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eddoo/Desktop/Files/JW Documents/ Cong Schedules/Cong Members Report/offline backup/"/>
    </mc:Choice>
  </mc:AlternateContent>
  <xr:revisionPtr revIDLastSave="0" documentId="13_ncr:1_{4D2EB9CC-3C7F-EA4C-B111-FD612EC16403}" xr6:coauthVersionLast="36" xr6:coauthVersionMax="36" xr10:uidLastSave="{00000000-0000-0000-0000-000000000000}"/>
  <bookViews>
    <workbookView xWindow="8640" yWindow="700" windowWidth="18740" windowHeight="14440" xr2:uid="{4EEF6B7B-6BB1-6045-8D43-34C4BC302A28}"/>
  </bookViews>
  <sheets>
    <sheet name="Congregation's Report Card" sheetId="1" r:id="rId1"/>
  </sheets>
  <definedNames>
    <definedName name="_xlnm._FilterDatabase" localSheetId="0" hidden="1">'Congregation''s Report Card'!$1:$1048576</definedName>
    <definedName name="_xlnm.Criteria" localSheetId="0">'Congregation''s Report Card'!$I$1481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389" i="1" l="1"/>
  <c r="D3389" i="1"/>
  <c r="E3389" i="1"/>
  <c r="F3389" i="1"/>
  <c r="G3389" i="1"/>
  <c r="H3389" i="1"/>
  <c r="I3389" i="1"/>
  <c r="B3389" i="1"/>
  <c r="C3375" i="1"/>
  <c r="D3375" i="1"/>
  <c r="E3375" i="1"/>
  <c r="F3375" i="1"/>
  <c r="G3375" i="1"/>
  <c r="H3375" i="1"/>
  <c r="I3375" i="1"/>
  <c r="B3375" i="1"/>
  <c r="C3340" i="1"/>
  <c r="D3340" i="1"/>
  <c r="E3340" i="1"/>
  <c r="F3340" i="1"/>
  <c r="B3340" i="1"/>
  <c r="C3326" i="1"/>
  <c r="D3326" i="1"/>
  <c r="E3326" i="1"/>
  <c r="F3326" i="1"/>
  <c r="B3326" i="1"/>
  <c r="H3380" i="1"/>
  <c r="G3380" i="1"/>
  <c r="G3362" i="1"/>
  <c r="F3388" i="1"/>
  <c r="E3388" i="1"/>
  <c r="D3388" i="1"/>
  <c r="C3388" i="1"/>
  <c r="B3388" i="1"/>
  <c r="H3387" i="1"/>
  <c r="G3387" i="1"/>
  <c r="H3386" i="1"/>
  <c r="G3386" i="1"/>
  <c r="H3385" i="1"/>
  <c r="G3385" i="1"/>
  <c r="H3384" i="1"/>
  <c r="G3384" i="1"/>
  <c r="H3383" i="1"/>
  <c r="G3383" i="1"/>
  <c r="H3382" i="1"/>
  <c r="G3382" i="1"/>
  <c r="H3381" i="1"/>
  <c r="G3381" i="1"/>
  <c r="H3379" i="1"/>
  <c r="G3379" i="1"/>
  <c r="H3378" i="1"/>
  <c r="G3378" i="1"/>
  <c r="H3377" i="1"/>
  <c r="G3377" i="1"/>
  <c r="H3376" i="1"/>
  <c r="G3376" i="1"/>
  <c r="F3374" i="1"/>
  <c r="E3374" i="1"/>
  <c r="D3374" i="1"/>
  <c r="C3374" i="1"/>
  <c r="B3374" i="1"/>
  <c r="H3373" i="1"/>
  <c r="G3373" i="1"/>
  <c r="H3372" i="1"/>
  <c r="G3372" i="1"/>
  <c r="H3371" i="1"/>
  <c r="G3371" i="1"/>
  <c r="H3370" i="1"/>
  <c r="G3370" i="1"/>
  <c r="H3369" i="1"/>
  <c r="G3369" i="1"/>
  <c r="H3368" i="1"/>
  <c r="G3368" i="1"/>
  <c r="H3367" i="1"/>
  <c r="G3367" i="1"/>
  <c r="H3366" i="1"/>
  <c r="G3366" i="1"/>
  <c r="H3365" i="1"/>
  <c r="G3365" i="1"/>
  <c r="H3364" i="1"/>
  <c r="G3364" i="1"/>
  <c r="H3363" i="1"/>
  <c r="G3363" i="1"/>
  <c r="H3362" i="1"/>
  <c r="H3314" i="1"/>
  <c r="H3313" i="1"/>
  <c r="H3315" i="1"/>
  <c r="G3314" i="1"/>
  <c r="G3313" i="1"/>
  <c r="F3325" i="1"/>
  <c r="G3338" i="1"/>
  <c r="H3338" i="1"/>
  <c r="H3327" i="1"/>
  <c r="H3328" i="1"/>
  <c r="H3329" i="1"/>
  <c r="H3330" i="1"/>
  <c r="H3331" i="1"/>
  <c r="H3332" i="1"/>
  <c r="H3333" i="1"/>
  <c r="H3334" i="1"/>
  <c r="H3335" i="1"/>
  <c r="H3336" i="1"/>
  <c r="H3337" i="1"/>
  <c r="G3327" i="1"/>
  <c r="G3328" i="1"/>
  <c r="G3329" i="1"/>
  <c r="G3330" i="1"/>
  <c r="G3331" i="1"/>
  <c r="G3332" i="1"/>
  <c r="G3333" i="1"/>
  <c r="G3334" i="1"/>
  <c r="G3335" i="1"/>
  <c r="G3336" i="1"/>
  <c r="G3337" i="1"/>
  <c r="D3339" i="1"/>
  <c r="C3339" i="1"/>
  <c r="B3339" i="1"/>
  <c r="F3339" i="1"/>
  <c r="E3339" i="1"/>
  <c r="H3324" i="1"/>
  <c r="I3387" i="1" l="1"/>
  <c r="I3335" i="1"/>
  <c r="I3382" i="1"/>
  <c r="I3386" i="1"/>
  <c r="I3338" i="1"/>
  <c r="I3333" i="1"/>
  <c r="I3368" i="1"/>
  <c r="I3314" i="1"/>
  <c r="I3364" i="1"/>
  <c r="I3372" i="1"/>
  <c r="I3384" i="1"/>
  <c r="I3381" i="1"/>
  <c r="I3369" i="1"/>
  <c r="I3371" i="1"/>
  <c r="I3383" i="1"/>
  <c r="I3385" i="1"/>
  <c r="I3379" i="1"/>
  <c r="I3378" i="1"/>
  <c r="I3377" i="1"/>
  <c r="I3376" i="1"/>
  <c r="I3373" i="1"/>
  <c r="H3374" i="1"/>
  <c r="I3366" i="1"/>
  <c r="G3374" i="1"/>
  <c r="I3363" i="1"/>
  <c r="I3370" i="1"/>
  <c r="I3365" i="1"/>
  <c r="I3367" i="1"/>
  <c r="I3327" i="1"/>
  <c r="I3380" i="1"/>
  <c r="G3388" i="1"/>
  <c r="I3362" i="1"/>
  <c r="H3388" i="1"/>
  <c r="I3337" i="1"/>
  <c r="I3329" i="1"/>
  <c r="I3313" i="1"/>
  <c r="I3334" i="1"/>
  <c r="I3330" i="1"/>
  <c r="I3331" i="1"/>
  <c r="I3336" i="1"/>
  <c r="I3332" i="1"/>
  <c r="H3339" i="1"/>
  <c r="H3340" i="1" s="1"/>
  <c r="I3328" i="1"/>
  <c r="G3339" i="1"/>
  <c r="G3340" i="1" s="1"/>
  <c r="G3315" i="1"/>
  <c r="C3225" i="1"/>
  <c r="E3190" i="1"/>
  <c r="H3232" i="1"/>
  <c r="H3224" i="1"/>
  <c r="H3225" i="1"/>
  <c r="H3226" i="1"/>
  <c r="H3227" i="1"/>
  <c r="H3228" i="1"/>
  <c r="H3229" i="1"/>
  <c r="H3230" i="1"/>
  <c r="H3231" i="1"/>
  <c r="H3222" i="1"/>
  <c r="H3221" i="1"/>
  <c r="G3227" i="1"/>
  <c r="G3226" i="1"/>
  <c r="G3228" i="1"/>
  <c r="G3229" i="1"/>
  <c r="G3230" i="1"/>
  <c r="G3231" i="1"/>
  <c r="G3232" i="1"/>
  <c r="G3225" i="1"/>
  <c r="G3224" i="1"/>
  <c r="F3226" i="1"/>
  <c r="F3227" i="1"/>
  <c r="F3228" i="1"/>
  <c r="F3229" i="1"/>
  <c r="F3230" i="1"/>
  <c r="F3231" i="1"/>
  <c r="F3232" i="1"/>
  <c r="F3225" i="1"/>
  <c r="F3224" i="1"/>
  <c r="E3229" i="1"/>
  <c r="E3226" i="1"/>
  <c r="E3227" i="1"/>
  <c r="E3228" i="1"/>
  <c r="E3230" i="1"/>
  <c r="E3231" i="1"/>
  <c r="E3232" i="1"/>
  <c r="E3225" i="1"/>
  <c r="D3225" i="1"/>
  <c r="C3224" i="1"/>
  <c r="E3224" i="1"/>
  <c r="D3226" i="1"/>
  <c r="D3227" i="1"/>
  <c r="D3228" i="1"/>
  <c r="D3229" i="1"/>
  <c r="D3230" i="1"/>
  <c r="D3231" i="1"/>
  <c r="D3232" i="1"/>
  <c r="D3224" i="1"/>
  <c r="C3221" i="1"/>
  <c r="C3227" i="1"/>
  <c r="C3226" i="1"/>
  <c r="C3228" i="1"/>
  <c r="C3229" i="1"/>
  <c r="C3230" i="1"/>
  <c r="C3231" i="1"/>
  <c r="C3232" i="1"/>
  <c r="F640" i="1"/>
  <c r="F641" i="1" s="1"/>
  <c r="E640" i="1"/>
  <c r="E641" i="1" s="1"/>
  <c r="D640" i="1"/>
  <c r="D641" i="1" s="1"/>
  <c r="C640" i="1"/>
  <c r="C641" i="1" s="1"/>
  <c r="B640" i="1"/>
  <c r="B641" i="1" s="1"/>
  <c r="F626" i="1"/>
  <c r="F627" i="1" s="1"/>
  <c r="E626" i="1"/>
  <c r="E627" i="1" s="1"/>
  <c r="D626" i="1"/>
  <c r="D627" i="1" s="1"/>
  <c r="C626" i="1"/>
  <c r="C627" i="1" s="1"/>
  <c r="B626" i="1"/>
  <c r="B627" i="1" s="1"/>
  <c r="F612" i="1"/>
  <c r="F613" i="1" s="1"/>
  <c r="E612" i="1"/>
  <c r="E613" i="1" s="1"/>
  <c r="D612" i="1"/>
  <c r="D613" i="1" s="1"/>
  <c r="C612" i="1"/>
  <c r="C613" i="1" s="1"/>
  <c r="B612" i="1"/>
  <c r="B613" i="1" s="1"/>
  <c r="G3223" i="1"/>
  <c r="G3222" i="1"/>
  <c r="G3221" i="1"/>
  <c r="F3223" i="1"/>
  <c r="F3222" i="1"/>
  <c r="F3221" i="1"/>
  <c r="E3223" i="1"/>
  <c r="E3222" i="1"/>
  <c r="E3221" i="1"/>
  <c r="D3223" i="1"/>
  <c r="D3222" i="1"/>
  <c r="D3221" i="1"/>
  <c r="C3223" i="1"/>
  <c r="C3222" i="1"/>
  <c r="G3209" i="1"/>
  <c r="G3210" i="1"/>
  <c r="G3211" i="1"/>
  <c r="G3212" i="1"/>
  <c r="G3213" i="1"/>
  <c r="G3214" i="1"/>
  <c r="G3215" i="1"/>
  <c r="G3216" i="1"/>
  <c r="G3217" i="1"/>
  <c r="G3218" i="1"/>
  <c r="G3208" i="1"/>
  <c r="G3207" i="1"/>
  <c r="F3209" i="1"/>
  <c r="F3210" i="1"/>
  <c r="F3211" i="1"/>
  <c r="F3212" i="1"/>
  <c r="F3213" i="1"/>
  <c r="F3214" i="1"/>
  <c r="F3215" i="1"/>
  <c r="F3216" i="1"/>
  <c r="F3217" i="1"/>
  <c r="F3218" i="1"/>
  <c r="F3208" i="1"/>
  <c r="F3207" i="1"/>
  <c r="E3209" i="1"/>
  <c r="E3210" i="1"/>
  <c r="E3211" i="1"/>
  <c r="E3212" i="1"/>
  <c r="E3213" i="1"/>
  <c r="E3214" i="1"/>
  <c r="E3215" i="1"/>
  <c r="E3216" i="1"/>
  <c r="E3217" i="1"/>
  <c r="E3218" i="1"/>
  <c r="E3208" i="1"/>
  <c r="E3207" i="1"/>
  <c r="D3209" i="1"/>
  <c r="D3210" i="1"/>
  <c r="D3211" i="1"/>
  <c r="D3212" i="1"/>
  <c r="D3213" i="1"/>
  <c r="D3214" i="1"/>
  <c r="D3215" i="1"/>
  <c r="D3216" i="1"/>
  <c r="D3217" i="1"/>
  <c r="D3218" i="1"/>
  <c r="D3208" i="1"/>
  <c r="D3207" i="1"/>
  <c r="C3209" i="1"/>
  <c r="C3210" i="1"/>
  <c r="C3211" i="1"/>
  <c r="C3212" i="1"/>
  <c r="C3213" i="1"/>
  <c r="C3214" i="1"/>
  <c r="C3215" i="1"/>
  <c r="C3216" i="1"/>
  <c r="C3217" i="1"/>
  <c r="C3218" i="1"/>
  <c r="C3208" i="1"/>
  <c r="C3207" i="1"/>
  <c r="G3195" i="1"/>
  <c r="G3196" i="1"/>
  <c r="G3197" i="1"/>
  <c r="G3198" i="1"/>
  <c r="G3199" i="1"/>
  <c r="G3200" i="1"/>
  <c r="G3201" i="1"/>
  <c r="G3202" i="1"/>
  <c r="G3203" i="1"/>
  <c r="G3204" i="1"/>
  <c r="G3194" i="1"/>
  <c r="G3193" i="1"/>
  <c r="F3195" i="1"/>
  <c r="F3196" i="1"/>
  <c r="F3197" i="1"/>
  <c r="F3198" i="1"/>
  <c r="F3199" i="1"/>
  <c r="F3200" i="1"/>
  <c r="F3201" i="1"/>
  <c r="F3202" i="1"/>
  <c r="F3203" i="1"/>
  <c r="F3204" i="1"/>
  <c r="F3194" i="1"/>
  <c r="F3193" i="1"/>
  <c r="E3195" i="1"/>
  <c r="E3196" i="1"/>
  <c r="E3197" i="1"/>
  <c r="E3198" i="1"/>
  <c r="E3199" i="1"/>
  <c r="E3200" i="1"/>
  <c r="E3201" i="1"/>
  <c r="E3202" i="1"/>
  <c r="E3203" i="1"/>
  <c r="E3204" i="1"/>
  <c r="E3194" i="1"/>
  <c r="E3193" i="1"/>
  <c r="E3252" i="1"/>
  <c r="E3253" i="1"/>
  <c r="D3196" i="1"/>
  <c r="D3197" i="1"/>
  <c r="D3198" i="1"/>
  <c r="D3199" i="1"/>
  <c r="D3200" i="1"/>
  <c r="D3201" i="1"/>
  <c r="D3202" i="1"/>
  <c r="D3203" i="1"/>
  <c r="D3204" i="1"/>
  <c r="D3195" i="1"/>
  <c r="D3194" i="1"/>
  <c r="D3193" i="1"/>
  <c r="C3204" i="1"/>
  <c r="C3196" i="1"/>
  <c r="C3197" i="1"/>
  <c r="C3198" i="1"/>
  <c r="C3199" i="1"/>
  <c r="C3200" i="1"/>
  <c r="C3201" i="1"/>
  <c r="C3202" i="1"/>
  <c r="C3203" i="1"/>
  <c r="C3195" i="1"/>
  <c r="C3194" i="1"/>
  <c r="C3193" i="1"/>
  <c r="I3388" i="1" l="1"/>
  <c r="I3374" i="1"/>
  <c r="I3339" i="1"/>
  <c r="I3340" i="1" s="1"/>
  <c r="I3315" i="1"/>
  <c r="G3317" i="1"/>
  <c r="H3317" i="1"/>
  <c r="G3316" i="1"/>
  <c r="H3316" i="1"/>
  <c r="F3143" i="1"/>
  <c r="F3144" i="1" s="1"/>
  <c r="E3143" i="1"/>
  <c r="E3144" i="1" s="1"/>
  <c r="D3143" i="1"/>
  <c r="D3144" i="1" s="1"/>
  <c r="C3143" i="1"/>
  <c r="C3144" i="1" s="1"/>
  <c r="B3143" i="1"/>
  <c r="B3144" i="1" s="1"/>
  <c r="F3129" i="1"/>
  <c r="F3130" i="1" s="1"/>
  <c r="E3129" i="1"/>
  <c r="E3130" i="1" s="1"/>
  <c r="D3129" i="1"/>
  <c r="D3130" i="1" s="1"/>
  <c r="C3129" i="1"/>
  <c r="C3130" i="1" s="1"/>
  <c r="B3129" i="1"/>
  <c r="B3130" i="1" s="1"/>
  <c r="F3115" i="1"/>
  <c r="F3116" i="1" s="1"/>
  <c r="E3115" i="1"/>
  <c r="E3116" i="1" s="1"/>
  <c r="D3115" i="1"/>
  <c r="D3116" i="1" s="1"/>
  <c r="C3115" i="1"/>
  <c r="C3116" i="1" s="1"/>
  <c r="B3115" i="1"/>
  <c r="B3116" i="1" s="1"/>
  <c r="I3317" i="1" l="1"/>
  <c r="I3316" i="1"/>
  <c r="G3319" i="1"/>
  <c r="H3319" i="1"/>
  <c r="G3318" i="1"/>
  <c r="H3318" i="1"/>
  <c r="C3284" i="1"/>
  <c r="C3252" i="1"/>
  <c r="H3223" i="1"/>
  <c r="H3204" i="1"/>
  <c r="H3195" i="1"/>
  <c r="H3196" i="1"/>
  <c r="H3197" i="1"/>
  <c r="H3198" i="1"/>
  <c r="H3199" i="1"/>
  <c r="H3200" i="1"/>
  <c r="H3201" i="1"/>
  <c r="H3202" i="1"/>
  <c r="H3203" i="1"/>
  <c r="H3194" i="1"/>
  <c r="H3193" i="1"/>
  <c r="H3208" i="1"/>
  <c r="H3209" i="1"/>
  <c r="H3210" i="1"/>
  <c r="H3211" i="1"/>
  <c r="H3212" i="1"/>
  <c r="H3213" i="1"/>
  <c r="H3214" i="1"/>
  <c r="H3215" i="1"/>
  <c r="H3216" i="1"/>
  <c r="H3217" i="1"/>
  <c r="H3218" i="1"/>
  <c r="H3207" i="1"/>
  <c r="F4041" i="1"/>
  <c r="F4042" i="1" s="1"/>
  <c r="E4041" i="1"/>
  <c r="E4042" i="1" s="1"/>
  <c r="D4041" i="1"/>
  <c r="D4042" i="1" s="1"/>
  <c r="C4041" i="1"/>
  <c r="C4042" i="1" s="1"/>
  <c r="B4041" i="1"/>
  <c r="B4042" i="1" s="1"/>
  <c r="F3981" i="1"/>
  <c r="F3982" i="1" s="1"/>
  <c r="E3981" i="1"/>
  <c r="E3982" i="1" s="1"/>
  <c r="D3981" i="1"/>
  <c r="D3982" i="1" s="1"/>
  <c r="C3981" i="1"/>
  <c r="C3982" i="1" s="1"/>
  <c r="B3981" i="1"/>
  <c r="B3982" i="1" s="1"/>
  <c r="F3921" i="1"/>
  <c r="F3922" i="1" s="1"/>
  <c r="E3921" i="1"/>
  <c r="E3922" i="1" s="1"/>
  <c r="D3921" i="1"/>
  <c r="D3922" i="1" s="1"/>
  <c r="C3921" i="1"/>
  <c r="C3922" i="1" s="1"/>
  <c r="B3921" i="1"/>
  <c r="B3922" i="1" s="1"/>
  <c r="F3861" i="1"/>
  <c r="F3862" i="1" s="1"/>
  <c r="E3861" i="1"/>
  <c r="E3862" i="1" s="1"/>
  <c r="D3861" i="1"/>
  <c r="D3862" i="1" s="1"/>
  <c r="C3861" i="1"/>
  <c r="C3862" i="1" s="1"/>
  <c r="B3861" i="1"/>
  <c r="B3862" i="1" s="1"/>
  <c r="F3801" i="1"/>
  <c r="F3802" i="1" s="1"/>
  <c r="E3801" i="1"/>
  <c r="E3802" i="1" s="1"/>
  <c r="D3801" i="1"/>
  <c r="D3802" i="1" s="1"/>
  <c r="C3801" i="1"/>
  <c r="C3802" i="1" s="1"/>
  <c r="B3801" i="1"/>
  <c r="B3802" i="1" s="1"/>
  <c r="F3741" i="1"/>
  <c r="F3742" i="1" s="1"/>
  <c r="E3741" i="1"/>
  <c r="E3742" i="1" s="1"/>
  <c r="D3741" i="1"/>
  <c r="D3742" i="1" s="1"/>
  <c r="C3741" i="1"/>
  <c r="C3742" i="1" s="1"/>
  <c r="B3741" i="1"/>
  <c r="B3742" i="1" s="1"/>
  <c r="F3681" i="1"/>
  <c r="F3682" i="1" s="1"/>
  <c r="E3681" i="1"/>
  <c r="E3682" i="1" s="1"/>
  <c r="D3681" i="1"/>
  <c r="D3682" i="1" s="1"/>
  <c r="C3681" i="1"/>
  <c r="C3682" i="1" s="1"/>
  <c r="B3681" i="1"/>
  <c r="B3682" i="1" s="1"/>
  <c r="F3621" i="1"/>
  <c r="F3622" i="1" s="1"/>
  <c r="E3621" i="1"/>
  <c r="E3622" i="1" s="1"/>
  <c r="D3621" i="1"/>
  <c r="D3622" i="1" s="1"/>
  <c r="C3621" i="1"/>
  <c r="C3622" i="1" s="1"/>
  <c r="B3621" i="1"/>
  <c r="B3622" i="1" s="1"/>
  <c r="F3561" i="1"/>
  <c r="F3562" i="1" s="1"/>
  <c r="E3561" i="1"/>
  <c r="E3562" i="1" s="1"/>
  <c r="D3561" i="1"/>
  <c r="D3562" i="1" s="1"/>
  <c r="C3561" i="1"/>
  <c r="C3562" i="1" s="1"/>
  <c r="B3561" i="1"/>
  <c r="B3562" i="1" s="1"/>
  <c r="C3291" i="1"/>
  <c r="D3284" i="1"/>
  <c r="E3284" i="1"/>
  <c r="F3284" i="1"/>
  <c r="G3284" i="1"/>
  <c r="C3285" i="1"/>
  <c r="D3285" i="1"/>
  <c r="E3285" i="1"/>
  <c r="F3285" i="1"/>
  <c r="G3285" i="1"/>
  <c r="C3286" i="1"/>
  <c r="D3286" i="1"/>
  <c r="E3286" i="1"/>
  <c r="F3286" i="1"/>
  <c r="G3286" i="1"/>
  <c r="C3287" i="1"/>
  <c r="D3287" i="1"/>
  <c r="E3287" i="1"/>
  <c r="F3287" i="1"/>
  <c r="G3287" i="1"/>
  <c r="C3288" i="1"/>
  <c r="D3288" i="1"/>
  <c r="E3288" i="1"/>
  <c r="F3288" i="1"/>
  <c r="G3288" i="1"/>
  <c r="C3289" i="1"/>
  <c r="D3289" i="1"/>
  <c r="E3289" i="1"/>
  <c r="F3289" i="1"/>
  <c r="G3289" i="1"/>
  <c r="C3290" i="1"/>
  <c r="D3290" i="1"/>
  <c r="E3290" i="1"/>
  <c r="F3290" i="1"/>
  <c r="G3290" i="1"/>
  <c r="D3291" i="1"/>
  <c r="E3291" i="1"/>
  <c r="F3291" i="1"/>
  <c r="G3291" i="1"/>
  <c r="H3284" i="1"/>
  <c r="H3285" i="1"/>
  <c r="H3286" i="1"/>
  <c r="H3287" i="1"/>
  <c r="H3288" i="1"/>
  <c r="H3289" i="1"/>
  <c r="H3290" i="1"/>
  <c r="H3291" i="1"/>
  <c r="J3284" i="1"/>
  <c r="I3284" i="1" s="1"/>
  <c r="J3285" i="1"/>
  <c r="J3286" i="1"/>
  <c r="J3287" i="1"/>
  <c r="I3287" i="1" s="1"/>
  <c r="J3288" i="1"/>
  <c r="I3288" i="1" s="1"/>
  <c r="J3289" i="1"/>
  <c r="J3290" i="1"/>
  <c r="J3291" i="1"/>
  <c r="F3078" i="1"/>
  <c r="F3079" i="1" s="1"/>
  <c r="E3078" i="1"/>
  <c r="E3079" i="1" s="1"/>
  <c r="D3078" i="1"/>
  <c r="D3079" i="1" s="1"/>
  <c r="C3078" i="1"/>
  <c r="C3079" i="1" s="1"/>
  <c r="B3078" i="1"/>
  <c r="B3079" i="1" s="1"/>
  <c r="F3014" i="1"/>
  <c r="F3015" i="1" s="1"/>
  <c r="E3014" i="1"/>
  <c r="E3015" i="1" s="1"/>
  <c r="D3014" i="1"/>
  <c r="D3015" i="1" s="1"/>
  <c r="C3014" i="1"/>
  <c r="C3015" i="1" s="1"/>
  <c r="B3014" i="1"/>
  <c r="B3015" i="1" s="1"/>
  <c r="F2954" i="1"/>
  <c r="F2955" i="1" s="1"/>
  <c r="E2954" i="1"/>
  <c r="E2955" i="1" s="1"/>
  <c r="D2954" i="1"/>
  <c r="D2955" i="1" s="1"/>
  <c r="C2954" i="1"/>
  <c r="C2955" i="1" s="1"/>
  <c r="B2954" i="1"/>
  <c r="B2955" i="1" s="1"/>
  <c r="F2897" i="1"/>
  <c r="F2898" i="1" s="1"/>
  <c r="E2897" i="1"/>
  <c r="E2898" i="1" s="1"/>
  <c r="D2897" i="1"/>
  <c r="D2898" i="1" s="1"/>
  <c r="C2897" i="1"/>
  <c r="C2898" i="1" s="1"/>
  <c r="B2897" i="1"/>
  <c r="B2898" i="1" s="1"/>
  <c r="F2840" i="1"/>
  <c r="F2841" i="1" s="1"/>
  <c r="E2840" i="1"/>
  <c r="E2841" i="1" s="1"/>
  <c r="D2840" i="1"/>
  <c r="D2841" i="1" s="1"/>
  <c r="C2840" i="1"/>
  <c r="C2841" i="1" s="1"/>
  <c r="B2840" i="1"/>
  <c r="B2841" i="1" s="1"/>
  <c r="F2780" i="1"/>
  <c r="F2781" i="1" s="1"/>
  <c r="E2780" i="1"/>
  <c r="E2781" i="1" s="1"/>
  <c r="D2780" i="1"/>
  <c r="D2781" i="1" s="1"/>
  <c r="C2780" i="1"/>
  <c r="C2781" i="1" s="1"/>
  <c r="B2780" i="1"/>
  <c r="B2781" i="1" s="1"/>
  <c r="F2722" i="1"/>
  <c r="F2723" i="1" s="1"/>
  <c r="E2722" i="1"/>
  <c r="E2723" i="1" s="1"/>
  <c r="D2722" i="1"/>
  <c r="D2723" i="1" s="1"/>
  <c r="C2722" i="1"/>
  <c r="C2723" i="1" s="1"/>
  <c r="B2722" i="1"/>
  <c r="B2723" i="1" s="1"/>
  <c r="F2665" i="1"/>
  <c r="F2666" i="1" s="1"/>
  <c r="E2665" i="1"/>
  <c r="E2666" i="1" s="1"/>
  <c r="D2665" i="1"/>
  <c r="D2666" i="1" s="1"/>
  <c r="C2665" i="1"/>
  <c r="C2666" i="1" s="1"/>
  <c r="B2665" i="1"/>
  <c r="B2666" i="1" s="1"/>
  <c r="F2608" i="1"/>
  <c r="F2609" i="1" s="1"/>
  <c r="E2608" i="1"/>
  <c r="E2609" i="1" s="1"/>
  <c r="D2608" i="1"/>
  <c r="D2609" i="1" s="1"/>
  <c r="C2608" i="1"/>
  <c r="C2609" i="1" s="1"/>
  <c r="B2608" i="1"/>
  <c r="B2609" i="1" s="1"/>
  <c r="F2550" i="1"/>
  <c r="F2551" i="1" s="1"/>
  <c r="E2550" i="1"/>
  <c r="E2551" i="1" s="1"/>
  <c r="D2550" i="1"/>
  <c r="D2551" i="1" s="1"/>
  <c r="C2550" i="1"/>
  <c r="C2551" i="1" s="1"/>
  <c r="B2550" i="1"/>
  <c r="B2551" i="1" s="1"/>
  <c r="F2493" i="1"/>
  <c r="F2494" i="1" s="1"/>
  <c r="E2493" i="1"/>
  <c r="E2494" i="1" s="1"/>
  <c r="D2493" i="1"/>
  <c r="D2494" i="1" s="1"/>
  <c r="C2493" i="1"/>
  <c r="C2494" i="1" s="1"/>
  <c r="B2493" i="1"/>
  <c r="B2494" i="1" s="1"/>
  <c r="F2436" i="1"/>
  <c r="F2437" i="1" s="1"/>
  <c r="E2436" i="1"/>
  <c r="E2437" i="1" s="1"/>
  <c r="D2436" i="1"/>
  <c r="D2437" i="1" s="1"/>
  <c r="C2436" i="1"/>
  <c r="C2437" i="1" s="1"/>
  <c r="B2436" i="1"/>
  <c r="B2437" i="1" s="1"/>
  <c r="F2377" i="1"/>
  <c r="F2378" i="1" s="1"/>
  <c r="E2377" i="1"/>
  <c r="E2378" i="1" s="1"/>
  <c r="D2377" i="1"/>
  <c r="D2378" i="1" s="1"/>
  <c r="C2377" i="1"/>
  <c r="C2378" i="1" s="1"/>
  <c r="B2377" i="1"/>
  <c r="B2378" i="1" s="1"/>
  <c r="F2319" i="1"/>
  <c r="F2320" i="1" s="1"/>
  <c r="E2319" i="1"/>
  <c r="E2320" i="1" s="1"/>
  <c r="D2319" i="1"/>
  <c r="D2320" i="1" s="1"/>
  <c r="C2319" i="1"/>
  <c r="C2320" i="1" s="1"/>
  <c r="B2319" i="1"/>
  <c r="B2320" i="1" s="1"/>
  <c r="F2259" i="1"/>
  <c r="F2260" i="1" s="1"/>
  <c r="E2259" i="1"/>
  <c r="E2260" i="1" s="1"/>
  <c r="D2259" i="1"/>
  <c r="D2260" i="1" s="1"/>
  <c r="C2259" i="1"/>
  <c r="C2260" i="1" s="1"/>
  <c r="B2259" i="1"/>
  <c r="B2260" i="1" s="1"/>
  <c r="F2201" i="1"/>
  <c r="F2202" i="1" s="1"/>
  <c r="E2201" i="1"/>
  <c r="E2202" i="1" s="1"/>
  <c r="D2201" i="1"/>
  <c r="D2202" i="1" s="1"/>
  <c r="C2201" i="1"/>
  <c r="C2202" i="1" s="1"/>
  <c r="B2201" i="1"/>
  <c r="B2202" i="1" s="1"/>
  <c r="F2134" i="1"/>
  <c r="F2135" i="1" s="1"/>
  <c r="E2134" i="1"/>
  <c r="E2135" i="1" s="1"/>
  <c r="D2134" i="1"/>
  <c r="D2135" i="1" s="1"/>
  <c r="C2134" i="1"/>
  <c r="C2135" i="1" s="1"/>
  <c r="B2134" i="1"/>
  <c r="B2135" i="1" s="1"/>
  <c r="F2077" i="1"/>
  <c r="F2078" i="1" s="1"/>
  <c r="E2077" i="1"/>
  <c r="E2078" i="1" s="1"/>
  <c r="D2077" i="1"/>
  <c r="D2078" i="1" s="1"/>
  <c r="C2077" i="1"/>
  <c r="C2078" i="1" s="1"/>
  <c r="B2077" i="1"/>
  <c r="B2078" i="1" s="1"/>
  <c r="F2018" i="1"/>
  <c r="F2019" i="1" s="1"/>
  <c r="E2018" i="1"/>
  <c r="E2019" i="1" s="1"/>
  <c r="D2018" i="1"/>
  <c r="D2019" i="1" s="1"/>
  <c r="C2018" i="1"/>
  <c r="C2019" i="1" s="1"/>
  <c r="B2018" i="1"/>
  <c r="B2019" i="1" s="1"/>
  <c r="F1961" i="1"/>
  <c r="F1962" i="1" s="1"/>
  <c r="E1961" i="1"/>
  <c r="E1962" i="1" s="1"/>
  <c r="D1961" i="1"/>
  <c r="D1962" i="1" s="1"/>
  <c r="C1961" i="1"/>
  <c r="C1962" i="1" s="1"/>
  <c r="B1961" i="1"/>
  <c r="B1962" i="1" s="1"/>
  <c r="F1903" i="1"/>
  <c r="F1904" i="1" s="1"/>
  <c r="E1903" i="1"/>
  <c r="E1904" i="1" s="1"/>
  <c r="D1903" i="1"/>
  <c r="D1904" i="1" s="1"/>
  <c r="C1903" i="1"/>
  <c r="C1904" i="1" s="1"/>
  <c r="B1903" i="1"/>
  <c r="B1904" i="1" s="1"/>
  <c r="F1846" i="1"/>
  <c r="F1847" i="1" s="1"/>
  <c r="E1846" i="1"/>
  <c r="E1847" i="1" s="1"/>
  <c r="D1846" i="1"/>
  <c r="D1847" i="1" s="1"/>
  <c r="C1846" i="1"/>
  <c r="C1847" i="1" s="1"/>
  <c r="B1846" i="1"/>
  <c r="B1847" i="1" s="1"/>
  <c r="F1787" i="1"/>
  <c r="F1788" i="1" s="1"/>
  <c r="E1787" i="1"/>
  <c r="E1788" i="1" s="1"/>
  <c r="D1787" i="1"/>
  <c r="D1788" i="1" s="1"/>
  <c r="C1787" i="1"/>
  <c r="C1788" i="1" s="1"/>
  <c r="B1787" i="1"/>
  <c r="B1788" i="1" s="1"/>
  <c r="F1730" i="1"/>
  <c r="F1731" i="1" s="1"/>
  <c r="E1730" i="1"/>
  <c r="E1731" i="1" s="1"/>
  <c r="D1730" i="1"/>
  <c r="D1731" i="1" s="1"/>
  <c r="C1730" i="1"/>
  <c r="C1731" i="1" s="1"/>
  <c r="B1730" i="1"/>
  <c r="B1731" i="1" s="1"/>
  <c r="F1673" i="1"/>
  <c r="F1674" i="1" s="1"/>
  <c r="E1673" i="1"/>
  <c r="E1674" i="1" s="1"/>
  <c r="D1673" i="1"/>
  <c r="D1674" i="1" s="1"/>
  <c r="C1673" i="1"/>
  <c r="C1674" i="1" s="1"/>
  <c r="B1673" i="1"/>
  <c r="B1674" i="1" s="1"/>
  <c r="F1616" i="1"/>
  <c r="F1617" i="1" s="1"/>
  <c r="E1616" i="1"/>
  <c r="E1617" i="1" s="1"/>
  <c r="D1616" i="1"/>
  <c r="D1617" i="1" s="1"/>
  <c r="C1616" i="1"/>
  <c r="C1617" i="1" s="1"/>
  <c r="B1616" i="1"/>
  <c r="B1617" i="1" s="1"/>
  <c r="F1556" i="1"/>
  <c r="F1557" i="1" s="1"/>
  <c r="E1556" i="1"/>
  <c r="E1557" i="1" s="1"/>
  <c r="D1556" i="1"/>
  <c r="D1557" i="1" s="1"/>
  <c r="C1556" i="1"/>
  <c r="C1557" i="1" s="1"/>
  <c r="B1556" i="1"/>
  <c r="B1557" i="1" s="1"/>
  <c r="F1498" i="1"/>
  <c r="F1499" i="1" s="1"/>
  <c r="E1498" i="1"/>
  <c r="E1499" i="1" s="1"/>
  <c r="D1498" i="1"/>
  <c r="D1499" i="1" s="1"/>
  <c r="C1498" i="1"/>
  <c r="C1499" i="1" s="1"/>
  <c r="B1498" i="1"/>
  <c r="B1499" i="1" s="1"/>
  <c r="F1441" i="1"/>
  <c r="F1442" i="1" s="1"/>
  <c r="E1441" i="1"/>
  <c r="E1442" i="1" s="1"/>
  <c r="D1441" i="1"/>
  <c r="D1442" i="1" s="1"/>
  <c r="C1441" i="1"/>
  <c r="C1442" i="1" s="1"/>
  <c r="B1441" i="1"/>
  <c r="B1442" i="1" s="1"/>
  <c r="F1384" i="1"/>
  <c r="F1385" i="1" s="1"/>
  <c r="E1384" i="1"/>
  <c r="E1385" i="1" s="1"/>
  <c r="D1384" i="1"/>
  <c r="D1385" i="1" s="1"/>
  <c r="C1384" i="1"/>
  <c r="C1385" i="1" s="1"/>
  <c r="B1384" i="1"/>
  <c r="B1385" i="1" s="1"/>
  <c r="F1324" i="1"/>
  <c r="F1325" i="1" s="1"/>
  <c r="E1324" i="1"/>
  <c r="E1325" i="1" s="1"/>
  <c r="D1324" i="1"/>
  <c r="D1325" i="1" s="1"/>
  <c r="C1324" i="1"/>
  <c r="C1325" i="1" s="1"/>
  <c r="B1324" i="1"/>
  <c r="B1325" i="1" s="1"/>
  <c r="F1266" i="1"/>
  <c r="F1267" i="1" s="1"/>
  <c r="E1266" i="1"/>
  <c r="E1267" i="1" s="1"/>
  <c r="D1266" i="1"/>
  <c r="D1267" i="1" s="1"/>
  <c r="C1266" i="1"/>
  <c r="C1267" i="1" s="1"/>
  <c r="B1266" i="1"/>
  <c r="B1267" i="1" s="1"/>
  <c r="F1204" i="1"/>
  <c r="F1205" i="1" s="1"/>
  <c r="E1204" i="1"/>
  <c r="E1205" i="1" s="1"/>
  <c r="D1204" i="1"/>
  <c r="D1205" i="1" s="1"/>
  <c r="C1204" i="1"/>
  <c r="C1205" i="1" s="1"/>
  <c r="B1204" i="1"/>
  <c r="B1205" i="1" s="1"/>
  <c r="F1147" i="1"/>
  <c r="F1148" i="1" s="1"/>
  <c r="E1147" i="1"/>
  <c r="E1148" i="1" s="1"/>
  <c r="D1147" i="1"/>
  <c r="D1148" i="1" s="1"/>
  <c r="C1147" i="1"/>
  <c r="C1148" i="1" s="1"/>
  <c r="B1147" i="1"/>
  <c r="B1148" i="1" s="1"/>
  <c r="F1090" i="1"/>
  <c r="F1091" i="1" s="1"/>
  <c r="E1090" i="1"/>
  <c r="E1091" i="1" s="1"/>
  <c r="D1090" i="1"/>
  <c r="D1091" i="1" s="1"/>
  <c r="C1090" i="1"/>
  <c r="C1091" i="1" s="1"/>
  <c r="B1090" i="1"/>
  <c r="B1091" i="1" s="1"/>
  <c r="F1030" i="1"/>
  <c r="F1031" i="1" s="1"/>
  <c r="E1030" i="1"/>
  <c r="E1031" i="1" s="1"/>
  <c r="D1030" i="1"/>
  <c r="D1031" i="1" s="1"/>
  <c r="C1030" i="1"/>
  <c r="C1031" i="1" s="1"/>
  <c r="B1030" i="1"/>
  <c r="B1031" i="1" s="1"/>
  <c r="F972" i="1"/>
  <c r="F973" i="1" s="1"/>
  <c r="E972" i="1"/>
  <c r="E973" i="1" s="1"/>
  <c r="D972" i="1"/>
  <c r="D973" i="1" s="1"/>
  <c r="C972" i="1"/>
  <c r="C973" i="1" s="1"/>
  <c r="B972" i="1"/>
  <c r="B973" i="1" s="1"/>
  <c r="F915" i="1"/>
  <c r="F916" i="1" s="1"/>
  <c r="E915" i="1"/>
  <c r="E916" i="1" s="1"/>
  <c r="D915" i="1"/>
  <c r="D916" i="1" s="1"/>
  <c r="C915" i="1"/>
  <c r="C916" i="1" s="1"/>
  <c r="B915" i="1"/>
  <c r="B916" i="1" s="1"/>
  <c r="F858" i="1"/>
  <c r="F859" i="1" s="1"/>
  <c r="E858" i="1"/>
  <c r="E859" i="1" s="1"/>
  <c r="D858" i="1"/>
  <c r="D859" i="1" s="1"/>
  <c r="C858" i="1"/>
  <c r="C859" i="1" s="1"/>
  <c r="B858" i="1"/>
  <c r="B859" i="1" s="1"/>
  <c r="F801" i="1"/>
  <c r="F802" i="1" s="1"/>
  <c r="E801" i="1"/>
  <c r="E802" i="1" s="1"/>
  <c r="D801" i="1"/>
  <c r="D802" i="1" s="1"/>
  <c r="C801" i="1"/>
  <c r="C802" i="1" s="1"/>
  <c r="B801" i="1"/>
  <c r="B802" i="1" s="1"/>
  <c r="F749" i="1"/>
  <c r="F750" i="1" s="1"/>
  <c r="E749" i="1"/>
  <c r="E750" i="1" s="1"/>
  <c r="D749" i="1"/>
  <c r="D750" i="1" s="1"/>
  <c r="C749" i="1"/>
  <c r="C750" i="1" s="1"/>
  <c r="B749" i="1"/>
  <c r="B750" i="1" s="1"/>
  <c r="F696" i="1"/>
  <c r="F697" i="1" s="1"/>
  <c r="E696" i="1"/>
  <c r="E697" i="1" s="1"/>
  <c r="D696" i="1"/>
  <c r="D697" i="1" s="1"/>
  <c r="C696" i="1"/>
  <c r="C697" i="1" s="1"/>
  <c r="B696" i="1"/>
  <c r="B697" i="1" s="1"/>
  <c r="F588" i="1"/>
  <c r="F589" i="1" s="1"/>
  <c r="E588" i="1"/>
  <c r="E589" i="1" s="1"/>
  <c r="D588" i="1"/>
  <c r="D589" i="1" s="1"/>
  <c r="C588" i="1"/>
  <c r="C589" i="1" s="1"/>
  <c r="B588" i="1"/>
  <c r="B589" i="1" s="1"/>
  <c r="F536" i="1"/>
  <c r="F537" i="1" s="1"/>
  <c r="E536" i="1"/>
  <c r="E537" i="1" s="1"/>
  <c r="D536" i="1"/>
  <c r="D537" i="1" s="1"/>
  <c r="C536" i="1"/>
  <c r="C537" i="1" s="1"/>
  <c r="B536" i="1"/>
  <c r="B537" i="1" s="1"/>
  <c r="F484" i="1"/>
  <c r="F485" i="1" s="1"/>
  <c r="E484" i="1"/>
  <c r="E485" i="1" s="1"/>
  <c r="D484" i="1"/>
  <c r="D485" i="1" s="1"/>
  <c r="C484" i="1"/>
  <c r="C485" i="1" s="1"/>
  <c r="B484" i="1"/>
  <c r="B485" i="1" s="1"/>
  <c r="F432" i="1"/>
  <c r="F433" i="1" s="1"/>
  <c r="E432" i="1"/>
  <c r="E433" i="1" s="1"/>
  <c r="D432" i="1"/>
  <c r="D433" i="1" s="1"/>
  <c r="C432" i="1"/>
  <c r="C433" i="1" s="1"/>
  <c r="B432" i="1"/>
  <c r="B433" i="1" s="1"/>
  <c r="F380" i="1"/>
  <c r="F381" i="1" s="1"/>
  <c r="E380" i="1"/>
  <c r="E381" i="1" s="1"/>
  <c r="D380" i="1"/>
  <c r="D381" i="1" s="1"/>
  <c r="C380" i="1"/>
  <c r="C381" i="1" s="1"/>
  <c r="B380" i="1"/>
  <c r="B381" i="1" s="1"/>
  <c r="F326" i="1"/>
  <c r="F327" i="1" s="1"/>
  <c r="E326" i="1"/>
  <c r="E327" i="1" s="1"/>
  <c r="D326" i="1"/>
  <c r="D327" i="1" s="1"/>
  <c r="C326" i="1"/>
  <c r="C327" i="1" s="1"/>
  <c r="B326" i="1"/>
  <c r="B327" i="1" s="1"/>
  <c r="F275" i="1"/>
  <c r="F276" i="1" s="1"/>
  <c r="E275" i="1"/>
  <c r="E276" i="1" s="1"/>
  <c r="D275" i="1"/>
  <c r="D276" i="1" s="1"/>
  <c r="C275" i="1"/>
  <c r="C276" i="1" s="1"/>
  <c r="B275" i="1"/>
  <c r="B276" i="1" s="1"/>
  <c r="F223" i="1"/>
  <c r="F224" i="1" s="1"/>
  <c r="E223" i="1"/>
  <c r="E224" i="1" s="1"/>
  <c r="D223" i="1"/>
  <c r="D224" i="1" s="1"/>
  <c r="C223" i="1"/>
  <c r="C224" i="1" s="1"/>
  <c r="B223" i="1"/>
  <c r="B224" i="1" s="1"/>
  <c r="F168" i="1"/>
  <c r="F169" i="1" s="1"/>
  <c r="E168" i="1"/>
  <c r="E169" i="1" s="1"/>
  <c r="D168" i="1"/>
  <c r="D169" i="1" s="1"/>
  <c r="C168" i="1"/>
  <c r="C169" i="1" s="1"/>
  <c r="B168" i="1"/>
  <c r="B169" i="1" s="1"/>
  <c r="F112" i="1"/>
  <c r="F113" i="1" s="1"/>
  <c r="E112" i="1"/>
  <c r="E113" i="1" s="1"/>
  <c r="D112" i="1"/>
  <c r="D113" i="1" s="1"/>
  <c r="C112" i="1"/>
  <c r="C113" i="1" s="1"/>
  <c r="B112" i="1"/>
  <c r="B113" i="1" s="1"/>
  <c r="F53" i="1"/>
  <c r="F54" i="1" s="1"/>
  <c r="E53" i="1"/>
  <c r="E54" i="1" s="1"/>
  <c r="D53" i="1"/>
  <c r="D54" i="1" s="1"/>
  <c r="C53" i="1"/>
  <c r="C54" i="1" s="1"/>
  <c r="B53" i="1"/>
  <c r="B54" i="1" s="1"/>
  <c r="I3319" i="1" l="1"/>
  <c r="I3318" i="1"/>
  <c r="G3320" i="1"/>
  <c r="H3320" i="1"/>
  <c r="G3321" i="1"/>
  <c r="E3325" i="1"/>
  <c r="H3205" i="1"/>
  <c r="H3206" i="1" s="1"/>
  <c r="C3205" i="1"/>
  <c r="C3206" i="1" s="1"/>
  <c r="D3292" i="1"/>
  <c r="I3290" i="1"/>
  <c r="I3286" i="1"/>
  <c r="C3292" i="1"/>
  <c r="G3219" i="1"/>
  <c r="G3220" i="1" s="1"/>
  <c r="F3219" i="1"/>
  <c r="F3220" i="1" s="1"/>
  <c r="H3219" i="1"/>
  <c r="H3220" i="1" s="1"/>
  <c r="E3219" i="1"/>
  <c r="E3220" i="1" s="1"/>
  <c r="C3233" i="1"/>
  <c r="C3234" i="1" s="1"/>
  <c r="D3219" i="1"/>
  <c r="D3220" i="1" s="1"/>
  <c r="C3219" i="1"/>
  <c r="C3220" i="1" s="1"/>
  <c r="G3292" i="1"/>
  <c r="F3293" i="1"/>
  <c r="C3293" i="1"/>
  <c r="G3293" i="1"/>
  <c r="D3293" i="1"/>
  <c r="E3293" i="1"/>
  <c r="F3292" i="1"/>
  <c r="E3292" i="1"/>
  <c r="I3289" i="1"/>
  <c r="I3285" i="1"/>
  <c r="I3320" i="1" l="1"/>
  <c r="C3325" i="1"/>
  <c r="H3321" i="1"/>
  <c r="I3321" i="1" s="1"/>
  <c r="G3322" i="1"/>
  <c r="D3325" i="1"/>
  <c r="H3233" i="1"/>
  <c r="F3000" i="1"/>
  <c r="F3001" i="1" s="1"/>
  <c r="F3064" i="1"/>
  <c r="F3065" i="1" s="1"/>
  <c r="E3064" i="1"/>
  <c r="E3065" i="1" s="1"/>
  <c r="D3064" i="1"/>
  <c r="D3065" i="1" s="1"/>
  <c r="C3064" i="1"/>
  <c r="C3065" i="1" s="1"/>
  <c r="B3064" i="1"/>
  <c r="B3065" i="1" s="1"/>
  <c r="F3050" i="1"/>
  <c r="F3051" i="1" s="1"/>
  <c r="E3050" i="1"/>
  <c r="E3051" i="1" s="1"/>
  <c r="D3050" i="1"/>
  <c r="D3051" i="1" s="1"/>
  <c r="C3050" i="1"/>
  <c r="C3051" i="1" s="1"/>
  <c r="B3050" i="1"/>
  <c r="B3051" i="1" s="1"/>
  <c r="E3000" i="1"/>
  <c r="E3001" i="1" s="1"/>
  <c r="D3000" i="1"/>
  <c r="D3001" i="1" s="1"/>
  <c r="C3000" i="1"/>
  <c r="C3001" i="1" s="1"/>
  <c r="B3000" i="1"/>
  <c r="B3001" i="1" s="1"/>
  <c r="F2986" i="1"/>
  <c r="F2987" i="1" s="1"/>
  <c r="E2986" i="1"/>
  <c r="E2987" i="1" s="1"/>
  <c r="D2986" i="1"/>
  <c r="D2987" i="1" s="1"/>
  <c r="C2986" i="1"/>
  <c r="C2987" i="1" s="1"/>
  <c r="B2986" i="1"/>
  <c r="B2987" i="1" s="1"/>
  <c r="H3322" i="1" l="1"/>
  <c r="G3323" i="1"/>
  <c r="H3323" i="1"/>
  <c r="H3234" i="1"/>
  <c r="I3291" i="1"/>
  <c r="I3207" i="1"/>
  <c r="I3221" i="1"/>
  <c r="I3222" i="1"/>
  <c r="I3230" i="1"/>
  <c r="J3230" i="1" s="1"/>
  <c r="I3223" i="1"/>
  <c r="I3226" i="1"/>
  <c r="J3226" i="1" s="1"/>
  <c r="I3232" i="1"/>
  <c r="J3232" i="1" s="1"/>
  <c r="I3231" i="1"/>
  <c r="J3231" i="1" s="1"/>
  <c r="I3229" i="1"/>
  <c r="J3229" i="1" s="1"/>
  <c r="I3228" i="1"/>
  <c r="J3228" i="1" s="1"/>
  <c r="I3225" i="1"/>
  <c r="J3225" i="1" s="1"/>
  <c r="I3227" i="1"/>
  <c r="J3227" i="1" s="1"/>
  <c r="I3224" i="1"/>
  <c r="C3283" i="1"/>
  <c r="I3323" i="1" l="1"/>
  <c r="I3322" i="1"/>
  <c r="H3325" i="1"/>
  <c r="H3326" i="1" s="1"/>
  <c r="G3324" i="1"/>
  <c r="I3233" i="1"/>
  <c r="I3234" i="1" s="1"/>
  <c r="E3249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80" i="1"/>
  <c r="H3281" i="1"/>
  <c r="H3282" i="1"/>
  <c r="H3283" i="1"/>
  <c r="J3252" i="1"/>
  <c r="J3253" i="1"/>
  <c r="I3253" i="1" s="1"/>
  <c r="J3254" i="1"/>
  <c r="J3255" i="1"/>
  <c r="J3256" i="1"/>
  <c r="J3257" i="1"/>
  <c r="J3258" i="1"/>
  <c r="J3259" i="1"/>
  <c r="J3260" i="1"/>
  <c r="J3261" i="1"/>
  <c r="J3276" i="1"/>
  <c r="J3280" i="1"/>
  <c r="J3283" i="1"/>
  <c r="J3282" i="1"/>
  <c r="J3281" i="1"/>
  <c r="J3277" i="1"/>
  <c r="J3275" i="1"/>
  <c r="J3274" i="1"/>
  <c r="J3273" i="1"/>
  <c r="J3272" i="1"/>
  <c r="J3271" i="1"/>
  <c r="J3270" i="1"/>
  <c r="J3269" i="1"/>
  <c r="J3268" i="1"/>
  <c r="J3267" i="1"/>
  <c r="J3266" i="1"/>
  <c r="J3262" i="1"/>
  <c r="J3263" i="1"/>
  <c r="I3196" i="1"/>
  <c r="I3200" i="1"/>
  <c r="I3204" i="1"/>
  <c r="I3210" i="1"/>
  <c r="I3214" i="1"/>
  <c r="I3218" i="1"/>
  <c r="I3324" i="1" l="1"/>
  <c r="I3325" i="1" s="1"/>
  <c r="I3326" i="1" s="1"/>
  <c r="G3325" i="1"/>
  <c r="G3326" i="1" s="1"/>
  <c r="H3292" i="1"/>
  <c r="H3293" i="1" s="1"/>
  <c r="J3292" i="1"/>
  <c r="J3293" i="1" s="1"/>
  <c r="I3215" i="1"/>
  <c r="J3215" i="1" s="1"/>
  <c r="I3211" i="1"/>
  <c r="J3211" i="1" s="1"/>
  <c r="I3201" i="1"/>
  <c r="J3201" i="1" s="1"/>
  <c r="I3197" i="1"/>
  <c r="J3197" i="1" s="1"/>
  <c r="I3193" i="1"/>
  <c r="J3222" i="1"/>
  <c r="I3216" i="1"/>
  <c r="J3216" i="1" s="1"/>
  <c r="I3212" i="1"/>
  <c r="J3212" i="1" s="1"/>
  <c r="I3208" i="1"/>
  <c r="I3202" i="1"/>
  <c r="J3202" i="1" s="1"/>
  <c r="I3198" i="1"/>
  <c r="J3198" i="1" s="1"/>
  <c r="I3194" i="1"/>
  <c r="J3194" i="1" s="1"/>
  <c r="J3278" i="1"/>
  <c r="J3279" i="1" s="1"/>
  <c r="J3223" i="1"/>
  <c r="I3217" i="1"/>
  <c r="J3217" i="1" s="1"/>
  <c r="I3213" i="1"/>
  <c r="J3213" i="1" s="1"/>
  <c r="I3209" i="1"/>
  <c r="J3209" i="1" s="1"/>
  <c r="I3203" i="1"/>
  <c r="J3203" i="1" s="1"/>
  <c r="I3199" i="1"/>
  <c r="J3199" i="1" s="1"/>
  <c r="I3195" i="1"/>
  <c r="J3195" i="1" s="1"/>
  <c r="J3264" i="1"/>
  <c r="J3265" i="1" s="1"/>
  <c r="I3252" i="1"/>
  <c r="H3278" i="1"/>
  <c r="H3279" i="1" s="1"/>
  <c r="H3264" i="1"/>
  <c r="H3265" i="1" s="1"/>
  <c r="J3224" i="1"/>
  <c r="J3218" i="1"/>
  <c r="J3214" i="1"/>
  <c r="J3210" i="1"/>
  <c r="J3204" i="1"/>
  <c r="J3200" i="1"/>
  <c r="J3196" i="1"/>
  <c r="I3255" i="1"/>
  <c r="I3254" i="1"/>
  <c r="I3256" i="1"/>
  <c r="J3208" i="1" l="1"/>
  <c r="I3219" i="1"/>
  <c r="J3193" i="1"/>
  <c r="J3205" i="1" s="1"/>
  <c r="J3206" i="1" s="1"/>
  <c r="I3205" i="1"/>
  <c r="I3206" i="1" s="1"/>
  <c r="J3221" i="1"/>
  <c r="J3233" i="1" s="1"/>
  <c r="J3234" i="1" s="1"/>
  <c r="I3257" i="1"/>
  <c r="B3325" i="1" l="1"/>
  <c r="I3259" i="1"/>
  <c r="I3258" i="1"/>
  <c r="C3266" i="1"/>
  <c r="D3266" i="1"/>
  <c r="E3266" i="1"/>
  <c r="F3266" i="1"/>
  <c r="G3266" i="1"/>
  <c r="C3267" i="1"/>
  <c r="D3267" i="1"/>
  <c r="E3267" i="1"/>
  <c r="F3267" i="1"/>
  <c r="G3267" i="1"/>
  <c r="C3268" i="1"/>
  <c r="D3268" i="1"/>
  <c r="E3268" i="1"/>
  <c r="F3268" i="1"/>
  <c r="G3268" i="1"/>
  <c r="C3269" i="1"/>
  <c r="D3269" i="1"/>
  <c r="E3269" i="1"/>
  <c r="F3269" i="1"/>
  <c r="G3269" i="1"/>
  <c r="C3270" i="1"/>
  <c r="D3270" i="1"/>
  <c r="E3270" i="1"/>
  <c r="F3270" i="1"/>
  <c r="G3270" i="1"/>
  <c r="C3271" i="1"/>
  <c r="D3271" i="1"/>
  <c r="E3271" i="1"/>
  <c r="F3271" i="1"/>
  <c r="G3271" i="1"/>
  <c r="C3272" i="1"/>
  <c r="D3272" i="1"/>
  <c r="E3272" i="1"/>
  <c r="F3272" i="1"/>
  <c r="G3272" i="1"/>
  <c r="C3273" i="1"/>
  <c r="D3273" i="1"/>
  <c r="E3273" i="1"/>
  <c r="F3273" i="1"/>
  <c r="G3273" i="1"/>
  <c r="C3274" i="1"/>
  <c r="D3274" i="1"/>
  <c r="E3274" i="1"/>
  <c r="F3274" i="1"/>
  <c r="G3274" i="1"/>
  <c r="C3275" i="1"/>
  <c r="D3275" i="1"/>
  <c r="E3275" i="1"/>
  <c r="F3275" i="1"/>
  <c r="G3275" i="1"/>
  <c r="C3276" i="1"/>
  <c r="D3276" i="1"/>
  <c r="E3276" i="1"/>
  <c r="F3276" i="1"/>
  <c r="G3276" i="1"/>
  <c r="C3277" i="1"/>
  <c r="D3277" i="1"/>
  <c r="E3277" i="1"/>
  <c r="F3277" i="1"/>
  <c r="G3277" i="1"/>
  <c r="C3280" i="1"/>
  <c r="D3280" i="1"/>
  <c r="E3280" i="1"/>
  <c r="F3280" i="1"/>
  <c r="G3280" i="1"/>
  <c r="C3281" i="1"/>
  <c r="D3281" i="1"/>
  <c r="E3281" i="1"/>
  <c r="F3281" i="1"/>
  <c r="G3281" i="1"/>
  <c r="C3282" i="1"/>
  <c r="D3282" i="1"/>
  <c r="E3282" i="1"/>
  <c r="F3282" i="1"/>
  <c r="G3282" i="1"/>
  <c r="D3283" i="1"/>
  <c r="E3283" i="1"/>
  <c r="F3283" i="1"/>
  <c r="G3283" i="1"/>
  <c r="C3253" i="1"/>
  <c r="D3253" i="1"/>
  <c r="F3253" i="1"/>
  <c r="G3253" i="1"/>
  <c r="C3254" i="1"/>
  <c r="D3254" i="1"/>
  <c r="E3254" i="1"/>
  <c r="F3254" i="1"/>
  <c r="G3254" i="1"/>
  <c r="C3255" i="1"/>
  <c r="D3255" i="1"/>
  <c r="E3255" i="1"/>
  <c r="F3255" i="1"/>
  <c r="G3255" i="1"/>
  <c r="C3256" i="1"/>
  <c r="D3256" i="1"/>
  <c r="E3256" i="1"/>
  <c r="F3256" i="1"/>
  <c r="G3256" i="1"/>
  <c r="C3257" i="1"/>
  <c r="D3257" i="1"/>
  <c r="E3257" i="1"/>
  <c r="F3257" i="1"/>
  <c r="G3257" i="1"/>
  <c r="C3258" i="1"/>
  <c r="D3258" i="1"/>
  <c r="E3258" i="1"/>
  <c r="F3258" i="1"/>
  <c r="G3258" i="1"/>
  <c r="C3259" i="1"/>
  <c r="D3259" i="1"/>
  <c r="E3259" i="1"/>
  <c r="F3259" i="1"/>
  <c r="G3259" i="1"/>
  <c r="C3260" i="1"/>
  <c r="D3260" i="1"/>
  <c r="E3260" i="1"/>
  <c r="F3260" i="1"/>
  <c r="G3260" i="1"/>
  <c r="C3261" i="1"/>
  <c r="D3261" i="1"/>
  <c r="E3261" i="1"/>
  <c r="F3261" i="1"/>
  <c r="G3261" i="1"/>
  <c r="C3262" i="1"/>
  <c r="D3262" i="1"/>
  <c r="E3262" i="1"/>
  <c r="F3262" i="1"/>
  <c r="G3262" i="1"/>
  <c r="C3263" i="1"/>
  <c r="D3263" i="1"/>
  <c r="E3263" i="1"/>
  <c r="F3263" i="1"/>
  <c r="G3263" i="1"/>
  <c r="D3252" i="1"/>
  <c r="F3252" i="1"/>
  <c r="G3252" i="1"/>
  <c r="B4013" i="1"/>
  <c r="B4014" i="1" s="1"/>
  <c r="C4013" i="1"/>
  <c r="C4014" i="1" s="1"/>
  <c r="F4027" i="1"/>
  <c r="F4028" i="1" s="1"/>
  <c r="E4027" i="1"/>
  <c r="E4028" i="1" s="1"/>
  <c r="D4027" i="1"/>
  <c r="D4028" i="1" s="1"/>
  <c r="C4027" i="1"/>
  <c r="C4028" i="1" s="1"/>
  <c r="B4027" i="1"/>
  <c r="B4028" i="1" s="1"/>
  <c r="F4013" i="1"/>
  <c r="F4014" i="1" s="1"/>
  <c r="E4013" i="1"/>
  <c r="E4014" i="1" s="1"/>
  <c r="D4013" i="1"/>
  <c r="D4014" i="1" s="1"/>
  <c r="F3967" i="1"/>
  <c r="F3968" i="1" s="1"/>
  <c r="E3967" i="1"/>
  <c r="E3968" i="1" s="1"/>
  <c r="D3967" i="1"/>
  <c r="D3968" i="1" s="1"/>
  <c r="C3967" i="1"/>
  <c r="C3968" i="1" s="1"/>
  <c r="B3967" i="1"/>
  <c r="B3968" i="1" s="1"/>
  <c r="F3953" i="1"/>
  <c r="F3954" i="1" s="1"/>
  <c r="E3953" i="1"/>
  <c r="E3954" i="1" s="1"/>
  <c r="D3953" i="1"/>
  <c r="D3954" i="1" s="1"/>
  <c r="C3953" i="1"/>
  <c r="C3954" i="1" s="1"/>
  <c r="B3953" i="1"/>
  <c r="B3954" i="1" s="1"/>
  <c r="F3907" i="1"/>
  <c r="F3908" i="1" s="1"/>
  <c r="E3907" i="1"/>
  <c r="E3908" i="1" s="1"/>
  <c r="D3907" i="1"/>
  <c r="D3908" i="1" s="1"/>
  <c r="C3907" i="1"/>
  <c r="C3908" i="1" s="1"/>
  <c r="B3907" i="1"/>
  <c r="B3908" i="1" s="1"/>
  <c r="F3893" i="1"/>
  <c r="F3894" i="1" s="1"/>
  <c r="E3893" i="1"/>
  <c r="E3894" i="1" s="1"/>
  <c r="D3893" i="1"/>
  <c r="D3894" i="1" s="1"/>
  <c r="C3893" i="1"/>
  <c r="C3894" i="1" s="1"/>
  <c r="B3893" i="1"/>
  <c r="B3894" i="1" s="1"/>
  <c r="F3847" i="1"/>
  <c r="F3848" i="1" s="1"/>
  <c r="E3847" i="1"/>
  <c r="E3848" i="1" s="1"/>
  <c r="D3847" i="1"/>
  <c r="D3848" i="1" s="1"/>
  <c r="C3847" i="1"/>
  <c r="C3848" i="1" s="1"/>
  <c r="B3847" i="1"/>
  <c r="B3848" i="1" s="1"/>
  <c r="F3833" i="1"/>
  <c r="F3834" i="1" s="1"/>
  <c r="E3833" i="1"/>
  <c r="E3834" i="1" s="1"/>
  <c r="D3833" i="1"/>
  <c r="D3834" i="1" s="1"/>
  <c r="C3833" i="1"/>
  <c r="C3834" i="1" s="1"/>
  <c r="B3833" i="1"/>
  <c r="B3834" i="1" s="1"/>
  <c r="F3787" i="1"/>
  <c r="F3788" i="1" s="1"/>
  <c r="E3787" i="1"/>
  <c r="E3788" i="1" s="1"/>
  <c r="D3787" i="1"/>
  <c r="D3788" i="1" s="1"/>
  <c r="C3787" i="1"/>
  <c r="C3788" i="1" s="1"/>
  <c r="B3787" i="1"/>
  <c r="B3788" i="1" s="1"/>
  <c r="F3773" i="1"/>
  <c r="F3774" i="1" s="1"/>
  <c r="E3773" i="1"/>
  <c r="E3774" i="1" s="1"/>
  <c r="D3773" i="1"/>
  <c r="D3774" i="1" s="1"/>
  <c r="C3773" i="1"/>
  <c r="C3774" i="1" s="1"/>
  <c r="B3773" i="1"/>
  <c r="B3774" i="1" s="1"/>
  <c r="F3727" i="1"/>
  <c r="F3728" i="1" s="1"/>
  <c r="E3727" i="1"/>
  <c r="D3727" i="1"/>
  <c r="C3727" i="1"/>
  <c r="B3727" i="1"/>
  <c r="F3713" i="1"/>
  <c r="F3714" i="1" s="1"/>
  <c r="E3713" i="1"/>
  <c r="D3713" i="1"/>
  <c r="C3713" i="1"/>
  <c r="B3713" i="1"/>
  <c r="F3667" i="1"/>
  <c r="F3668" i="1" s="1"/>
  <c r="E3667" i="1"/>
  <c r="E3668" i="1" s="1"/>
  <c r="D3667" i="1"/>
  <c r="D3668" i="1" s="1"/>
  <c r="C3667" i="1"/>
  <c r="C3668" i="1" s="1"/>
  <c r="B3667" i="1"/>
  <c r="B3668" i="1" s="1"/>
  <c r="F3653" i="1"/>
  <c r="F3654" i="1" s="1"/>
  <c r="E3653" i="1"/>
  <c r="E3654" i="1" s="1"/>
  <c r="D3653" i="1"/>
  <c r="D3654" i="1" s="1"/>
  <c r="C3653" i="1"/>
  <c r="C3654" i="1" s="1"/>
  <c r="B3653" i="1"/>
  <c r="B3654" i="1" s="1"/>
  <c r="F3607" i="1"/>
  <c r="F3608" i="1" s="1"/>
  <c r="E3607" i="1"/>
  <c r="E3608" i="1" s="1"/>
  <c r="D3607" i="1"/>
  <c r="D3608" i="1" s="1"/>
  <c r="C3607" i="1"/>
  <c r="C3608" i="1" s="1"/>
  <c r="B3607" i="1"/>
  <c r="B3608" i="1" s="1"/>
  <c r="F3593" i="1"/>
  <c r="F3594" i="1" s="1"/>
  <c r="E3593" i="1"/>
  <c r="E3594" i="1" s="1"/>
  <c r="D3593" i="1"/>
  <c r="D3594" i="1" s="1"/>
  <c r="C3593" i="1"/>
  <c r="C3594" i="1" s="1"/>
  <c r="B3593" i="1"/>
  <c r="B3594" i="1" s="1"/>
  <c r="F3547" i="1"/>
  <c r="E3547" i="1"/>
  <c r="E3548" i="1" s="1"/>
  <c r="D3547" i="1"/>
  <c r="D3548" i="1" s="1"/>
  <c r="C3547" i="1"/>
  <c r="C3548" i="1" s="1"/>
  <c r="B3547" i="1"/>
  <c r="B3548" i="1" s="1"/>
  <c r="F3533" i="1"/>
  <c r="F3534" i="1" s="1"/>
  <c r="E3533" i="1"/>
  <c r="D3533" i="1"/>
  <c r="D3534" i="1" s="1"/>
  <c r="C3533" i="1"/>
  <c r="C3534" i="1" s="1"/>
  <c r="B3533" i="1"/>
  <c r="B3534" i="1" l="1"/>
  <c r="C3264" i="1"/>
  <c r="E3534" i="1"/>
  <c r="F3264" i="1"/>
  <c r="F3548" i="1"/>
  <c r="G3278" i="1"/>
  <c r="I3260" i="1"/>
  <c r="G3265" i="1"/>
  <c r="G3279" i="1"/>
  <c r="D3714" i="1"/>
  <c r="E3714" i="1"/>
  <c r="D3728" i="1"/>
  <c r="E3279" i="1" s="1"/>
  <c r="C3728" i="1"/>
  <c r="B3714" i="1"/>
  <c r="E3728" i="1"/>
  <c r="C3714" i="1"/>
  <c r="B3728" i="1"/>
  <c r="D3278" i="1"/>
  <c r="C3278" i="1"/>
  <c r="E3264" i="1"/>
  <c r="F3278" i="1"/>
  <c r="D3264" i="1"/>
  <c r="E3278" i="1"/>
  <c r="G3264" i="1"/>
  <c r="D3233" i="1"/>
  <c r="D3234" i="1" s="1"/>
  <c r="E3233" i="1"/>
  <c r="E3234" i="1" s="1"/>
  <c r="F3233" i="1"/>
  <c r="F3234" i="1" s="1"/>
  <c r="G3233" i="1"/>
  <c r="G3234" i="1" s="1"/>
  <c r="D3205" i="1" l="1"/>
  <c r="D3206" i="1" s="1"/>
  <c r="F3265" i="1"/>
  <c r="I3261" i="1"/>
  <c r="E3205" i="1"/>
  <c r="E3206" i="1" s="1"/>
  <c r="E3265" i="1"/>
  <c r="D3279" i="1"/>
  <c r="C3265" i="1"/>
  <c r="F3279" i="1"/>
  <c r="D3265" i="1"/>
  <c r="C3279" i="1"/>
  <c r="F3205" i="1"/>
  <c r="F3206" i="1" s="1"/>
  <c r="G3205" i="1"/>
  <c r="G3206" i="1" s="1"/>
  <c r="F2940" i="1"/>
  <c r="B2940" i="1"/>
  <c r="C2940" i="1"/>
  <c r="D2940" i="1"/>
  <c r="E2940" i="1"/>
  <c r="C2926" i="1"/>
  <c r="C2927" i="1" s="1"/>
  <c r="D2926" i="1"/>
  <c r="D2927" i="1" s="1"/>
  <c r="E2926" i="1"/>
  <c r="E2927" i="1" s="1"/>
  <c r="F2926" i="1"/>
  <c r="F2927" i="1" s="1"/>
  <c r="B2926" i="1"/>
  <c r="B2927" i="1" s="1"/>
  <c r="C2883" i="1"/>
  <c r="D2883" i="1"/>
  <c r="E2883" i="1"/>
  <c r="F2883" i="1"/>
  <c r="B2883" i="1"/>
  <c r="B2884" i="1" s="1"/>
  <c r="C2869" i="1"/>
  <c r="C2870" i="1" s="1"/>
  <c r="D2869" i="1"/>
  <c r="D2870" i="1" s="1"/>
  <c r="E2869" i="1"/>
  <c r="E2870" i="1" s="1"/>
  <c r="F2869" i="1"/>
  <c r="F2870" i="1" s="1"/>
  <c r="B2869" i="1"/>
  <c r="B2870" i="1" s="1"/>
  <c r="C2826" i="1"/>
  <c r="C2827" i="1" s="1"/>
  <c r="D2826" i="1"/>
  <c r="E2826" i="1"/>
  <c r="F2826" i="1"/>
  <c r="B2826" i="1"/>
  <c r="B2827" i="1" s="1"/>
  <c r="C2812" i="1"/>
  <c r="C2813" i="1" s="1"/>
  <c r="D2812" i="1"/>
  <c r="D2813" i="1" s="1"/>
  <c r="E2812" i="1"/>
  <c r="E2813" i="1" s="1"/>
  <c r="F2812" i="1"/>
  <c r="F2813" i="1" s="1"/>
  <c r="B2812" i="1"/>
  <c r="B2813" i="1" s="1"/>
  <c r="C2766" i="1"/>
  <c r="D2766" i="1"/>
  <c r="E2766" i="1"/>
  <c r="F2766" i="1"/>
  <c r="B2766" i="1"/>
  <c r="B2767" i="1" s="1"/>
  <c r="C2752" i="1"/>
  <c r="C2753" i="1" s="1"/>
  <c r="D2752" i="1"/>
  <c r="D2753" i="1" s="1"/>
  <c r="E2752" i="1"/>
  <c r="E2753" i="1" s="1"/>
  <c r="F2752" i="1"/>
  <c r="F2753" i="1" s="1"/>
  <c r="B2752" i="1"/>
  <c r="B2753" i="1" s="1"/>
  <c r="C2708" i="1"/>
  <c r="D2708" i="1"/>
  <c r="D2709" i="1" s="1"/>
  <c r="E2708" i="1"/>
  <c r="F2708" i="1"/>
  <c r="B2708" i="1"/>
  <c r="B2709" i="1" s="1"/>
  <c r="C2694" i="1"/>
  <c r="C2695" i="1" s="1"/>
  <c r="D2694" i="1"/>
  <c r="D2695" i="1" s="1"/>
  <c r="E2694" i="1"/>
  <c r="E2695" i="1" s="1"/>
  <c r="F2694" i="1"/>
  <c r="F2695" i="1" s="1"/>
  <c r="B2694" i="1"/>
  <c r="B2695" i="1" s="1"/>
  <c r="C2651" i="1"/>
  <c r="D2651" i="1"/>
  <c r="E2651" i="1"/>
  <c r="F2651" i="1"/>
  <c r="B2651" i="1"/>
  <c r="B2652" i="1" s="1"/>
  <c r="C2637" i="1"/>
  <c r="C2638" i="1" s="1"/>
  <c r="D2637" i="1"/>
  <c r="D2638" i="1" s="1"/>
  <c r="E2637" i="1"/>
  <c r="E2638" i="1" s="1"/>
  <c r="F2637" i="1"/>
  <c r="F2638" i="1" s="1"/>
  <c r="B2637" i="1"/>
  <c r="B2638" i="1" s="1"/>
  <c r="C2594" i="1"/>
  <c r="D2594" i="1"/>
  <c r="E2594" i="1"/>
  <c r="E2595" i="1" s="1"/>
  <c r="F2594" i="1"/>
  <c r="B2594" i="1"/>
  <c r="B2595" i="1" s="1"/>
  <c r="C2580" i="1"/>
  <c r="C2581" i="1" s="1"/>
  <c r="D2580" i="1"/>
  <c r="D2581" i="1" s="1"/>
  <c r="E2580" i="1"/>
  <c r="E2581" i="1" s="1"/>
  <c r="F2580" i="1"/>
  <c r="F2581" i="1" s="1"/>
  <c r="B2580" i="1"/>
  <c r="B2581" i="1" s="1"/>
  <c r="C2536" i="1"/>
  <c r="D2536" i="1"/>
  <c r="E2536" i="1"/>
  <c r="F2536" i="1"/>
  <c r="B2536" i="1"/>
  <c r="B2537" i="1" s="1"/>
  <c r="C2522" i="1"/>
  <c r="C2523" i="1" s="1"/>
  <c r="D2522" i="1"/>
  <c r="D2523" i="1" s="1"/>
  <c r="E2522" i="1"/>
  <c r="E2523" i="1" s="1"/>
  <c r="F2522" i="1"/>
  <c r="F2523" i="1" s="1"/>
  <c r="B2522" i="1"/>
  <c r="B2523" i="1" s="1"/>
  <c r="C2479" i="1"/>
  <c r="C2480" i="1" s="1"/>
  <c r="D2479" i="1"/>
  <c r="E2479" i="1"/>
  <c r="F2479" i="1"/>
  <c r="B2479" i="1"/>
  <c r="C2465" i="1"/>
  <c r="C2466" i="1" s="1"/>
  <c r="D2465" i="1"/>
  <c r="D2466" i="1" s="1"/>
  <c r="E2465" i="1"/>
  <c r="E2466" i="1" s="1"/>
  <c r="F2465" i="1"/>
  <c r="F2466" i="1" s="1"/>
  <c r="B2465" i="1"/>
  <c r="B2466" i="1" s="1"/>
  <c r="C2422" i="1"/>
  <c r="D2422" i="1"/>
  <c r="E2422" i="1"/>
  <c r="F2422" i="1"/>
  <c r="B2422" i="1"/>
  <c r="B2423" i="1" s="1"/>
  <c r="C2408" i="1"/>
  <c r="C2409" i="1" s="1"/>
  <c r="D2408" i="1"/>
  <c r="D2409" i="1" s="1"/>
  <c r="E2408" i="1"/>
  <c r="E2409" i="1" s="1"/>
  <c r="F2408" i="1"/>
  <c r="F2409" i="1" s="1"/>
  <c r="B2408" i="1"/>
  <c r="B2409" i="1" s="1"/>
  <c r="C2363" i="1"/>
  <c r="D2363" i="1"/>
  <c r="E2363" i="1"/>
  <c r="F2363" i="1"/>
  <c r="B2363" i="1"/>
  <c r="B2364" i="1" s="1"/>
  <c r="C2349" i="1"/>
  <c r="C2350" i="1" s="1"/>
  <c r="D2349" i="1"/>
  <c r="D2350" i="1" s="1"/>
  <c r="E2349" i="1"/>
  <c r="E2350" i="1" s="1"/>
  <c r="F2349" i="1"/>
  <c r="F2350" i="1" s="1"/>
  <c r="B2349" i="1"/>
  <c r="B2350" i="1" s="1"/>
  <c r="C2305" i="1"/>
  <c r="D2305" i="1"/>
  <c r="E2305" i="1"/>
  <c r="F2305" i="1"/>
  <c r="B2305" i="1"/>
  <c r="B2306" i="1" s="1"/>
  <c r="C2291" i="1"/>
  <c r="C2292" i="1" s="1"/>
  <c r="D2291" i="1"/>
  <c r="D2292" i="1" s="1"/>
  <c r="E2291" i="1"/>
  <c r="E2292" i="1" s="1"/>
  <c r="F2291" i="1"/>
  <c r="F2292" i="1" s="1"/>
  <c r="B2291" i="1"/>
  <c r="B2292" i="1" s="1"/>
  <c r="C2245" i="1"/>
  <c r="D2245" i="1"/>
  <c r="E2245" i="1"/>
  <c r="F2245" i="1"/>
  <c r="B2245" i="1"/>
  <c r="C2231" i="1"/>
  <c r="C2232" i="1" s="1"/>
  <c r="D2231" i="1"/>
  <c r="D2232" i="1" s="1"/>
  <c r="E2231" i="1"/>
  <c r="E2232" i="1" s="1"/>
  <c r="F2231" i="1"/>
  <c r="F2232" i="1" s="1"/>
  <c r="B2231" i="1"/>
  <c r="B2232" i="1" s="1"/>
  <c r="C2187" i="1"/>
  <c r="D2187" i="1"/>
  <c r="E2187" i="1"/>
  <c r="F2187" i="1"/>
  <c r="B2187" i="1"/>
  <c r="B2188" i="1" s="1"/>
  <c r="C2173" i="1"/>
  <c r="C2174" i="1" s="1"/>
  <c r="D2173" i="1"/>
  <c r="D2174" i="1" s="1"/>
  <c r="E2173" i="1"/>
  <c r="E2174" i="1" s="1"/>
  <c r="F2173" i="1"/>
  <c r="F2174" i="1" s="1"/>
  <c r="B2173" i="1"/>
  <c r="B2174" i="1" s="1"/>
  <c r="C2120" i="1"/>
  <c r="D2120" i="1"/>
  <c r="E2120" i="1"/>
  <c r="F2120" i="1"/>
  <c r="B2120" i="1"/>
  <c r="B2121" i="1" s="1"/>
  <c r="C2106" i="1"/>
  <c r="C2107" i="1" s="1"/>
  <c r="D2106" i="1"/>
  <c r="D2107" i="1" s="1"/>
  <c r="E2106" i="1"/>
  <c r="E2107" i="1" s="1"/>
  <c r="F2106" i="1"/>
  <c r="F2107" i="1" s="1"/>
  <c r="B2106" i="1"/>
  <c r="B2107" i="1" s="1"/>
  <c r="C2063" i="1"/>
  <c r="D2063" i="1"/>
  <c r="E2063" i="1"/>
  <c r="F2063" i="1"/>
  <c r="B2063" i="1"/>
  <c r="B2064" i="1" s="1"/>
  <c r="C2049" i="1"/>
  <c r="C2050" i="1" s="1"/>
  <c r="D2049" i="1"/>
  <c r="D2050" i="1" s="1"/>
  <c r="E2049" i="1"/>
  <c r="E2050" i="1" s="1"/>
  <c r="F2049" i="1"/>
  <c r="F2050" i="1" s="1"/>
  <c r="B2049" i="1"/>
  <c r="B2050" i="1" s="1"/>
  <c r="C2004" i="1"/>
  <c r="D2004" i="1"/>
  <c r="E2004" i="1"/>
  <c r="F2004" i="1"/>
  <c r="B2004" i="1"/>
  <c r="B2005" i="1" s="1"/>
  <c r="C1990" i="1"/>
  <c r="C1991" i="1" s="1"/>
  <c r="D1990" i="1"/>
  <c r="D1991" i="1" s="1"/>
  <c r="E1990" i="1"/>
  <c r="E1991" i="1" s="1"/>
  <c r="F1990" i="1"/>
  <c r="F1991" i="1" s="1"/>
  <c r="B1990" i="1"/>
  <c r="B1991" i="1" s="1"/>
  <c r="C1947" i="1"/>
  <c r="D1947" i="1"/>
  <c r="E1947" i="1"/>
  <c r="F1947" i="1"/>
  <c r="B1947" i="1"/>
  <c r="B1948" i="1" s="1"/>
  <c r="C1933" i="1"/>
  <c r="C1934" i="1" s="1"/>
  <c r="D1933" i="1"/>
  <c r="D1934" i="1" s="1"/>
  <c r="E1933" i="1"/>
  <c r="E1934" i="1" s="1"/>
  <c r="F1933" i="1"/>
  <c r="F1934" i="1" s="1"/>
  <c r="B1933" i="1"/>
  <c r="B1934" i="1" s="1"/>
  <c r="C1889" i="1"/>
  <c r="D1889" i="1"/>
  <c r="E1889" i="1"/>
  <c r="F1889" i="1"/>
  <c r="B1889" i="1"/>
  <c r="B1890" i="1" s="1"/>
  <c r="C1875" i="1"/>
  <c r="C1876" i="1" s="1"/>
  <c r="D1875" i="1"/>
  <c r="D1876" i="1" s="1"/>
  <c r="E1875" i="1"/>
  <c r="E1876" i="1" s="1"/>
  <c r="F1875" i="1"/>
  <c r="F1876" i="1" s="1"/>
  <c r="B1875" i="1"/>
  <c r="B1876" i="1" s="1"/>
  <c r="C1832" i="1"/>
  <c r="D1832" i="1"/>
  <c r="E1832" i="1"/>
  <c r="F1832" i="1"/>
  <c r="B1832" i="1"/>
  <c r="B1833" i="1" s="1"/>
  <c r="C1818" i="1"/>
  <c r="C1819" i="1" s="1"/>
  <c r="D1818" i="1"/>
  <c r="D1819" i="1" s="1"/>
  <c r="E1818" i="1"/>
  <c r="E1819" i="1" s="1"/>
  <c r="F1818" i="1"/>
  <c r="F1819" i="1" s="1"/>
  <c r="B1818" i="1"/>
  <c r="B1819" i="1" s="1"/>
  <c r="C1773" i="1"/>
  <c r="D1773" i="1"/>
  <c r="E1773" i="1"/>
  <c r="F1773" i="1"/>
  <c r="B1773" i="1"/>
  <c r="B1774" i="1" s="1"/>
  <c r="C1759" i="1"/>
  <c r="C1760" i="1" s="1"/>
  <c r="D1759" i="1"/>
  <c r="D1760" i="1" s="1"/>
  <c r="E1759" i="1"/>
  <c r="E1760" i="1" s="1"/>
  <c r="F1759" i="1"/>
  <c r="F1760" i="1" s="1"/>
  <c r="B1759" i="1"/>
  <c r="B1760" i="1" s="1"/>
  <c r="C1716" i="1"/>
  <c r="D1716" i="1"/>
  <c r="E1716" i="1"/>
  <c r="F1716" i="1"/>
  <c r="B1716" i="1"/>
  <c r="B1717" i="1" s="1"/>
  <c r="C1702" i="1"/>
  <c r="C1703" i="1" s="1"/>
  <c r="D1702" i="1"/>
  <c r="D1703" i="1" s="1"/>
  <c r="E1702" i="1"/>
  <c r="E1703" i="1" s="1"/>
  <c r="F1702" i="1"/>
  <c r="F1703" i="1" s="1"/>
  <c r="B1702" i="1"/>
  <c r="B1703" i="1" s="1"/>
  <c r="C1659" i="1"/>
  <c r="D1659" i="1"/>
  <c r="E1659" i="1"/>
  <c r="F1659" i="1"/>
  <c r="B1659" i="1"/>
  <c r="B1660" i="1" s="1"/>
  <c r="C1645" i="1"/>
  <c r="C1646" i="1" s="1"/>
  <c r="D1645" i="1"/>
  <c r="D1646" i="1" s="1"/>
  <c r="E1645" i="1"/>
  <c r="E1646" i="1" s="1"/>
  <c r="F1645" i="1"/>
  <c r="F1646" i="1" s="1"/>
  <c r="B1645" i="1"/>
  <c r="B1646" i="1" s="1"/>
  <c r="C1602" i="1"/>
  <c r="D1602" i="1"/>
  <c r="E1602" i="1"/>
  <c r="F1602" i="1"/>
  <c r="B1602" i="1"/>
  <c r="B1603" i="1" s="1"/>
  <c r="C1588" i="1"/>
  <c r="C1589" i="1" s="1"/>
  <c r="D1588" i="1"/>
  <c r="D1589" i="1" s="1"/>
  <c r="E1588" i="1"/>
  <c r="E1589" i="1" s="1"/>
  <c r="F1588" i="1"/>
  <c r="F1589" i="1" s="1"/>
  <c r="B1588" i="1"/>
  <c r="B1589" i="1" s="1"/>
  <c r="C1542" i="1"/>
  <c r="D1542" i="1"/>
  <c r="E1542" i="1"/>
  <c r="F1542" i="1"/>
  <c r="B1542" i="1"/>
  <c r="B1543" i="1" s="1"/>
  <c r="C1528" i="1"/>
  <c r="C1529" i="1" s="1"/>
  <c r="D1528" i="1"/>
  <c r="D1529" i="1" s="1"/>
  <c r="E1528" i="1"/>
  <c r="E1529" i="1" s="1"/>
  <c r="F1528" i="1"/>
  <c r="F1529" i="1" s="1"/>
  <c r="B1528" i="1"/>
  <c r="B1529" i="1" s="1"/>
  <c r="C1484" i="1"/>
  <c r="D1484" i="1"/>
  <c r="E1484" i="1"/>
  <c r="F1484" i="1"/>
  <c r="B1484" i="1"/>
  <c r="B1485" i="1" s="1"/>
  <c r="C1470" i="1"/>
  <c r="C1471" i="1" s="1"/>
  <c r="D1470" i="1"/>
  <c r="D1471" i="1" s="1"/>
  <c r="E1470" i="1"/>
  <c r="E1471" i="1" s="1"/>
  <c r="F1470" i="1"/>
  <c r="F1471" i="1" s="1"/>
  <c r="B1470" i="1"/>
  <c r="B1471" i="1" s="1"/>
  <c r="C1427" i="1"/>
  <c r="D1427" i="1"/>
  <c r="E1427" i="1"/>
  <c r="F1427" i="1"/>
  <c r="B1427" i="1"/>
  <c r="B1428" i="1" s="1"/>
  <c r="B1413" i="1"/>
  <c r="B1414" i="1" s="1"/>
  <c r="C1413" i="1"/>
  <c r="C1414" i="1" s="1"/>
  <c r="D1413" i="1"/>
  <c r="D1414" i="1" s="1"/>
  <c r="E1413" i="1"/>
  <c r="E1414" i="1" s="1"/>
  <c r="F1413" i="1"/>
  <c r="F1414" i="1" s="1"/>
  <c r="C1370" i="1"/>
  <c r="D1370" i="1"/>
  <c r="E1370" i="1"/>
  <c r="F1370" i="1"/>
  <c r="B1370" i="1"/>
  <c r="B1371" i="1" s="1"/>
  <c r="C1356" i="1"/>
  <c r="C1357" i="1" s="1"/>
  <c r="D1356" i="1"/>
  <c r="D1357" i="1" s="1"/>
  <c r="E1356" i="1"/>
  <c r="E1357" i="1" s="1"/>
  <c r="F1356" i="1"/>
  <c r="F1357" i="1" s="1"/>
  <c r="B1356" i="1"/>
  <c r="B1357" i="1" s="1"/>
  <c r="C1310" i="1"/>
  <c r="D1310" i="1"/>
  <c r="E1310" i="1"/>
  <c r="F1310" i="1"/>
  <c r="B1310" i="1"/>
  <c r="B1311" i="1" s="1"/>
  <c r="C1296" i="1"/>
  <c r="C1297" i="1" s="1"/>
  <c r="D1296" i="1"/>
  <c r="D1297" i="1" s="1"/>
  <c r="E1296" i="1"/>
  <c r="E1297" i="1" s="1"/>
  <c r="F1296" i="1"/>
  <c r="F1297" i="1" s="1"/>
  <c r="B1296" i="1"/>
  <c r="B1297" i="1" s="1"/>
  <c r="C1252" i="1"/>
  <c r="D1252" i="1"/>
  <c r="E1252" i="1"/>
  <c r="F1252" i="1"/>
  <c r="B1252" i="1"/>
  <c r="B1253" i="1" s="1"/>
  <c r="F1238" i="1"/>
  <c r="F1239" i="1" s="1"/>
  <c r="C1238" i="1"/>
  <c r="C1239" i="1" s="1"/>
  <c r="D1238" i="1"/>
  <c r="D1239" i="1" s="1"/>
  <c r="E1238" i="1"/>
  <c r="E1239" i="1" s="1"/>
  <c r="B1238" i="1"/>
  <c r="B1239" i="1" s="1"/>
  <c r="C1190" i="1"/>
  <c r="D1190" i="1"/>
  <c r="E1190" i="1"/>
  <c r="F1190" i="1"/>
  <c r="B1190" i="1"/>
  <c r="B1191" i="1" s="1"/>
  <c r="C1176" i="1"/>
  <c r="C1177" i="1" s="1"/>
  <c r="D1176" i="1"/>
  <c r="D1177" i="1" s="1"/>
  <c r="E1176" i="1"/>
  <c r="E1177" i="1" s="1"/>
  <c r="F1176" i="1"/>
  <c r="F1177" i="1" s="1"/>
  <c r="B1176" i="1"/>
  <c r="B1177" i="1" s="1"/>
  <c r="C1133" i="1"/>
  <c r="D1133" i="1"/>
  <c r="E1133" i="1"/>
  <c r="F1133" i="1"/>
  <c r="B1133" i="1"/>
  <c r="C1119" i="1"/>
  <c r="C1120" i="1" s="1"/>
  <c r="D1119" i="1"/>
  <c r="D1120" i="1" s="1"/>
  <c r="E1119" i="1"/>
  <c r="E1120" i="1" s="1"/>
  <c r="F1119" i="1"/>
  <c r="F1120" i="1" s="1"/>
  <c r="B1119" i="1"/>
  <c r="B1120" i="1" s="1"/>
  <c r="C1076" i="1"/>
  <c r="D1076" i="1"/>
  <c r="E1076" i="1"/>
  <c r="F1076" i="1"/>
  <c r="B1076" i="1"/>
  <c r="B1077" i="1" s="1"/>
  <c r="C1062" i="1"/>
  <c r="C1063" i="1" s="1"/>
  <c r="D1062" i="1"/>
  <c r="D1063" i="1" s="1"/>
  <c r="E1062" i="1"/>
  <c r="E1063" i="1" s="1"/>
  <c r="F1062" i="1"/>
  <c r="F1063" i="1" s="1"/>
  <c r="B1062" i="1"/>
  <c r="B1063" i="1" s="1"/>
  <c r="B1016" i="1"/>
  <c r="B1017" i="1" s="1"/>
  <c r="C1016" i="1"/>
  <c r="D1016" i="1"/>
  <c r="E1016" i="1"/>
  <c r="F1016" i="1"/>
  <c r="F1002" i="1"/>
  <c r="F1003" i="1" s="1"/>
  <c r="B1002" i="1"/>
  <c r="B1003" i="1" s="1"/>
  <c r="C1002" i="1"/>
  <c r="C1003" i="1" s="1"/>
  <c r="D1002" i="1"/>
  <c r="D1003" i="1" s="1"/>
  <c r="E1002" i="1"/>
  <c r="E1003" i="1" s="1"/>
  <c r="C958" i="1"/>
  <c r="D958" i="1"/>
  <c r="E958" i="1"/>
  <c r="F958" i="1"/>
  <c r="B958" i="1"/>
  <c r="B959" i="1" s="1"/>
  <c r="C944" i="1"/>
  <c r="C945" i="1" s="1"/>
  <c r="D944" i="1"/>
  <c r="D945" i="1" s="1"/>
  <c r="E944" i="1"/>
  <c r="E945" i="1" s="1"/>
  <c r="F944" i="1"/>
  <c r="F945" i="1" s="1"/>
  <c r="B944" i="1"/>
  <c r="B945" i="1" s="1"/>
  <c r="C901" i="1"/>
  <c r="D901" i="1"/>
  <c r="E901" i="1"/>
  <c r="F901" i="1"/>
  <c r="B901" i="1"/>
  <c r="B902" i="1" s="1"/>
  <c r="B887" i="1"/>
  <c r="B888" i="1" s="1"/>
  <c r="C887" i="1"/>
  <c r="C888" i="1" s="1"/>
  <c r="D887" i="1"/>
  <c r="D888" i="1" s="1"/>
  <c r="E887" i="1"/>
  <c r="E888" i="1" s="1"/>
  <c r="F887" i="1"/>
  <c r="F888" i="1" s="1"/>
  <c r="C844" i="1"/>
  <c r="D844" i="1"/>
  <c r="E844" i="1"/>
  <c r="F844" i="1"/>
  <c r="B844" i="1"/>
  <c r="B845" i="1" s="1"/>
  <c r="C830" i="1"/>
  <c r="C831" i="1" s="1"/>
  <c r="D830" i="1"/>
  <c r="D831" i="1" s="1"/>
  <c r="E830" i="1"/>
  <c r="E831" i="1" s="1"/>
  <c r="F830" i="1"/>
  <c r="F831" i="1" s="1"/>
  <c r="B830" i="1"/>
  <c r="B831" i="1" s="1"/>
  <c r="C787" i="1"/>
  <c r="D787" i="1"/>
  <c r="E787" i="1"/>
  <c r="F787" i="1"/>
  <c r="B787" i="1"/>
  <c r="B788" i="1" s="1"/>
  <c r="B735" i="1"/>
  <c r="B736" i="1" s="1"/>
  <c r="C773" i="1"/>
  <c r="C774" i="1" s="1"/>
  <c r="D773" i="1"/>
  <c r="D774" i="1" s="1"/>
  <c r="E773" i="1"/>
  <c r="E774" i="1" s="1"/>
  <c r="F773" i="1"/>
  <c r="F774" i="1" s="1"/>
  <c r="B773" i="1"/>
  <c r="B774" i="1" s="1"/>
  <c r="C735" i="1"/>
  <c r="D735" i="1"/>
  <c r="E735" i="1"/>
  <c r="F735" i="1"/>
  <c r="C721" i="1"/>
  <c r="C722" i="1" s="1"/>
  <c r="D721" i="1"/>
  <c r="D722" i="1" s="1"/>
  <c r="E721" i="1"/>
  <c r="E722" i="1" s="1"/>
  <c r="F721" i="1"/>
  <c r="F722" i="1" s="1"/>
  <c r="B721" i="1"/>
  <c r="B722" i="1" s="1"/>
  <c r="C682" i="1"/>
  <c r="D682" i="1"/>
  <c r="E682" i="1"/>
  <c r="F682" i="1"/>
  <c r="B682" i="1"/>
  <c r="B683" i="1" s="1"/>
  <c r="C668" i="1"/>
  <c r="C669" i="1" s="1"/>
  <c r="D668" i="1"/>
  <c r="D669" i="1" s="1"/>
  <c r="E668" i="1"/>
  <c r="E669" i="1" s="1"/>
  <c r="F668" i="1"/>
  <c r="F669" i="1" s="1"/>
  <c r="B668" i="1"/>
  <c r="B669" i="1" s="1"/>
  <c r="C574" i="1"/>
  <c r="D574" i="1"/>
  <c r="E574" i="1"/>
  <c r="F574" i="1"/>
  <c r="B574" i="1"/>
  <c r="B575" i="1" s="1"/>
  <c r="C560" i="1"/>
  <c r="C561" i="1" s="1"/>
  <c r="D560" i="1"/>
  <c r="D561" i="1" s="1"/>
  <c r="E560" i="1"/>
  <c r="E561" i="1" s="1"/>
  <c r="F560" i="1"/>
  <c r="F561" i="1" s="1"/>
  <c r="B560" i="1"/>
  <c r="B561" i="1" s="1"/>
  <c r="C522" i="1"/>
  <c r="D522" i="1"/>
  <c r="E522" i="1"/>
  <c r="F522" i="1"/>
  <c r="B522" i="1"/>
  <c r="C508" i="1"/>
  <c r="C509" i="1" s="1"/>
  <c r="D508" i="1"/>
  <c r="D509" i="1" s="1"/>
  <c r="E508" i="1"/>
  <c r="E509" i="1" s="1"/>
  <c r="F508" i="1"/>
  <c r="F509" i="1" s="1"/>
  <c r="B508" i="1"/>
  <c r="C470" i="1"/>
  <c r="D470" i="1"/>
  <c r="E470" i="1"/>
  <c r="F470" i="1"/>
  <c r="B470" i="1"/>
  <c r="B471" i="1" s="1"/>
  <c r="C456" i="1"/>
  <c r="C457" i="1" s="1"/>
  <c r="D456" i="1"/>
  <c r="D457" i="1" s="1"/>
  <c r="E456" i="1"/>
  <c r="E457" i="1" s="1"/>
  <c r="F456" i="1"/>
  <c r="F457" i="1" s="1"/>
  <c r="B456" i="1"/>
  <c r="B457" i="1" s="1"/>
  <c r="B418" i="1"/>
  <c r="B419" i="1" s="1"/>
  <c r="C418" i="1"/>
  <c r="D418" i="1"/>
  <c r="E418" i="1"/>
  <c r="F418" i="1"/>
  <c r="C404" i="1"/>
  <c r="C405" i="1" s="1"/>
  <c r="D404" i="1"/>
  <c r="D405" i="1" s="1"/>
  <c r="E404" i="1"/>
  <c r="E405" i="1" s="1"/>
  <c r="F404" i="1"/>
  <c r="F405" i="1" s="1"/>
  <c r="B404" i="1"/>
  <c r="B405" i="1" s="1"/>
  <c r="C366" i="1"/>
  <c r="D366" i="1"/>
  <c r="E366" i="1"/>
  <c r="F366" i="1"/>
  <c r="B366" i="1"/>
  <c r="B367" i="1" s="1"/>
  <c r="C352" i="1"/>
  <c r="C353" i="1" s="1"/>
  <c r="D352" i="1"/>
  <c r="D353" i="1" s="1"/>
  <c r="E352" i="1"/>
  <c r="E353" i="1" s="1"/>
  <c r="F352" i="1"/>
  <c r="F353" i="1" s="1"/>
  <c r="B352" i="1"/>
  <c r="B353" i="1" s="1"/>
  <c r="C312" i="1"/>
  <c r="D312" i="1"/>
  <c r="E312" i="1"/>
  <c r="F312" i="1"/>
  <c r="B312" i="1"/>
  <c r="B313" i="1" s="1"/>
  <c r="C298" i="1"/>
  <c r="C299" i="1" s="1"/>
  <c r="D298" i="1"/>
  <c r="D299" i="1" s="1"/>
  <c r="E298" i="1"/>
  <c r="E299" i="1" s="1"/>
  <c r="F298" i="1"/>
  <c r="F299" i="1" s="1"/>
  <c r="B298" i="1"/>
  <c r="B299" i="1" s="1"/>
  <c r="C261" i="1"/>
  <c r="D261" i="1"/>
  <c r="E261" i="1"/>
  <c r="F261" i="1"/>
  <c r="B261" i="1"/>
  <c r="B262" i="1" s="1"/>
  <c r="C247" i="1"/>
  <c r="C248" i="1" s="1"/>
  <c r="D247" i="1"/>
  <c r="D248" i="1" s="1"/>
  <c r="E247" i="1"/>
  <c r="E248" i="1" s="1"/>
  <c r="F247" i="1"/>
  <c r="F248" i="1" s="1"/>
  <c r="B247" i="1"/>
  <c r="B248" i="1" s="1"/>
  <c r="C209" i="1"/>
  <c r="D209" i="1"/>
  <c r="E209" i="1"/>
  <c r="F209" i="1"/>
  <c r="B209" i="1"/>
  <c r="B210" i="1" s="1"/>
  <c r="C195" i="1"/>
  <c r="C196" i="1" s="1"/>
  <c r="D195" i="1"/>
  <c r="D196" i="1" s="1"/>
  <c r="E195" i="1"/>
  <c r="E196" i="1" s="1"/>
  <c r="F195" i="1"/>
  <c r="F196" i="1" s="1"/>
  <c r="B195" i="1"/>
  <c r="B196" i="1" s="1"/>
  <c r="C154" i="1"/>
  <c r="D154" i="1"/>
  <c r="E154" i="1"/>
  <c r="F154" i="1"/>
  <c r="B154" i="1"/>
  <c r="B155" i="1" s="1"/>
  <c r="C140" i="1"/>
  <c r="C141" i="1" s="1"/>
  <c r="D140" i="1"/>
  <c r="D141" i="1" s="1"/>
  <c r="E140" i="1"/>
  <c r="E141" i="1" s="1"/>
  <c r="F140" i="1"/>
  <c r="F141" i="1" s="1"/>
  <c r="B140" i="1"/>
  <c r="B141" i="1" s="1"/>
  <c r="C98" i="1"/>
  <c r="D98" i="1"/>
  <c r="E98" i="1"/>
  <c r="F98" i="1"/>
  <c r="B98" i="1"/>
  <c r="B99" i="1" s="1"/>
  <c r="C84" i="1"/>
  <c r="C85" i="1" s="1"/>
  <c r="D84" i="1"/>
  <c r="D85" i="1" s="1"/>
  <c r="E84" i="1"/>
  <c r="E85" i="1" s="1"/>
  <c r="F84" i="1"/>
  <c r="F85" i="1" s="1"/>
  <c r="B84" i="1"/>
  <c r="B85" i="1" s="1"/>
  <c r="C39" i="1"/>
  <c r="C40" i="1" s="1"/>
  <c r="D39" i="1"/>
  <c r="D40" i="1" s="1"/>
  <c r="E39" i="1"/>
  <c r="E40" i="1" s="1"/>
  <c r="F39" i="1"/>
  <c r="F40" i="1" s="1"/>
  <c r="B39" i="1"/>
  <c r="B40" i="1" s="1"/>
  <c r="E25" i="1"/>
  <c r="E26" i="1" s="1"/>
  <c r="D25" i="1"/>
  <c r="D26" i="1" s="1"/>
  <c r="C25" i="1"/>
  <c r="C26" i="1" s="1"/>
  <c r="F25" i="1"/>
  <c r="F26" i="1" s="1"/>
  <c r="B25" i="1"/>
  <c r="B26" i="1" s="1"/>
  <c r="I3262" i="1" l="1"/>
  <c r="B509" i="1"/>
  <c r="B2941" i="1"/>
  <c r="B523" i="1"/>
  <c r="F575" i="1"/>
  <c r="E471" i="1"/>
  <c r="C471" i="1"/>
  <c r="C367" i="1"/>
  <c r="I3263" i="1" l="1"/>
  <c r="I3264" i="1" s="1"/>
  <c r="I3265" i="1" s="1"/>
  <c r="D2121" i="1"/>
  <c r="E1890" i="1"/>
  <c r="C2005" i="1"/>
  <c r="C1948" i="1"/>
  <c r="F1890" i="1"/>
  <c r="D1890" i="1"/>
  <c r="C1890" i="1"/>
  <c r="F1833" i="1"/>
  <c r="D575" i="1" l="1"/>
  <c r="C575" i="1"/>
  <c r="E575" i="1"/>
  <c r="D523" i="1"/>
  <c r="C523" i="1"/>
  <c r="F523" i="1"/>
  <c r="E523" i="1"/>
  <c r="F471" i="1"/>
  <c r="D471" i="1"/>
  <c r="C419" i="1"/>
  <c r="F419" i="1"/>
  <c r="D419" i="1"/>
  <c r="E419" i="1"/>
  <c r="F367" i="1"/>
  <c r="E367" i="1"/>
  <c r="D367" i="1"/>
  <c r="F313" i="1"/>
  <c r="E313" i="1"/>
  <c r="D313" i="1"/>
  <c r="C313" i="1"/>
  <c r="C262" i="1"/>
  <c r="F262" i="1"/>
  <c r="D262" i="1"/>
  <c r="E262" i="1"/>
  <c r="F210" i="1"/>
  <c r="E210" i="1"/>
  <c r="C210" i="1"/>
  <c r="D210" i="1"/>
  <c r="E155" i="1"/>
  <c r="D155" i="1"/>
  <c r="F155" i="1"/>
  <c r="C155" i="1"/>
  <c r="C99" i="1"/>
  <c r="D99" i="1"/>
  <c r="F99" i="1"/>
  <c r="E99" i="1"/>
  <c r="E2941" i="1"/>
  <c r="C2884" i="1"/>
  <c r="F2709" i="1"/>
  <c r="F2652" i="1"/>
  <c r="C2652" i="1"/>
  <c r="E2364" i="1"/>
  <c r="D2306" i="1"/>
  <c r="E2246" i="1"/>
  <c r="C2246" i="1"/>
  <c r="D2188" i="1"/>
  <c r="E1717" i="1"/>
  <c r="D1717" i="1"/>
  <c r="C1485" i="1"/>
  <c r="C1253" i="1"/>
  <c r="E1253" i="1"/>
  <c r="C1134" i="1"/>
  <c r="F1077" i="1"/>
  <c r="D1077" i="1"/>
  <c r="E959" i="1"/>
  <c r="C959" i="1"/>
  <c r="E902" i="1"/>
  <c r="C902" i="1"/>
  <c r="C2121" i="1" l="1"/>
  <c r="F2121" i="1"/>
  <c r="E2121" i="1"/>
  <c r="F2064" i="1"/>
  <c r="E2064" i="1"/>
  <c r="C2064" i="1"/>
  <c r="D2064" i="1"/>
  <c r="E2005" i="1"/>
  <c r="D2005" i="1"/>
  <c r="F2005" i="1"/>
  <c r="D1948" i="1"/>
  <c r="E1948" i="1"/>
  <c r="F1948" i="1"/>
  <c r="D1833" i="1"/>
  <c r="E1833" i="1"/>
  <c r="C1833" i="1"/>
  <c r="F1774" i="1"/>
  <c r="C1774" i="1"/>
  <c r="D1774" i="1"/>
  <c r="E1774" i="1"/>
  <c r="C736" i="1"/>
  <c r="E683" i="1"/>
  <c r="F683" i="1"/>
  <c r="C683" i="1"/>
  <c r="D683" i="1"/>
  <c r="I3266" i="1" l="1"/>
  <c r="F2941" i="1"/>
  <c r="D2941" i="1"/>
  <c r="C2941" i="1"/>
  <c r="D2884" i="1"/>
  <c r="F2884" i="1"/>
  <c r="E2884" i="1"/>
  <c r="D2827" i="1"/>
  <c r="F2827" i="1"/>
  <c r="E2827" i="1"/>
  <c r="C2767" i="1"/>
  <c r="F2767" i="1"/>
  <c r="D2767" i="1"/>
  <c r="E2767" i="1"/>
  <c r="E2709" i="1"/>
  <c r="C2709" i="1"/>
  <c r="E2652" i="1"/>
  <c r="D2652" i="1"/>
  <c r="D2595" i="1"/>
  <c r="C2595" i="1"/>
  <c r="F2595" i="1"/>
  <c r="C2537" i="1"/>
  <c r="F2537" i="1"/>
  <c r="E2537" i="1"/>
  <c r="D2537" i="1"/>
  <c r="F2480" i="1"/>
  <c r="B2480" i="1"/>
  <c r="E2480" i="1"/>
  <c r="D2480" i="1"/>
  <c r="E2423" i="1"/>
  <c r="D2423" i="1"/>
  <c r="F2423" i="1"/>
  <c r="C2423" i="1"/>
  <c r="F2364" i="1"/>
  <c r="C2364" i="1"/>
  <c r="D2364" i="1"/>
  <c r="F2306" i="1"/>
  <c r="E2306" i="1"/>
  <c r="C2306" i="1"/>
  <c r="D2246" i="1"/>
  <c r="B2246" i="1"/>
  <c r="F2246" i="1"/>
  <c r="E2188" i="1"/>
  <c r="F2188" i="1"/>
  <c r="C2188" i="1"/>
  <c r="F1717" i="1"/>
  <c r="C1717" i="1"/>
  <c r="F1660" i="1"/>
  <c r="E1660" i="1"/>
  <c r="C1660" i="1"/>
  <c r="D1660" i="1"/>
  <c r="C1603" i="1"/>
  <c r="E1603" i="1"/>
  <c r="F1603" i="1"/>
  <c r="D1603" i="1"/>
  <c r="D1543" i="1"/>
  <c r="C1543" i="1"/>
  <c r="F1543" i="1"/>
  <c r="E1543" i="1"/>
  <c r="F1485" i="1"/>
  <c r="E1485" i="1"/>
  <c r="D1485" i="1"/>
  <c r="F1428" i="1"/>
  <c r="E1428" i="1"/>
  <c r="C1428" i="1"/>
  <c r="D1428" i="1"/>
  <c r="E1371" i="1"/>
  <c r="D1371" i="1"/>
  <c r="F1371" i="1"/>
  <c r="C1371" i="1"/>
  <c r="D1311" i="1"/>
  <c r="C1311" i="1"/>
  <c r="F1311" i="1"/>
  <c r="E1311" i="1"/>
  <c r="F1253" i="1"/>
  <c r="D1253" i="1"/>
  <c r="F1191" i="1"/>
  <c r="E1191" i="1"/>
  <c r="C1191" i="1"/>
  <c r="D1191" i="1"/>
  <c r="F1134" i="1"/>
  <c r="B1134" i="1"/>
  <c r="E1134" i="1"/>
  <c r="D1134" i="1"/>
  <c r="C1077" i="1"/>
  <c r="E1077" i="1"/>
  <c r="C1017" i="1"/>
  <c r="F1017" i="1"/>
  <c r="D1017" i="1"/>
  <c r="E1017" i="1"/>
  <c r="F959" i="1"/>
  <c r="D959" i="1"/>
  <c r="D902" i="1"/>
  <c r="F902" i="1"/>
  <c r="D845" i="1"/>
  <c r="C845" i="1"/>
  <c r="F845" i="1"/>
  <c r="E845" i="1"/>
  <c r="C788" i="1"/>
  <c r="F788" i="1"/>
  <c r="D788" i="1"/>
  <c r="E788" i="1"/>
  <c r="D736" i="1"/>
  <c r="F736" i="1"/>
  <c r="E736" i="1"/>
  <c r="I3267" i="1" l="1"/>
  <c r="I3268" i="1" l="1"/>
  <c r="I3269" i="1" l="1"/>
  <c r="I3270" i="1" l="1"/>
  <c r="I3271" i="1" l="1"/>
  <c r="I3272" i="1" l="1"/>
  <c r="I3273" i="1" l="1"/>
  <c r="I3274" i="1" l="1"/>
  <c r="I3275" i="1" l="1"/>
  <c r="I3276" i="1" l="1"/>
  <c r="I3277" i="1" l="1"/>
  <c r="I3278" i="1" s="1"/>
  <c r="I3279" i="1" s="1"/>
  <c r="I3280" i="1" l="1"/>
  <c r="I3281" i="1" l="1"/>
  <c r="I3282" i="1" l="1"/>
  <c r="I3283" i="1" l="1"/>
  <c r="I3292" i="1" s="1"/>
  <c r="I3293" i="1" s="1"/>
  <c r="I3220" i="1"/>
  <c r="J3207" i="1"/>
  <c r="J3219" i="1" l="1"/>
  <c r="J3220" i="1" s="1"/>
</calcChain>
</file>

<file path=xl/sharedStrings.xml><?xml version="1.0" encoding="utf-8"?>
<sst xmlns="http://schemas.openxmlformats.org/spreadsheetml/2006/main" count="1557" uniqueCount="142">
  <si>
    <t>NAME</t>
  </si>
  <si>
    <t>DATE OF BIRTH</t>
  </si>
  <si>
    <t>DATE IMMERSED</t>
  </si>
  <si>
    <t>PRIVILEDGE</t>
  </si>
  <si>
    <t>SERVICE YEAR</t>
  </si>
  <si>
    <t>PLACEMENT</t>
  </si>
  <si>
    <t>VIDEO SHOWING</t>
  </si>
  <si>
    <t>HOURS</t>
  </si>
  <si>
    <t>RETURN VISITS</t>
  </si>
  <si>
    <t>BIBLE STUDIES</t>
  </si>
  <si>
    <t>TOTAL</t>
  </si>
  <si>
    <t>REMARKS</t>
  </si>
  <si>
    <t>AVERAGE</t>
  </si>
  <si>
    <t>GROUP ONE</t>
  </si>
  <si>
    <t>GROUP TWO</t>
  </si>
  <si>
    <t>GROUP THREE</t>
  </si>
  <si>
    <t>GROUP FOUR</t>
  </si>
  <si>
    <t>Mary Oppong</t>
  </si>
  <si>
    <t>None</t>
  </si>
  <si>
    <t>Evans Oppong</t>
  </si>
  <si>
    <t>Akwasi Asare</t>
  </si>
  <si>
    <t>Ministerial Servant</t>
  </si>
  <si>
    <t>Augustina Asare</t>
  </si>
  <si>
    <t>Jeffery Asare</t>
  </si>
  <si>
    <t>Richmond Asare</t>
  </si>
  <si>
    <t>Unknown</t>
  </si>
  <si>
    <t>Unbaptised publisher</t>
  </si>
  <si>
    <t xml:space="preserve"> OTHER</t>
  </si>
  <si>
    <t>Francis Anning</t>
  </si>
  <si>
    <t>Elder</t>
  </si>
  <si>
    <t>Naomi Anning</t>
  </si>
  <si>
    <t>Lois Pobie</t>
  </si>
  <si>
    <t>Joseph Domina</t>
  </si>
  <si>
    <t>Frederick Asante</t>
  </si>
  <si>
    <t xml:space="preserve">Jeffery Adu </t>
  </si>
  <si>
    <t xml:space="preserve">Kezia Allotey </t>
  </si>
  <si>
    <t>Akwasi Twumasi Ankrah</t>
  </si>
  <si>
    <t>Ruth Twumasi</t>
  </si>
  <si>
    <t>Dorothy Ameyaw</t>
  </si>
  <si>
    <t>Eugene Ameyaw</t>
  </si>
  <si>
    <t>OTHER</t>
  </si>
  <si>
    <t>Unbaptised Publisher</t>
  </si>
  <si>
    <t>James Asiedu</t>
  </si>
  <si>
    <t>Evelyn Asiedu</t>
  </si>
  <si>
    <t>Jemima Ameyaw</t>
  </si>
  <si>
    <t>Rachael Ameyaw</t>
  </si>
  <si>
    <t>Agartha Ameyaw</t>
  </si>
  <si>
    <t>Charlse Tawiah</t>
  </si>
  <si>
    <t>Irene Apenteng</t>
  </si>
  <si>
    <t>Isaac Boadi</t>
  </si>
  <si>
    <t>Hannah Akosua Boadi</t>
  </si>
  <si>
    <t>Dorah Boadi</t>
  </si>
  <si>
    <t>Lydia Adomako</t>
  </si>
  <si>
    <t>Phelicia Amoako Asaa</t>
  </si>
  <si>
    <t>No Report</t>
  </si>
  <si>
    <t>Stella Manu</t>
  </si>
  <si>
    <t>Shilla Amoah</t>
  </si>
  <si>
    <t>Samuel Lartey</t>
  </si>
  <si>
    <t>Jonathan Nortey</t>
  </si>
  <si>
    <t>Regina Nortey</t>
  </si>
  <si>
    <t>Maxwell Nortey</t>
  </si>
  <si>
    <t>Michael Nortey</t>
  </si>
  <si>
    <t>No Report (Was In School)</t>
  </si>
  <si>
    <t>Onisimos Akpor</t>
  </si>
  <si>
    <t>Ubaptised Publisher</t>
  </si>
  <si>
    <t>Jael Akpor</t>
  </si>
  <si>
    <t>Isaac Boakye</t>
  </si>
  <si>
    <t>Emmanuel F.K. Adomako</t>
  </si>
  <si>
    <t>SUMMARY FOR REGULAR PIONEERS</t>
  </si>
  <si>
    <t xml:space="preserve">   RAILWAY SOUTH TWI CONGREGATION'S REPORT SUMMARY.</t>
  </si>
  <si>
    <t>Lawrencia Boakye</t>
  </si>
  <si>
    <t>William Amane</t>
  </si>
  <si>
    <t>Selina Amane</t>
  </si>
  <si>
    <t>Betty Brimah</t>
  </si>
  <si>
    <t>Yvette Amane</t>
  </si>
  <si>
    <t>Ernestina Fosuaa</t>
  </si>
  <si>
    <t>Frank Tetteh</t>
  </si>
  <si>
    <t>Benjamin Agbadza</t>
  </si>
  <si>
    <t>Linda Frimpong</t>
  </si>
  <si>
    <t>Beatrice Adobea</t>
  </si>
  <si>
    <t>SUMMARY FOR CONGREGATION PUBLISHERS</t>
  </si>
  <si>
    <t>REGULAR PIONEERS</t>
  </si>
  <si>
    <t>Juliana Ashong Tsotsoo</t>
  </si>
  <si>
    <t>Regular Pioneer</t>
  </si>
  <si>
    <t>Solomon Allotey Pappoe</t>
  </si>
  <si>
    <t>Ministerial Servant and Regular Pioneer</t>
  </si>
  <si>
    <t>Monica Twumasi</t>
  </si>
  <si>
    <t xml:space="preserve">Betty Twumwaa Afful </t>
  </si>
  <si>
    <t>Emmanuel Adjei</t>
  </si>
  <si>
    <t>Rebecca Lartey</t>
  </si>
  <si>
    <t>Evans Harrison Agyei</t>
  </si>
  <si>
    <t>Isaac Adom</t>
  </si>
  <si>
    <t xml:space="preserve">Faustina Adom </t>
  </si>
  <si>
    <t>Regular  Pioneer</t>
  </si>
  <si>
    <t xml:space="preserve"> INACTIVE PUBLISHERS</t>
  </si>
  <si>
    <t>ACTIVE PUBLISHERS</t>
  </si>
  <si>
    <t>Total Publishers</t>
  </si>
  <si>
    <t>No Report (Just Started)</t>
  </si>
  <si>
    <t>No Report(Just Started)</t>
  </si>
  <si>
    <t>No Report (New Publisher)</t>
  </si>
  <si>
    <t>TOTAL PUBLISHERS</t>
  </si>
  <si>
    <t>INACTIVE</t>
  </si>
  <si>
    <t>ACTIVE</t>
  </si>
  <si>
    <t>Total  Regular Pioneers</t>
  </si>
  <si>
    <t>RAILWAY SOUTH TWI CONGREGATION</t>
  </si>
  <si>
    <t>CONTENT:</t>
  </si>
  <si>
    <t>GROUP 1</t>
  </si>
  <si>
    <t>GROUP 2</t>
  </si>
  <si>
    <t>GROUP 3</t>
  </si>
  <si>
    <t>GROUP 4</t>
  </si>
  <si>
    <t xml:space="preserve">SUMMARY: </t>
  </si>
  <si>
    <t>PUBLISHERS</t>
  </si>
  <si>
    <t>REG. PIONEERS</t>
  </si>
  <si>
    <t>Ellen Antwiwaa</t>
  </si>
  <si>
    <t>Vera Otwiwaa</t>
  </si>
  <si>
    <t>Unknow</t>
  </si>
  <si>
    <t xml:space="preserve">No Report </t>
  </si>
  <si>
    <t>Move In</t>
  </si>
  <si>
    <t>Late Report</t>
  </si>
  <si>
    <t>STATUS</t>
  </si>
  <si>
    <t>Auxiliary Pionner</t>
  </si>
  <si>
    <t>Franklina Asante</t>
  </si>
  <si>
    <t>Auxillary Pioneer</t>
  </si>
  <si>
    <t>Moved In</t>
  </si>
  <si>
    <t>Kennedy Sakyi</t>
  </si>
  <si>
    <t>Seth  Frimpong</t>
  </si>
  <si>
    <t>DATE</t>
  </si>
  <si>
    <t xml:space="preserve">WEEK  1 </t>
  </si>
  <si>
    <t>WEEK  2</t>
  </si>
  <si>
    <t>WEEK  3</t>
  </si>
  <si>
    <t>WEEK  4</t>
  </si>
  <si>
    <t>WEEK  5</t>
  </si>
  <si>
    <t>ATTENDANCE FOR MID-WEEK MEETINGS.</t>
  </si>
  <si>
    <t>Total</t>
  </si>
  <si>
    <t>ATTENDANCE FOR WEEKEND MEETINGS.</t>
  </si>
  <si>
    <t>NO. WEEKS</t>
  </si>
  <si>
    <t>WEEKENDS ATTEND.</t>
  </si>
  <si>
    <t>MID-WEEK ATTEND.</t>
  </si>
  <si>
    <t>----------</t>
  </si>
  <si>
    <t>-----------</t>
  </si>
  <si>
    <t>convention</t>
  </si>
  <si>
    <t>------------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</si>
</sst>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mmmm\-yy;@"/>
    <numFmt numFmtId="165" formatCode="0.0"/>
    <numFmt numFmtId="166" formatCode="[$-F800]dddd\,\ mmmm\ dd\,\ yyyy"/>
  </numFmts>
  <fonts count="38">
    <font>
      <sz val="12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70C0"/>
      <name val="Calibri (Body)_x0000_"/>
    </font>
    <font>
      <b/>
      <sz val="14"/>
      <color rgb="FF000000"/>
      <name val="Calibri"/>
      <family val="2"/>
      <scheme val="minor"/>
    </font>
    <font>
      <b/>
      <sz val="22"/>
      <color rgb="FFC00000"/>
      <name val="Calibri"/>
      <family val="2"/>
      <scheme val="minor"/>
    </font>
    <font>
      <b/>
      <sz val="24"/>
      <color rgb="FFC00000"/>
      <name val="Calibri"/>
      <family val="2"/>
      <scheme val="minor"/>
    </font>
    <font>
      <b/>
      <sz val="26"/>
      <color rgb="FFC00000"/>
      <name val="Calibri"/>
      <family val="2"/>
      <scheme val="minor"/>
    </font>
    <font>
      <b/>
      <sz val="14"/>
      <color rgb="FFFFC000"/>
      <name val="Calibri"/>
      <family val="2"/>
      <scheme val="minor"/>
    </font>
    <font>
      <b/>
      <sz val="14"/>
      <color rgb="FFFFC000"/>
      <name val="Calibri (Body)_x0000_"/>
    </font>
    <font>
      <sz val="14"/>
      <color rgb="FFFFC000"/>
      <name val="Calibri"/>
      <family val="2"/>
      <scheme val="minor"/>
    </font>
    <font>
      <sz val="22"/>
      <color rgb="FF00B050"/>
      <name val="Calibri"/>
      <family val="2"/>
      <scheme val="minor"/>
    </font>
    <font>
      <sz val="22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36"/>
      <color rgb="FF00B050"/>
      <name val="Calibri (Body)_x0000_"/>
    </font>
    <font>
      <sz val="36"/>
      <color rgb="FF00B050"/>
      <name val="Calibri"/>
      <family val="2"/>
      <scheme val="minor"/>
    </font>
    <font>
      <b/>
      <sz val="22"/>
      <color rgb="FF00B050"/>
      <name val="Calibri"/>
      <family val="2"/>
      <scheme val="minor"/>
    </font>
    <font>
      <b/>
      <sz val="18"/>
      <color theme="7"/>
      <name val="Calibri"/>
      <family val="2"/>
      <scheme val="minor"/>
    </font>
    <font>
      <sz val="14"/>
      <color rgb="FF000000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4"/>
      <color theme="1"/>
      <name val="Arial Rounded MT Bold"/>
      <family val="2"/>
    </font>
    <font>
      <sz val="14"/>
      <color theme="1"/>
      <name val="Arial Rounded MT Bold"/>
      <family val="2"/>
    </font>
    <font>
      <b/>
      <sz val="14"/>
      <color rgb="FF000000"/>
      <name val="Arial Rounded MT Bold"/>
      <family val="2"/>
    </font>
    <font>
      <b/>
      <sz val="36"/>
      <color rgb="FF7030A0"/>
      <name val="American Typewriter"/>
      <family val="1"/>
    </font>
    <font>
      <b/>
      <sz val="16"/>
      <color rgb="FF7030A0"/>
      <name val="American Typewriter"/>
      <family val="1"/>
    </font>
    <font>
      <b/>
      <sz val="14"/>
      <color rgb="FF7030A0"/>
      <name val="American Typewriter"/>
      <family val="1"/>
    </font>
    <font>
      <u/>
      <sz val="12"/>
      <color theme="10"/>
      <name val="Calibri"/>
      <family val="2"/>
      <scheme val="minor"/>
    </font>
    <font>
      <sz val="14"/>
      <name val="Calibri"/>
      <family val="2"/>
      <scheme val="minor"/>
    </font>
    <font>
      <b/>
      <u/>
      <sz val="12"/>
      <color rgb="FFC00000"/>
      <name val="Abril Fatface"/>
    </font>
    <font>
      <b/>
      <sz val="26"/>
      <color rgb="FF00B050"/>
      <name val="Calibri (Body)_x0000_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u/>
      <sz val="12"/>
      <color rgb="FFC00000"/>
      <name val="Calibri"/>
      <family val="2"/>
      <scheme val="minor"/>
    </font>
    <font>
      <b/>
      <sz val="12"/>
      <color rgb="FFC00000"/>
      <name val="Abril Fatface"/>
    </font>
    <font>
      <b/>
      <sz val="26"/>
      <color theme="1"/>
      <name val="Calibri"/>
      <family val="2"/>
      <scheme val="minor"/>
    </font>
    <font>
      <b/>
      <sz val="26"/>
      <color rgb="FF00B050"/>
      <name val="Calibri"/>
      <family val="2"/>
      <scheme val="minor"/>
    </font>
    <font>
      <sz val="26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F0"/>
        <bgColor rgb="FF000000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D9E1F2"/>
        <bgColor rgb="FFD9E1F2"/>
      </patternFill>
    </fill>
    <fill>
      <patternFill patternType="solid">
        <fgColor rgb="FF92D050"/>
        <bgColor indexed="64"/>
      </patternFill>
    </fill>
    <fill>
      <patternFill patternType="solid">
        <fgColor rgb="FF4472C4"/>
        <bgColor rgb="FF4472C4"/>
      </patternFill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/>
      <right style="thin">
        <color rgb="FF8EA9DB"/>
      </right>
      <top style="thin">
        <color rgb="FF8EA9DB"/>
      </top>
      <bottom style="thin">
        <color rgb="FF8EA9DB"/>
      </bottom>
      <diagonal/>
    </border>
    <border>
      <left/>
      <right/>
      <top style="thin">
        <color rgb="FF8EA9DB"/>
      </top>
      <bottom style="thin">
        <color rgb="FF8EA9DB"/>
      </bottom>
      <diagonal/>
    </border>
  </borders>
  <cellStyleXfs count="2">
    <xf numFmtId="0" fontId="0" fillId="0" borderId="0"/>
    <xf numFmtId="0" fontId="27" fillId="0" borderId="0" applyNumberFormat="0" applyFill="0" applyBorder="0" applyAlignment="0" applyProtection="0"/>
  </cellStyleXfs>
  <cellXfs count="137">
    <xf numFmtId="0" fontId="0" fillId="0" borderId="0" xfId="0"/>
    <xf numFmtId="164" fontId="1" fillId="0" borderId="0" xfId="0" applyNumberFormat="1" applyFont="1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164" fontId="2" fillId="0" borderId="0" xfId="0" applyNumberFormat="1" applyFont="1" applyAlignment="1">
      <alignment vertical="center"/>
    </xf>
    <xf numFmtId="14" fontId="2" fillId="0" borderId="0" xfId="0" applyNumberFormat="1" applyFont="1" applyAlignment="1">
      <alignment vertical="center"/>
    </xf>
    <xf numFmtId="164" fontId="3" fillId="3" borderId="0" xfId="0" applyNumberFormat="1" applyFont="1" applyFill="1" applyAlignment="1">
      <alignment vertical="center"/>
    </xf>
    <xf numFmtId="0" fontId="3" fillId="3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2" fillId="3" borderId="0" xfId="0" applyFont="1" applyFill="1" applyAlignment="1">
      <alignment vertical="center"/>
    </xf>
    <xf numFmtId="4" fontId="5" fillId="4" borderId="0" xfId="0" applyNumberFormat="1" applyFont="1" applyFill="1" applyAlignment="1">
      <alignment vertical="center"/>
    </xf>
    <xf numFmtId="4" fontId="5" fillId="0" borderId="0" xfId="0" applyNumberFormat="1" applyFont="1" applyFill="1" applyAlignment="1">
      <alignment vertical="center"/>
    </xf>
    <xf numFmtId="4" fontId="2" fillId="0" borderId="0" xfId="0" applyNumberFormat="1" applyFont="1" applyFill="1" applyAlignment="1">
      <alignment vertical="center"/>
    </xf>
    <xf numFmtId="4" fontId="2" fillId="3" borderId="0" xfId="0" applyNumberFormat="1" applyFont="1" applyFill="1" applyAlignment="1">
      <alignment vertical="center"/>
    </xf>
    <xf numFmtId="164" fontId="2" fillId="0" borderId="0" xfId="0" applyNumberFormat="1" applyFont="1" applyFill="1" applyAlignment="1">
      <alignment vertical="center"/>
    </xf>
    <xf numFmtId="164" fontId="9" fillId="0" borderId="0" xfId="0" applyNumberFormat="1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9" fillId="0" borderId="0" xfId="0" applyFont="1" applyFill="1" applyAlignment="1">
      <alignment vertical="center"/>
    </xf>
    <xf numFmtId="0" fontId="11" fillId="0" borderId="0" xfId="0" applyFont="1" applyAlignment="1">
      <alignment vertical="center"/>
    </xf>
    <xf numFmtId="164" fontId="13" fillId="0" borderId="0" xfId="0" applyNumberFormat="1" applyFont="1" applyFill="1" applyAlignment="1">
      <alignment vertical="center"/>
    </xf>
    <xf numFmtId="165" fontId="3" fillId="3" borderId="0" xfId="0" applyNumberFormat="1" applyFont="1" applyFill="1" applyAlignment="1">
      <alignment vertical="center"/>
    </xf>
    <xf numFmtId="164" fontId="3" fillId="0" borderId="0" xfId="0" applyNumberFormat="1" applyFont="1" applyFill="1" applyAlignment="1">
      <alignment vertical="center"/>
    </xf>
    <xf numFmtId="165" fontId="5" fillId="4" borderId="0" xfId="0" applyNumberFormat="1" applyFont="1" applyFill="1" applyAlignment="1">
      <alignment vertical="center"/>
    </xf>
    <xf numFmtId="165" fontId="3" fillId="0" borderId="0" xfId="0" applyNumberFormat="1" applyFont="1" applyFill="1" applyAlignment="1">
      <alignment vertical="center"/>
    </xf>
    <xf numFmtId="165" fontId="2" fillId="0" borderId="0" xfId="0" applyNumberFormat="1" applyFont="1" applyFill="1" applyAlignment="1">
      <alignment vertical="center"/>
    </xf>
    <xf numFmtId="165" fontId="5" fillId="0" borderId="0" xfId="0" applyNumberFormat="1" applyFont="1" applyFill="1" applyAlignment="1">
      <alignment vertical="center"/>
    </xf>
    <xf numFmtId="165" fontId="2" fillId="0" borderId="0" xfId="0" applyNumberFormat="1" applyFont="1" applyAlignment="1">
      <alignment vertical="center"/>
    </xf>
    <xf numFmtId="165" fontId="1" fillId="0" borderId="0" xfId="0" applyNumberFormat="1" applyFont="1" applyAlignment="1">
      <alignment vertical="center"/>
    </xf>
    <xf numFmtId="0" fontId="14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vertical="center"/>
    </xf>
    <xf numFmtId="166" fontId="2" fillId="0" borderId="0" xfId="0" applyNumberFormat="1" applyFont="1" applyAlignment="1">
      <alignment vertical="center"/>
    </xf>
    <xf numFmtId="166" fontId="9" fillId="0" borderId="0" xfId="0" applyNumberFormat="1" applyFont="1" applyFill="1" applyAlignment="1">
      <alignment vertical="center"/>
    </xf>
    <xf numFmtId="166" fontId="2" fillId="0" borderId="0" xfId="0" applyNumberFormat="1" applyFont="1" applyFill="1" applyAlignment="1">
      <alignment vertical="center"/>
    </xf>
    <xf numFmtId="0" fontId="9" fillId="0" borderId="0" xfId="0" applyFont="1" applyFill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Fill="1" applyAlignment="1">
      <alignment horizontal="center"/>
    </xf>
    <xf numFmtId="0" fontId="19" fillId="8" borderId="1" xfId="0" applyFont="1" applyFill="1" applyBorder="1" applyAlignment="1">
      <alignment vertical="center"/>
    </xf>
    <xf numFmtId="165" fontId="21" fillId="3" borderId="0" xfId="0" applyNumberFormat="1" applyFont="1" applyFill="1" applyAlignment="1">
      <alignment vertical="center"/>
    </xf>
    <xf numFmtId="165" fontId="23" fillId="4" borderId="0" xfId="0" applyNumberFormat="1" applyFont="1" applyFill="1" applyAlignment="1">
      <alignment vertical="center"/>
    </xf>
    <xf numFmtId="165" fontId="22" fillId="0" borderId="0" xfId="0" applyNumberFormat="1" applyFont="1" applyAlignment="1">
      <alignment vertical="center"/>
    </xf>
    <xf numFmtId="0" fontId="2" fillId="0" borderId="0" xfId="0" applyFont="1" applyAlignment="1" applyProtection="1">
      <alignment vertical="center"/>
      <protection locked="0"/>
    </xf>
    <xf numFmtId="0" fontId="2" fillId="0" borderId="0" xfId="0" applyFont="1" applyFill="1" applyAlignment="1" applyProtection="1">
      <alignment vertical="center"/>
      <protection locked="0"/>
    </xf>
    <xf numFmtId="0" fontId="9" fillId="0" borderId="0" xfId="0" applyFont="1" applyAlignment="1" applyProtection="1">
      <alignment vertical="center"/>
    </xf>
    <xf numFmtId="0" fontId="2" fillId="0" borderId="0" xfId="0" applyFont="1" applyAlignment="1" applyProtection="1">
      <alignment vertical="center"/>
    </xf>
    <xf numFmtId="165" fontId="22" fillId="3" borderId="0" xfId="0" applyNumberFormat="1" applyFont="1" applyFill="1" applyAlignment="1" applyProtection="1">
      <alignment vertical="center"/>
    </xf>
    <xf numFmtId="0" fontId="3" fillId="0" borderId="0" xfId="0" applyFont="1" applyFill="1" applyAlignment="1" applyProtection="1">
      <alignment vertical="center"/>
      <protection locked="0"/>
    </xf>
    <xf numFmtId="0" fontId="2" fillId="0" borderId="0" xfId="0" applyNumberFormat="1" applyFont="1" applyAlignment="1" applyProtection="1">
      <alignment vertical="center"/>
      <protection locked="0"/>
    </xf>
    <xf numFmtId="4" fontId="5" fillId="0" borderId="0" xfId="0" applyNumberFormat="1" applyFont="1" applyFill="1" applyAlignment="1" applyProtection="1">
      <alignment vertical="center"/>
      <protection locked="0"/>
    </xf>
    <xf numFmtId="165" fontId="22" fillId="0" borderId="0" xfId="0" applyNumberFormat="1" applyFont="1" applyAlignment="1" applyProtection="1">
      <alignment vertical="center"/>
    </xf>
    <xf numFmtId="164" fontId="3" fillId="0" borderId="0" xfId="0" applyNumberFormat="1" applyFont="1" applyFill="1" applyAlignment="1" applyProtection="1">
      <alignment vertical="center"/>
      <protection locked="0"/>
    </xf>
    <xf numFmtId="0" fontId="2" fillId="0" borderId="0" xfId="0" applyFont="1" applyFill="1" applyAlignment="1" applyProtection="1">
      <alignment vertical="center"/>
    </xf>
    <xf numFmtId="164" fontId="2" fillId="0" borderId="0" xfId="0" applyNumberFormat="1" applyFont="1" applyAlignment="1" applyProtection="1">
      <alignment vertical="center"/>
    </xf>
    <xf numFmtId="164" fontId="1" fillId="0" borderId="0" xfId="0" applyNumberFormat="1" applyFont="1" applyAlignment="1" applyProtection="1">
      <alignment vertical="center"/>
    </xf>
    <xf numFmtId="0" fontId="20" fillId="0" borderId="0" xfId="0" applyFont="1" applyAlignment="1" applyProtection="1">
      <alignment vertical="center"/>
    </xf>
    <xf numFmtId="164" fontId="9" fillId="0" borderId="0" xfId="0" applyNumberFormat="1" applyFont="1" applyAlignment="1" applyProtection="1">
      <alignment vertical="center"/>
    </xf>
    <xf numFmtId="165" fontId="21" fillId="3" borderId="0" xfId="0" applyNumberFormat="1" applyFont="1" applyFill="1" applyAlignment="1" applyProtection="1">
      <alignment vertical="center"/>
    </xf>
    <xf numFmtId="165" fontId="23" fillId="4" borderId="0" xfId="0" applyNumberFormat="1" applyFont="1" applyFill="1" applyAlignment="1" applyProtection="1">
      <alignment vertical="center"/>
    </xf>
    <xf numFmtId="164" fontId="3" fillId="0" borderId="0" xfId="0" applyNumberFormat="1" applyFont="1" applyFill="1" applyAlignment="1" applyProtection="1">
      <alignment vertical="center"/>
    </xf>
    <xf numFmtId="164" fontId="9" fillId="0" borderId="0" xfId="0" applyNumberFormat="1" applyFont="1" applyFill="1" applyAlignment="1" applyProtection="1">
      <alignment vertical="center"/>
    </xf>
    <xf numFmtId="0" fontId="9" fillId="0" borderId="0" xfId="0" applyFont="1" applyFill="1" applyAlignment="1" applyProtection="1">
      <alignment vertical="center"/>
    </xf>
    <xf numFmtId="0" fontId="11" fillId="0" borderId="0" xfId="0" applyFont="1" applyFill="1" applyAlignment="1" applyProtection="1">
      <alignment vertical="center"/>
    </xf>
    <xf numFmtId="164" fontId="2" fillId="0" borderId="0" xfId="0" applyNumberFormat="1" applyFont="1" applyFill="1" applyAlignment="1" applyProtection="1">
      <alignment vertical="center"/>
    </xf>
    <xf numFmtId="0" fontId="9" fillId="0" borderId="0" xfId="0" applyFont="1" applyAlignment="1" applyProtection="1">
      <alignment vertical="center" wrapText="1"/>
    </xf>
    <xf numFmtId="164" fontId="12" fillId="0" borderId="0" xfId="0" applyNumberFormat="1" applyFont="1" applyFill="1" applyAlignment="1" applyProtection="1">
      <alignment horizontal="center" vertical="center"/>
    </xf>
    <xf numFmtId="164" fontId="9" fillId="0" borderId="0" xfId="0" applyNumberFormat="1" applyFont="1" applyAlignment="1" applyProtection="1">
      <alignment vertical="center" wrapText="1"/>
    </xf>
    <xf numFmtId="165" fontId="3" fillId="3" borderId="0" xfId="0" applyNumberFormat="1" applyFont="1" applyFill="1" applyAlignment="1" applyProtection="1">
      <alignment vertical="center"/>
    </xf>
    <xf numFmtId="165" fontId="2" fillId="0" borderId="0" xfId="0" applyNumberFormat="1" applyFont="1" applyAlignment="1" applyProtection="1">
      <alignment vertical="center"/>
    </xf>
    <xf numFmtId="165" fontId="5" fillId="4" borderId="0" xfId="0" applyNumberFormat="1" applyFont="1" applyFill="1" applyAlignment="1" applyProtection="1">
      <alignment vertical="center"/>
    </xf>
    <xf numFmtId="0" fontId="1" fillId="0" borderId="0" xfId="0" applyFont="1" applyAlignment="1" applyProtection="1">
      <alignment vertical="center"/>
    </xf>
    <xf numFmtId="14" fontId="2" fillId="0" borderId="0" xfId="0" applyNumberFormat="1" applyFont="1" applyAlignment="1" applyProtection="1">
      <alignment vertical="center"/>
    </xf>
    <xf numFmtId="0" fontId="1" fillId="0" borderId="0" xfId="0" applyFont="1" applyAlignment="1" applyProtection="1">
      <alignment vertical="center"/>
      <protection locked="0"/>
    </xf>
    <xf numFmtId="164" fontId="24" fillId="0" borderId="0" xfId="0" applyNumberFormat="1" applyFont="1" applyFill="1" applyAlignment="1">
      <alignment horizontal="left"/>
    </xf>
    <xf numFmtId="164" fontId="26" fillId="0" borderId="0" xfId="0" applyNumberFormat="1" applyFont="1" applyFill="1" applyAlignment="1">
      <alignment horizontal="left" wrapText="1"/>
    </xf>
    <xf numFmtId="164" fontId="26" fillId="0" borderId="0" xfId="0" applyNumberFormat="1" applyFont="1" applyFill="1" applyAlignment="1">
      <alignment horizontal="left"/>
    </xf>
    <xf numFmtId="164" fontId="25" fillId="9" borderId="0" xfId="0" applyNumberFormat="1" applyFont="1" applyFill="1" applyAlignment="1">
      <alignment horizontal="left" vertical="center" wrapText="1"/>
    </xf>
    <xf numFmtId="164" fontId="26" fillId="9" borderId="0" xfId="0" applyNumberFormat="1" applyFont="1" applyFill="1" applyAlignment="1">
      <alignment horizontal="left" vertical="center" wrapText="1"/>
    </xf>
    <xf numFmtId="164" fontId="3" fillId="2" borderId="0" xfId="0" applyNumberFormat="1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3" fillId="0" borderId="0" xfId="0" applyFont="1" applyAlignment="1">
      <alignment vertical="center"/>
    </xf>
    <xf numFmtId="0" fontId="28" fillId="0" borderId="0" xfId="0" applyFont="1" applyAlignment="1" applyProtection="1">
      <alignment vertical="center"/>
      <protection locked="0"/>
    </xf>
    <xf numFmtId="0" fontId="9" fillId="10" borderId="2" xfId="0" applyFont="1" applyFill="1" applyBorder="1" applyAlignment="1">
      <alignment vertical="center"/>
    </xf>
    <xf numFmtId="164" fontId="3" fillId="0" borderId="0" xfId="0" applyNumberFormat="1" applyFont="1" applyAlignment="1">
      <alignment vertical="center"/>
    </xf>
    <xf numFmtId="164" fontId="3" fillId="0" borderId="0" xfId="0" applyNumberFormat="1" applyFont="1" applyAlignment="1" applyProtection="1">
      <alignment vertical="center"/>
      <protection locked="0"/>
    </xf>
    <xf numFmtId="164" fontId="3" fillId="0" borderId="0" xfId="0" applyNumberFormat="1" applyFont="1" applyAlignment="1" applyProtection="1">
      <alignment vertical="center"/>
    </xf>
    <xf numFmtId="0" fontId="3" fillId="0" borderId="0" xfId="0" applyFont="1" applyAlignment="1" applyProtection="1">
      <alignment vertical="center"/>
    </xf>
    <xf numFmtId="4" fontId="2" fillId="0" borderId="0" xfId="0" applyNumberFormat="1" applyFont="1" applyFill="1" applyAlignment="1" applyProtection="1">
      <alignment vertical="center"/>
      <protection locked="0"/>
    </xf>
    <xf numFmtId="0" fontId="2" fillId="0" borderId="0" xfId="0" applyNumberFormat="1" applyFont="1" applyAlignment="1" applyProtection="1">
      <alignment vertical="center"/>
    </xf>
    <xf numFmtId="0" fontId="2" fillId="0" borderId="0" xfId="0" applyNumberFormat="1" applyFont="1" applyFill="1" applyAlignment="1" applyProtection="1">
      <alignment vertical="center"/>
    </xf>
    <xf numFmtId="164" fontId="29" fillId="9" borderId="0" xfId="1" applyNumberFormat="1" applyFont="1" applyFill="1" applyAlignment="1">
      <alignment horizontal="left" vertical="center" wrapText="1"/>
    </xf>
    <xf numFmtId="164" fontId="12" fillId="0" borderId="0" xfId="0" applyNumberFormat="1" applyFont="1" applyFill="1" applyAlignment="1" applyProtection="1">
      <alignment vertical="center"/>
    </xf>
    <xf numFmtId="0" fontId="12" fillId="0" borderId="0" xfId="0" applyFont="1" applyFill="1" applyAlignment="1" applyProtection="1">
      <alignment vertical="center" wrapText="1"/>
    </xf>
    <xf numFmtId="0" fontId="2" fillId="0" borderId="0" xfId="0" applyNumberFormat="1" applyFont="1" applyFill="1" applyAlignment="1" applyProtection="1">
      <alignment vertical="center"/>
      <protection locked="0"/>
    </xf>
    <xf numFmtId="164" fontId="18" fillId="0" borderId="0" xfId="0" applyNumberFormat="1" applyFont="1" applyFill="1" applyAlignment="1">
      <alignment vertical="center"/>
    </xf>
    <xf numFmtId="0" fontId="18" fillId="0" borderId="0" xfId="0" applyFont="1" applyFill="1" applyAlignment="1">
      <alignment vertical="center"/>
    </xf>
    <xf numFmtId="0" fontId="18" fillId="0" borderId="0" xfId="0" applyNumberFormat="1" applyFont="1" applyFill="1" applyAlignment="1">
      <alignment horizontal="center"/>
    </xf>
    <xf numFmtId="0" fontId="18" fillId="0" borderId="0" xfId="0" applyNumberFormat="1" applyFont="1" applyFill="1" applyAlignment="1">
      <alignment vertical="center"/>
    </xf>
    <xf numFmtId="0" fontId="17" fillId="0" borderId="0" xfId="0" applyFont="1" applyFill="1" applyAlignment="1">
      <alignment vertical="center" wrapText="1"/>
    </xf>
    <xf numFmtId="164" fontId="9" fillId="0" borderId="0" xfId="0" applyNumberFormat="1" applyFont="1" applyFill="1" applyAlignment="1">
      <alignment vertical="center" wrapText="1"/>
    </xf>
    <xf numFmtId="0" fontId="9" fillId="0" borderId="0" xfId="0" applyFont="1" applyFill="1" applyAlignment="1">
      <alignment vertical="center" wrapText="1"/>
    </xf>
    <xf numFmtId="164" fontId="12" fillId="0" borderId="0" xfId="0" applyNumberFormat="1" applyFont="1" applyFill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8" fillId="5" borderId="0" xfId="0" applyFont="1" applyFill="1" applyAlignment="1">
      <alignment horizontal="center" vertical="center"/>
    </xf>
    <xf numFmtId="164" fontId="15" fillId="7" borderId="0" xfId="0" applyNumberFormat="1" applyFont="1" applyFill="1" applyAlignment="1" applyProtection="1">
      <alignment horizontal="center" vertical="center"/>
    </xf>
    <xf numFmtId="164" fontId="16" fillId="7" borderId="0" xfId="0" applyNumberFormat="1" applyFont="1" applyFill="1" applyAlignment="1" applyProtection="1">
      <alignment horizontal="center" vertical="center"/>
    </xf>
    <xf numFmtId="164" fontId="24" fillId="6" borderId="0" xfId="0" applyNumberFormat="1" applyFont="1" applyFill="1" applyAlignment="1">
      <alignment horizontal="left" wrapText="1"/>
    </xf>
    <xf numFmtId="164" fontId="3" fillId="0" borderId="0" xfId="0" applyNumberFormat="1" applyFont="1" applyAlignment="1" applyProtection="1">
      <alignment horizontal="center" vertical="center"/>
    </xf>
    <xf numFmtId="0" fontId="2" fillId="0" borderId="0" xfId="0" applyFont="1" applyAlignment="1" applyProtection="1">
      <alignment horizontal="center" vertical="center"/>
    </xf>
    <xf numFmtId="0" fontId="2" fillId="0" borderId="0" xfId="0" applyFont="1" applyAlignment="1">
      <alignment horizontal="center" vertical="center"/>
    </xf>
    <xf numFmtId="0" fontId="30" fillId="11" borderId="0" xfId="0" applyFont="1" applyFill="1" applyAlignment="1" applyProtection="1">
      <alignment horizontal="center" vertical="center"/>
    </xf>
    <xf numFmtId="0" fontId="2" fillId="11" borderId="0" xfId="0" applyFont="1" applyFill="1" applyAlignment="1" applyProtection="1">
      <alignment horizontal="center" vertical="center"/>
    </xf>
    <xf numFmtId="164" fontId="31" fillId="3" borderId="0" xfId="0" applyNumberFormat="1" applyFont="1" applyFill="1" applyAlignment="1" applyProtection="1">
      <alignment vertical="center"/>
    </xf>
    <xf numFmtId="0" fontId="2" fillId="0" borderId="0" xfId="0" applyNumberFormat="1" applyFont="1" applyAlignment="1">
      <alignment vertical="center"/>
    </xf>
    <xf numFmtId="0" fontId="32" fillId="3" borderId="0" xfId="0" applyFont="1" applyFill="1" applyAlignment="1">
      <alignment vertical="center"/>
    </xf>
    <xf numFmtId="0" fontId="31" fillId="3" borderId="0" xfId="0" applyFont="1" applyFill="1" applyAlignment="1" applyProtection="1">
      <alignment vertical="center"/>
    </xf>
    <xf numFmtId="0" fontId="31" fillId="3" borderId="0" xfId="0" applyFont="1" applyFill="1" applyAlignment="1">
      <alignment vertical="center"/>
    </xf>
    <xf numFmtId="0" fontId="3" fillId="11" borderId="0" xfId="0" applyFont="1" applyFill="1" applyAlignment="1" applyProtection="1">
      <alignment horizontal="center" vertical="center"/>
    </xf>
    <xf numFmtId="0" fontId="3" fillId="0" borderId="0" xfId="0" applyFont="1" applyAlignment="1">
      <alignment horizontal="center" vertical="center"/>
    </xf>
    <xf numFmtId="164" fontId="33" fillId="9" borderId="0" xfId="1" applyNumberFormat="1" applyFont="1" applyFill="1" applyAlignment="1">
      <alignment horizontal="left" vertical="center" wrapText="1"/>
    </xf>
    <xf numFmtId="164" fontId="34" fillId="0" borderId="0" xfId="0" applyNumberFormat="1" applyFont="1" applyFill="1" applyAlignment="1">
      <alignment horizontal="left" vertical="center" wrapText="1"/>
    </xf>
    <xf numFmtId="0" fontId="33" fillId="9" borderId="0" xfId="1" applyFont="1" applyFill="1" applyAlignment="1">
      <alignment vertical="center"/>
    </xf>
    <xf numFmtId="164" fontId="35" fillId="0" borderId="0" xfId="0" applyNumberFormat="1" applyFont="1" applyFill="1" applyAlignment="1" applyProtection="1">
      <alignment vertical="center"/>
    </xf>
    <xf numFmtId="164" fontId="36" fillId="7" borderId="0" xfId="0" applyNumberFormat="1" applyFont="1" applyFill="1" applyAlignment="1" applyProtection="1">
      <alignment horizontal="center" vertical="center"/>
    </xf>
    <xf numFmtId="0" fontId="35" fillId="0" borderId="0" xfId="0" applyFont="1" applyAlignment="1" applyProtection="1">
      <alignment vertical="center"/>
    </xf>
    <xf numFmtId="0" fontId="37" fillId="0" borderId="0" xfId="0" applyFont="1" applyAlignment="1" applyProtection="1">
      <alignment vertical="center"/>
    </xf>
    <xf numFmtId="165" fontId="2" fillId="0" borderId="0" xfId="0" applyNumberFormat="1" applyFont="1" applyAlignment="1">
      <alignment horizontal="center" vertical="center"/>
    </xf>
    <xf numFmtId="165" fontId="32" fillId="3" borderId="0" xfId="0" applyNumberFormat="1" applyFont="1" applyFill="1" applyAlignment="1">
      <alignment vertical="center"/>
    </xf>
    <xf numFmtId="0" fontId="2" fillId="0" borderId="0" xfId="0" quotePrefix="1" applyFont="1" applyAlignment="1">
      <alignment horizontal="center"/>
    </xf>
    <xf numFmtId="0" fontId="2" fillId="0" borderId="0" xfId="0" quotePrefix="1" applyFont="1" applyAlignment="1">
      <alignment horizontal="center" vertical="center"/>
    </xf>
    <xf numFmtId="0" fontId="2" fillId="0" borderId="0" xfId="0" quotePrefix="1" applyFont="1" applyAlignment="1" applyProtection="1">
      <alignment horizontal="center" vertical="center"/>
    </xf>
    <xf numFmtId="164" fontId="3" fillId="3" borderId="0" xfId="0" applyNumberFormat="1" applyFont="1" applyFill="1" applyAlignment="1" applyProtection="1">
      <alignment vertical="center"/>
    </xf>
    <xf numFmtId="164" fontId="32" fillId="3" borderId="0" xfId="0" applyNumberFormat="1" applyFont="1" applyFill="1" applyAlignment="1" applyProtection="1">
      <alignment vertical="center"/>
    </xf>
    <xf numFmtId="165" fontId="31" fillId="3" borderId="0" xfId="0" applyNumberFormat="1" applyFont="1" applyFill="1" applyAlignment="1" applyProtection="1">
      <alignment vertical="center"/>
    </xf>
  </cellXfs>
  <cellStyles count="2">
    <cellStyle name="Hyperlink" xfId="1" builtinId="8"/>
    <cellStyle name="Normal" xfId="0" builtinId="0"/>
  </cellStyles>
  <dxfs count="68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C04769E-2872-2C49-8899-ABC8DC5DD491}" name="Table2" displayName="Table2" ref="A655:H701" totalsRowShown="0" headerRowDxfId="683" dataDxfId="682">
  <tableColumns count="8">
    <tableColumn id="1" xr3:uid="{F39CF3F8-C6DE-3548-BCA7-630C41C2E3D9}" name="SERVICE YEAR" dataDxfId="681"/>
    <tableColumn id="2" xr3:uid="{3F27A266-59A3-7745-A5A5-9CB7AB3A1383}" name="PLACEMENT" dataDxfId="680"/>
    <tableColumn id="3" xr3:uid="{BC1D50D3-7F1B-A14F-82E7-995E11705DF5}" name="VIDEO SHOWING" dataDxfId="679"/>
    <tableColumn id="4" xr3:uid="{32A9083F-2F8A-A046-AD85-A40B38DF0EBA}" name="HOURS" dataDxfId="678"/>
    <tableColumn id="5" xr3:uid="{62504FCA-904E-8244-A3D5-1411CF4288E3}" name="RETURN VISITS" dataDxfId="677"/>
    <tableColumn id="6" xr3:uid="{8DA6D61F-C1BC-EB47-B020-EE8AC753C85F}" name="BIBLE STUDIES" dataDxfId="676"/>
    <tableColumn id="7" xr3:uid="{87E6B06F-B982-954A-A1C3-CE07AD3CD43A}" name="STATUS" dataDxfId="675"/>
    <tableColumn id="8" xr3:uid="{D1BDF6A5-50F6-9D4E-ADA2-BB4BBBFEE79D}" name="REMARKS" dataDxfId="674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F119ABD5-0FF5-B148-A5C8-1865867EE08B}" name="Table12" displayName="Table12" ref="A1163:H1215" totalsRowShown="0" headerRowDxfId="593" dataDxfId="592">
  <tableColumns count="8">
    <tableColumn id="1" xr3:uid="{AAE7BFE1-6E41-5848-B841-CBFACDC5B67A}" name="SERVICE YEAR" dataDxfId="591"/>
    <tableColumn id="2" xr3:uid="{8EE93D79-D09B-FE46-9924-681CC57B0A63}" name="PLACEMENT" dataDxfId="590"/>
    <tableColumn id="3" xr3:uid="{F96C7FF7-9AA2-1E4D-8286-223EEE590441}" name="VIDEO SHOWING" dataDxfId="589"/>
    <tableColumn id="4" xr3:uid="{54C78FCC-9695-AA44-9105-5DFC028D59FD}" name="HOURS" dataDxfId="588"/>
    <tableColumn id="5" xr3:uid="{E700526D-7538-1F45-B86D-A44390411FD6}" name="RETURN VISITS" dataDxfId="587"/>
    <tableColumn id="6" xr3:uid="{304B05A0-5ECF-1A4E-A11A-2A10AB13A782}" name="BIBLE STUDIES" dataDxfId="586"/>
    <tableColumn id="7" xr3:uid="{BEBB0478-1EC7-E040-9458-63E9FCA962E4}" name="STATUS" dataDxfId="585"/>
    <tableColumn id="8" xr3:uid="{0605E924-C021-4043-AC63-8E290BEAAA01}" name="REMARKS" dataDxfId="584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69472FB8-6CD1-6047-8A4F-BE1B49C7936E}" name="Table13" displayName="Table13" ref="A1225:H1275" totalsRowShown="0" headerRowDxfId="583" dataDxfId="582">
  <tableColumns count="8">
    <tableColumn id="1" xr3:uid="{8AAD46C0-63AA-644C-8153-87A943E21E1A}" name="SERVICE YEAR" dataDxfId="581"/>
    <tableColumn id="2" xr3:uid="{35A01653-FAE6-0F41-B17E-0B9784ED0E3F}" name="PLACEMENT" dataDxfId="580"/>
    <tableColumn id="3" xr3:uid="{669F1493-3C1C-8843-96E4-8139F42578E8}" name="VIDEO SHOWING" dataDxfId="579"/>
    <tableColumn id="4" xr3:uid="{7B2D75B2-4217-5044-850D-08D135768622}" name="HOURS" dataDxfId="578"/>
    <tableColumn id="5" xr3:uid="{BD7C96FB-9078-6148-AF07-700DCB290893}" name="RETURN VISITS" dataDxfId="577"/>
    <tableColumn id="6" xr3:uid="{5B27DBB2-93D9-4C4A-9D28-2EF378825A8C}" name="BIBLE STUDIES" dataDxfId="576"/>
    <tableColumn id="7" xr3:uid="{526203AD-8EAB-9640-9AEE-2F2FA1666038}" name="STATUS" dataDxfId="575"/>
    <tableColumn id="8" xr3:uid="{EE2896A8-950A-8B4D-98A3-EA8A4FD4F6CC}" name="REMARKS" dataDxfId="574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155236C5-F257-0F4D-94BE-A4C53BF5FB5F}" name="Table14" displayName="Table14" ref="A1283:H1334" totalsRowShown="0" headerRowDxfId="573" dataDxfId="572">
  <tableColumns count="8">
    <tableColumn id="1" xr3:uid="{0578B0D6-4FC2-B742-BDBE-69354F602021}" name="SERVICE YEAR" dataDxfId="571"/>
    <tableColumn id="2" xr3:uid="{3F105FEB-8B61-714F-9E15-56F7293C562F}" name="PLACEMENT" dataDxfId="570"/>
    <tableColumn id="3" xr3:uid="{E070E053-B538-9849-9F5F-D47428BD0F84}" name="VIDEO SHOWING" dataDxfId="569"/>
    <tableColumn id="4" xr3:uid="{8DCF125E-2064-9E41-9932-520C610AA513}" name="HOURS" dataDxfId="568"/>
    <tableColumn id="5" xr3:uid="{98DAF925-CEB7-2646-A188-A4C76ED8DC3A}" name="RETURN VISITS" dataDxfId="567"/>
    <tableColumn id="6" xr3:uid="{7039EE3C-0D2D-E34B-A03C-7ADD75DF84DB}" name="BIBLE STUDIES" dataDxfId="566"/>
    <tableColumn id="7" xr3:uid="{619482FA-4E11-C445-84BC-237F416ABB45}" name="STATUS" dataDxfId="565"/>
    <tableColumn id="8" xr3:uid="{4E7AD8CA-04BE-514A-89D6-FE63645CDE1F}" name="REMARKS" dataDxfId="564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F2A9F4C-7089-1843-9C0B-0CC10316158B}" name="Table15" displayName="Table15" ref="A1343:H1392" totalsRowShown="0" headerRowDxfId="563" dataDxfId="562">
  <tableColumns count="8">
    <tableColumn id="1" xr3:uid="{C1304CE9-73BC-2B4B-8983-158CF20FA157}" name="SERVICE YEAR" dataDxfId="561"/>
    <tableColumn id="2" xr3:uid="{367C82B7-87F7-374D-9E8B-629ABDDBF13B}" name="PLACEMENT" dataDxfId="560"/>
    <tableColumn id="3" xr3:uid="{9F6AA9CC-FC77-5147-B135-825217955932}" name="VIDEO SHOWING" dataDxfId="559"/>
    <tableColumn id="4" xr3:uid="{3F3C915E-EA1B-7C48-B033-C3EF48F96940}" name="HOURS" dataDxfId="558"/>
    <tableColumn id="5" xr3:uid="{96072198-A863-6548-A381-5DB5E2C67A58}" name="RETURN VISITS" dataDxfId="557"/>
    <tableColumn id="6" xr3:uid="{B8716D3D-373B-E94C-A139-EA3C376F4648}" name="BIBLE STUDIES" dataDxfId="556"/>
    <tableColumn id="7" xr3:uid="{7E88CA8F-2DEE-7A43-B13C-D856ED647942}" name="STATUS" dataDxfId="555"/>
    <tableColumn id="8" xr3:uid="{C752A211-298B-1C42-BCE7-01287E794B89}" name="REMARKS" dataDxfId="554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8E8BB005-1520-F44E-866F-EDF3229DF157}" name="Table16" displayName="Table16" ref="A1400:H1451" totalsRowShown="0" headerRowDxfId="553" dataDxfId="552">
  <tableColumns count="8">
    <tableColumn id="1" xr3:uid="{5ECB478C-3385-A842-BD74-61CD0043252E}" name="SERVICE YEAR" dataDxfId="551"/>
    <tableColumn id="2" xr3:uid="{2495AE21-544B-7E46-AF76-CACF6FB9D3C6}" name="PLACEMENT" dataDxfId="550"/>
    <tableColumn id="3" xr3:uid="{CDB220B2-C16C-DA45-BBDD-6D5CB73C5FF0}" name="VIDEO SHOWING" dataDxfId="549"/>
    <tableColumn id="4" xr3:uid="{1B15ED37-22C1-9A43-83ED-9E8360B228C5}" name="HOURS" dataDxfId="548"/>
    <tableColumn id="5" xr3:uid="{92E3D950-6AD9-5B4C-A33F-9023286A0BC7}" name="RETURN VISITS" dataDxfId="547"/>
    <tableColumn id="6" xr3:uid="{C71F2CF8-B5FB-BC46-839A-F405850E116D}" name="BIBLE STUDIES" dataDxfId="546"/>
    <tableColumn id="7" xr3:uid="{9E37A093-ED8B-774E-8A1F-7717C8EC0596}" name="STATUS" dataDxfId="545"/>
    <tableColumn id="8" xr3:uid="{3B0E862E-2D8D-314B-A1D4-5ABF2DE02293}" name="REMARKS" dataDxfId="544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7A363054-6639-2A43-8D1B-F586B81FAE25}" name="Table17" displayName="Table17" ref="A1457:H1509" totalsRowShown="0" headerRowDxfId="543" dataDxfId="542">
  <tableColumns count="8">
    <tableColumn id="1" xr3:uid="{A3BA4F0A-2BBE-EE42-A87D-6FBF6FB50143}" name="SERVICE YEAR" dataDxfId="541"/>
    <tableColumn id="2" xr3:uid="{29D211D5-32A4-C946-AB4C-B6F7BE252120}" name="PLACEMENT" dataDxfId="540"/>
    <tableColumn id="3" xr3:uid="{7E5D7BFA-C794-F04E-8A2B-8B253C12C377}" name="VIDEO SHOWING" dataDxfId="539"/>
    <tableColumn id="4" xr3:uid="{3DE8B639-2770-0F40-8398-06434A233564}" name="HOURS" dataDxfId="538"/>
    <tableColumn id="5" xr3:uid="{61EA279B-B445-9448-83FF-003035706D66}" name="RETURN VISITS" dataDxfId="537"/>
    <tableColumn id="6" xr3:uid="{8CB3E8B2-1B12-8341-B6E3-4841F11A484B}" name="BIBLE STUDIES" dataDxfId="536"/>
    <tableColumn id="7" xr3:uid="{0FA5C41E-B4C6-0244-9BCD-E6434B70CAD5}" name="STATUS" dataDxfId="535"/>
    <tableColumn id="8" xr3:uid="{50E24092-5872-6642-B201-7809C3575ED9}" name="REMARKS" dataDxfId="534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9B835B32-3ED5-D04A-89B2-4491199187F5}" name="Table18" displayName="Table18" ref="A1515:H1566" totalsRowShown="0" headerRowDxfId="533" dataDxfId="532">
  <tableColumns count="8">
    <tableColumn id="1" xr3:uid="{AC142FAA-8D0D-7646-B3CA-083A0164BBFE}" name="SERVICE YEAR" dataDxfId="531"/>
    <tableColumn id="2" xr3:uid="{9962BE3F-2401-AE48-BFAA-EA1821727215}" name="PLACEMENT" dataDxfId="530"/>
    <tableColumn id="3" xr3:uid="{D513738B-F615-7A47-AA15-0A281E2DD294}" name="VIDEO SHOWING" dataDxfId="529"/>
    <tableColumn id="4" xr3:uid="{60CF3758-F2F9-2A4D-B1C1-83185EB121C2}" name="HOURS" dataDxfId="528"/>
    <tableColumn id="5" xr3:uid="{1DC7FF2F-AC88-104E-9A51-1F925946F0EB}" name="RETURN VISITS" dataDxfId="527"/>
    <tableColumn id="6" xr3:uid="{E00958BC-9837-1D4C-BE25-2B7A7C7F8166}" name="BIBLE STUDIES" dataDxfId="526"/>
    <tableColumn id="7" xr3:uid="{77D6C602-F6DE-AB40-9C39-061D0F54BDC8}" name="STATUS" dataDxfId="525"/>
    <tableColumn id="8" xr3:uid="{64CCE2D2-3759-CE41-98B5-E463C48859F9}" name="REMARKS" dataDxfId="524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46C64590-2DCB-9444-8B01-9AADF6DB577F}" name="Table19" displayName="Table19" ref="A1575:H1624" totalsRowShown="0" headerRowDxfId="523" dataDxfId="522">
  <tableColumns count="8">
    <tableColumn id="1" xr3:uid="{F3A1A4F0-7308-354C-818A-AD7A4F293740}" name="SERVICE YEAR" dataDxfId="521"/>
    <tableColumn id="2" xr3:uid="{A49E47C4-9C97-E445-96CF-EE1A3B000DAD}" name="PLACEMENT" dataDxfId="520"/>
    <tableColumn id="3" xr3:uid="{BBFE19B5-3566-164F-8AE9-AEB0956A445B}" name="VIDEO SHOWING" dataDxfId="519"/>
    <tableColumn id="4" xr3:uid="{C3965A90-E893-714A-B794-CA6E6BA1CDA3}" name="HOURS" dataDxfId="518"/>
    <tableColumn id="5" xr3:uid="{33675F1D-144E-DD4D-BB4A-E4868585B73C}" name="RETURN VISITS" dataDxfId="517"/>
    <tableColumn id="6" xr3:uid="{209C1302-E87F-394E-9192-F14B48496057}" name="BIBLE STUDIES" dataDxfId="516"/>
    <tableColumn id="7" xr3:uid="{27C9A2A9-BB25-8B45-8E39-3394E5E9CA9E}" name="STATUS" dataDxfId="515"/>
    <tableColumn id="8" xr3:uid="{B30B7C7D-50B8-F84A-A0BB-DB91DC88CB91}" name="REMARKS" dataDxfId="514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BF0D1F64-FA55-534D-A09B-F5066D2F1065}" name="Table20" displayName="Table20" ref="A1632:H1683" totalsRowShown="0" headerRowDxfId="513" dataDxfId="512">
  <tableColumns count="8">
    <tableColumn id="1" xr3:uid="{B4BE2502-159E-5E49-ABFF-00B86639F2C1}" name="SERVICE YEAR" dataDxfId="511"/>
    <tableColumn id="2" xr3:uid="{BEE7EB1E-8154-1A40-B9EC-67BEB32D8968}" name="PLACEMENT" dataDxfId="510"/>
    <tableColumn id="3" xr3:uid="{F1FCFAC7-B132-C040-835F-B0566C224C71}" name="VIDEO SHOWING" dataDxfId="509"/>
    <tableColumn id="4" xr3:uid="{B22FE307-C5EC-7D40-9D62-C4B4B205979A}" name="HOURS" dataDxfId="508"/>
    <tableColumn id="5" xr3:uid="{86DA7328-B582-8B45-AE08-BF94D3D5EDD8}" name="RETURN VISITS" dataDxfId="507"/>
    <tableColumn id="6" xr3:uid="{78D67A1B-4C5B-564E-B50D-14299B8C672F}" name="BIBLE STUDIES" dataDxfId="506"/>
    <tableColumn id="7" xr3:uid="{48BDC281-413B-9744-B05E-6231A8D3A518}" name="STATUS" dataDxfId="505"/>
    <tableColumn id="8" xr3:uid="{F2121331-8614-A645-88BE-0D7003C979D6}" name="REMARKS" dataDxfId="504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9F2746AC-DAF3-5741-971E-296F45F6573B}" name="Table21" displayName="Table21" ref="A1689:H1739" totalsRowShown="0" headerRowDxfId="503" dataDxfId="502">
  <tableColumns count="8">
    <tableColumn id="1" xr3:uid="{257A8B15-A05F-AB45-967B-65F31BD4212C}" name="SERVICE YEAR" dataDxfId="501"/>
    <tableColumn id="2" xr3:uid="{0F63EB38-464D-164D-AF09-76146A3DC118}" name="PLACEMENT" dataDxfId="500"/>
    <tableColumn id="3" xr3:uid="{0AEEEB0E-C6D7-A949-9730-1A147684A39B}" name="VIDEO SHOWING" dataDxfId="499"/>
    <tableColumn id="4" xr3:uid="{8B99F527-4307-8945-8B22-3856A5FC0284}" name="HOURS" dataDxfId="498"/>
    <tableColumn id="5" xr3:uid="{B1877D8A-3B89-ED46-B53F-C27AE8B31F53}" name="RETURN VISITS" dataDxfId="497"/>
    <tableColumn id="6" xr3:uid="{5660BB9D-0B72-A84B-A4CF-10DA35D58C4C}" name="BIBLE STUDIES" dataDxfId="496"/>
    <tableColumn id="7" xr3:uid="{3DF42E7E-1A7F-8C49-86A9-43B7C74F60A7}" name="STATUS" dataDxfId="495"/>
    <tableColumn id="8" xr3:uid="{8F47BFCB-2D2A-7742-B9E6-2090FFD0C9E5}" name="REMARKS" dataDxfId="49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B375568-2D2A-F341-8EA0-89BD2ADA2B82}" name="Table4" displayName="Table4" ref="A708:H752" totalsRowShown="0" headerRowDxfId="673" dataDxfId="672">
  <tableColumns count="8">
    <tableColumn id="1" xr3:uid="{3DDED4A2-D06E-904F-AF3C-05A12E72C54E}" name="SERVICE YEAR" dataDxfId="671"/>
    <tableColumn id="2" xr3:uid="{D89E4C26-26DF-3849-8E97-64F60A6F9B1C}" name="PLACEMENT" dataDxfId="670"/>
    <tableColumn id="3" xr3:uid="{1B0762B4-B7C1-FD44-A1FD-A81BF93FAD1E}" name="VIDEO SHOWING" dataDxfId="669"/>
    <tableColumn id="4" xr3:uid="{6B746CEB-ECB3-0C4E-BF0C-369B2259586D}" name="HOURS" dataDxfId="668"/>
    <tableColumn id="5" xr3:uid="{BA0213E2-052B-C646-A557-B6A63A945A54}" name="RETURN VISITS" dataDxfId="667"/>
    <tableColumn id="6" xr3:uid="{F605CBA2-1A44-C048-8D27-11E278035B05}" name="BIBLE STUDIES" dataDxfId="666"/>
    <tableColumn id="7" xr3:uid="{E8C475C3-3564-3148-8983-74FADAF6101A}" name="STATUS" dataDxfId="665"/>
    <tableColumn id="8" xr3:uid="{FEF70BCF-BCAA-4C4F-9056-4A7B330649DF}" name="REMARKS" dataDxfId="664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EE2CA341-63AD-E443-9BA9-6255BB4EC9BC}" name="Table22" displayName="Table22" ref="A2160:H2211" totalsRowShown="0" headerRowDxfId="493" dataDxfId="492">
  <tableColumns count="8">
    <tableColumn id="1" xr3:uid="{1315801E-9E7A-D14C-A1CB-8425EBFA1F0B}" name="SERVICE YEAR" dataDxfId="491"/>
    <tableColumn id="2" xr3:uid="{90BE1D7B-18C0-204C-9F4E-4598D70E6642}" name="PLACEMENT" dataDxfId="490"/>
    <tableColumn id="3" xr3:uid="{E30A0B87-64A0-EA41-9144-01CB1373ACA9}" name="VIDEO SHOWING" dataDxfId="489"/>
    <tableColumn id="4" xr3:uid="{7D2E0632-C89E-974F-926C-67A4CF9D2352}" name="HOURS" dataDxfId="488"/>
    <tableColumn id="5" xr3:uid="{395F3460-FDE4-F24F-AE70-8208217B2FF9}" name="RETURN VISITS" dataDxfId="487"/>
    <tableColumn id="6" xr3:uid="{46CF0EFA-B1E5-BD49-8E76-35C2123237D6}" name="BIBLE STUDIES" dataDxfId="486"/>
    <tableColumn id="7" xr3:uid="{EFE41709-CCE6-C64A-A73E-F1528C60ACEA}" name="STATUS" dataDxfId="485"/>
    <tableColumn id="8" xr3:uid="{63DB7699-0AEF-6E4A-88D5-0C176849827F}" name="REMARKS" dataDxfId="484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85E99BFB-E20C-E64C-B612-42D8212F5F82}" name="Table23" displayName="Table23" ref="A2218:H2271" totalsRowShown="0" headerRowDxfId="483" dataDxfId="482">
  <tableColumns count="8">
    <tableColumn id="1" xr3:uid="{CF91E189-5479-E745-B658-F40287806BC1}" name="SERVICE YEAR" dataDxfId="481"/>
    <tableColumn id="2" xr3:uid="{4FB9B069-AAD5-B447-862D-8BB524A6E43A}" name="PLACEMENT" dataDxfId="480"/>
    <tableColumn id="3" xr3:uid="{7BAB7997-6763-7B43-A2D7-56424794C388}" name="VIDEO SHOWING" dataDxfId="479"/>
    <tableColumn id="4" xr3:uid="{A1B1DE60-0406-1849-970C-77FC4B8A94F6}" name="HOURS" dataDxfId="478"/>
    <tableColumn id="5" xr3:uid="{A0FB5352-F5BA-8242-95C5-3CA77FEC6BD4}" name="RETURN VISITS" dataDxfId="477"/>
    <tableColumn id="6" xr3:uid="{8FC826AC-887C-D349-8DD7-26C51536DECC}" name="BIBLE STUDIES" dataDxfId="476"/>
    <tableColumn id="7" xr3:uid="{DFA19425-6CEE-8F4E-9F18-A11A10ECD622}" name="STATUS" dataDxfId="475"/>
    <tableColumn id="8" xr3:uid="{F6FC3250-E250-A144-8AF2-EB6D173F00A1}" name="REMARKS" dataDxfId="474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3532932-2959-9343-A6E9-C74DEA3F5AB0}" name="Table24" displayName="Table24" ref="A2278:H2332" totalsRowShown="0" headerRowDxfId="473" dataDxfId="472">
  <tableColumns count="8">
    <tableColumn id="1" xr3:uid="{57BAF324-1986-DB47-B9BC-F3B3165A5C66}" name="SERVICE YEAR" dataDxfId="471"/>
    <tableColumn id="2" xr3:uid="{C3990CAA-BFAE-9F44-A64D-5ED00C15265F}" name="PLACEMENT" dataDxfId="470"/>
    <tableColumn id="3" xr3:uid="{54C2B7A2-FBED-2048-9FC9-922DA738B1B2}" name="VIDEO SHOWING" dataDxfId="469"/>
    <tableColumn id="4" xr3:uid="{B1C75FA9-4500-8C47-AA36-C21B743BAA1F}" name="HOURS" dataDxfId="468"/>
    <tableColumn id="5" xr3:uid="{62DCB6AE-DA9E-E345-94ED-A15040111E97}" name="RETURN VISITS" dataDxfId="467"/>
    <tableColumn id="6" xr3:uid="{2BA1A227-0DBB-E34F-810F-E8D8653C5D59}" name="BIBLE STUDIES" dataDxfId="466"/>
    <tableColumn id="7" xr3:uid="{B55A376A-1652-6B42-9D91-E8B795DE0DBB}" name="STATUS" dataDxfId="465"/>
    <tableColumn id="8" xr3:uid="{DA0A6ED4-BF73-144F-8FE4-65460482FE77}" name="REMARKS" dataDxfId="464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4028FB6D-42A3-7946-98D0-41F329C2AC9B}" name="Table26" displayName="Table26" ref="A2336:H2387" totalsRowShown="0" headerRowDxfId="463" dataDxfId="462">
  <tableColumns count="8">
    <tableColumn id="1" xr3:uid="{78C4D77B-28B2-6A49-A7B5-AF7B2E953308}" name="SERVICE YEAR" dataDxfId="461"/>
    <tableColumn id="2" xr3:uid="{88E822F3-0C85-D54C-A4F9-182A3EFE048D}" name="PLACEMENT" dataDxfId="460"/>
    <tableColumn id="3" xr3:uid="{913E70B9-B05E-2148-9554-138A9FC7ECCF}" name="VIDEO SHOWING" dataDxfId="459"/>
    <tableColumn id="4" xr3:uid="{0B2D84D7-CC4E-B244-BB81-508E732CB868}" name="HOURS" dataDxfId="458"/>
    <tableColumn id="5" xr3:uid="{2C0A69AE-F676-3A4A-8119-9C1F92FB7BDE}" name="RETURN VISITS" dataDxfId="457"/>
    <tableColumn id="6" xr3:uid="{815DEF97-8B68-1843-9A04-DBE2887576BF}" name="BIBLE STUDIES" dataDxfId="456"/>
    <tableColumn id="7" xr3:uid="{8B4AC89F-6E8D-1B49-A0B9-27F5D47D2D31}" name="STATUS" dataDxfId="455"/>
    <tableColumn id="8" xr3:uid="{07574FE0-9EFB-F344-B374-72A4FF5C9F7E}" name="REMARKS" dataDxfId="454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509A7832-F393-BB45-9AE5-343A0DBE6A04}" name="Table28" displayName="Table28" ref="A2395:H2446" totalsRowShown="0" headerRowDxfId="453" dataDxfId="452">
  <tableColumns count="8">
    <tableColumn id="1" xr3:uid="{8B8FAC59-66F0-6A4F-9A90-D270738CB59B}" name="SERVICE YEAR" dataDxfId="451"/>
    <tableColumn id="2" xr3:uid="{655B532C-8C5C-8241-851A-AFFEBD0AC2D1}" name="PLACEMENT" dataDxfId="450"/>
    <tableColumn id="3" xr3:uid="{47FD5906-E71B-8941-B248-1FD9C225473D}" name="VIDEO SHOWING" dataDxfId="449"/>
    <tableColumn id="4" xr3:uid="{236C21F6-242F-124A-B57E-9DB8E39C2235}" name="HOURS" dataDxfId="448"/>
    <tableColumn id="5" xr3:uid="{E3016558-3A67-A54F-8CB5-85C15A687CB5}" name="RETURN VISITS" dataDxfId="447"/>
    <tableColumn id="6" xr3:uid="{4309B24C-B468-264F-879B-1E1FD131C77F}" name="BIBLE STUDIES" dataDxfId="446"/>
    <tableColumn id="7" xr3:uid="{FD13BF1E-3684-8F4E-A82D-44A167EA3A0D}" name="STATUS" dataDxfId="445"/>
    <tableColumn id="8" xr3:uid="{B58FA72F-A7EB-184A-B6F4-68AD8823E120}" name="REMARKS" dataDxfId="444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F30D7884-B81B-5146-B51C-DC411C696B04}" name="Table29" displayName="Table29" ref="A2452:H2502" totalsRowShown="0" headerRowDxfId="443" dataDxfId="442">
  <tableColumns count="8">
    <tableColumn id="1" xr3:uid="{0AF8568B-747C-F041-AC08-33BDAA2CCEA4}" name="SERVICE YEAR" dataDxfId="441"/>
    <tableColumn id="2" xr3:uid="{B5DCBE10-E420-9B45-B872-9DE354B59AB1}" name="PLACEMENT" dataDxfId="440"/>
    <tableColumn id="3" xr3:uid="{FCD52713-89B7-094D-AC7B-40DFB10D2702}" name="VIDEO SHOWING" dataDxfId="439"/>
    <tableColumn id="4" xr3:uid="{779ADF5F-FCC5-AD47-B4EA-C98A4F3A42D9}" name="HOURS" dataDxfId="438"/>
    <tableColumn id="5" xr3:uid="{791BB336-EB35-1745-9EF1-E3BD1E427019}" name="RETURN VISITS" dataDxfId="437"/>
    <tableColumn id="6" xr3:uid="{46243818-67C3-8F45-8268-90E64E219F4D}" name="BIBLE STUDIES" dataDxfId="436"/>
    <tableColumn id="7" xr3:uid="{876F9571-76CC-C548-9A2F-CCE6EEC9CB3E}" name="STATUS" dataDxfId="435"/>
    <tableColumn id="8" xr3:uid="{41C53890-5707-254F-9681-087349C5AE72}" name="REMARKS" dataDxfId="434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528BC752-AB7A-DA40-8B98-7B8EE8B4FD18}" name="Table30" displayName="Table30" ref="A2509:H2561" totalsRowShown="0" headerRowDxfId="433" dataDxfId="432">
  <tableColumns count="8">
    <tableColumn id="1" xr3:uid="{8DC74121-0AB9-2345-ADE4-499F4647BB62}" name="SERVICE YEAR" dataDxfId="431"/>
    <tableColumn id="2" xr3:uid="{BE138284-2579-4549-B481-098545A5F6BF}" name="PLACEMENT" dataDxfId="430"/>
    <tableColumn id="3" xr3:uid="{CBAD81F6-9E3B-584A-9960-AC5FCFDDAD98}" name="VIDEO SHOWING" dataDxfId="429"/>
    <tableColumn id="4" xr3:uid="{66705C33-881E-504E-AAF0-BE1E55E99B04}" name="HOURS" dataDxfId="428"/>
    <tableColumn id="5" xr3:uid="{C5A3F682-D637-774D-AABD-7EFBD1B054A5}" name="RETURN VISITS" dataDxfId="427"/>
    <tableColumn id="6" xr3:uid="{80A9B903-BDD9-C44C-87A6-0356CCD3C01D}" name="BIBLE STUDIES" dataDxfId="426"/>
    <tableColumn id="7" xr3:uid="{8DF36F5E-018D-414F-A0CF-9FDB6D852D60}" name="STATUS" dataDxfId="425"/>
    <tableColumn id="8" xr3:uid="{C0DA5B59-C7EA-C14A-9B9C-858B4DA6533C}" name="REMARKS" dataDxfId="424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7C67C25D-B087-6C43-8D22-8FA7F12F6857}" name="Table31" displayName="Table31" ref="A2567:H2616" totalsRowShown="0" headerRowDxfId="423" dataDxfId="422">
  <tableColumns count="8">
    <tableColumn id="1" xr3:uid="{E0237F49-D98C-9041-8306-0F79F8611840}" name="SERVICE YEAR" dataDxfId="421"/>
    <tableColumn id="2" xr3:uid="{74482142-8610-DE4B-92FF-7511CEC7A64B}" name="PLACEMENT" dataDxfId="420"/>
    <tableColumn id="3" xr3:uid="{E39E9AA5-092B-0647-8CA3-DDAD2744AFB5}" name="VIDEO SHOWING" dataDxfId="419"/>
    <tableColumn id="4" xr3:uid="{F7142823-28AE-CE4E-8121-73F64EA1BB04}" name="HOURS" dataDxfId="418"/>
    <tableColumn id="5" xr3:uid="{EAAFB6AC-D265-9B41-B09B-A8F5B9F36B8A}" name="RETURN VISITS" dataDxfId="417"/>
    <tableColumn id="6" xr3:uid="{F950AE3E-E78A-2B47-AFFF-32572A3FF9E9}" name="BIBLE STUDIES" dataDxfId="416"/>
    <tableColumn id="7" xr3:uid="{25B228C9-1FA7-9D4A-AEF0-BEEEA3D4662B}" name="STATUS" dataDxfId="415"/>
    <tableColumn id="8" xr3:uid="{5BC4C1C7-DB45-284C-BD18-D324B9C13164}" name="REMARKS" dataDxfId="414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D59B85D8-3A81-FD40-B62A-669FEEFE83B1}" name="Table32" displayName="Table32" ref="A2624:H2674" totalsRowShown="0" headerRowDxfId="413" dataDxfId="412">
  <tableColumns count="8">
    <tableColumn id="1" xr3:uid="{B9231F3B-FB8D-E64B-856F-A4A98FA5A026}" name="SERVICE YEAR" dataDxfId="411"/>
    <tableColumn id="2" xr3:uid="{76C85A56-E5F0-5A40-ACED-E03A24E95B62}" name="PLACEMENT" dataDxfId="410"/>
    <tableColumn id="3" xr3:uid="{493DAD19-C992-4543-A608-844CEC21044E}" name="VIDEO SHOWING" dataDxfId="409"/>
    <tableColumn id="4" xr3:uid="{E78540EF-8263-3242-955A-44581F47222A}" name="HOURS" dataDxfId="408"/>
    <tableColumn id="5" xr3:uid="{EB37C187-6777-644C-893F-4FD828E0E320}" name="RETURN VISITS" dataDxfId="407"/>
    <tableColumn id="6" xr3:uid="{F96FB733-D07C-C14C-8F0A-D1672B3C0395}" name="BIBLE STUDIES" dataDxfId="406"/>
    <tableColumn id="7" xr3:uid="{D851CC3F-43A8-B14C-8778-E12391815099}" name="STATUS" dataDxfId="405"/>
    <tableColumn id="8" xr3:uid="{4344186A-1AB9-344D-8543-F401DC5B3521}" name="REMARKS" dataDxfId="404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608C67B0-291A-884A-8D34-3232A358C8BC}" name="Table33" displayName="Table33" ref="A2681:H2733" totalsRowShown="0" headerRowDxfId="403" dataDxfId="402">
  <tableColumns count="8">
    <tableColumn id="1" xr3:uid="{DF72D8E1-1C97-2B46-A1E3-F4202EC8F239}" name="SERVICE YEAR" dataDxfId="401"/>
    <tableColumn id="2" xr3:uid="{39A0FE28-0D98-FB4B-AC43-27FC30AB93C5}" name="PLACEMENT" dataDxfId="400"/>
    <tableColumn id="3" xr3:uid="{AA99973F-C53D-1B48-8489-B35AB0858685}" name="VIDEO SHOWING" dataDxfId="399"/>
    <tableColumn id="4" xr3:uid="{68025EB0-8AFD-9947-90BF-F2C56542D3A3}" name="HOURS" dataDxfId="398"/>
    <tableColumn id="5" xr3:uid="{F0A25BD5-0F0D-7848-8C6E-D0F63B3E0EFB}" name="RETURN VISITS" dataDxfId="397"/>
    <tableColumn id="6" xr3:uid="{718BD12C-9DBB-0444-B9F4-E4ADC77E779B}" name="BIBLE STUDIES" dataDxfId="396"/>
    <tableColumn id="7" xr3:uid="{4753DBCE-7D59-AF49-9AD5-611317C92E8F}" name="STATUS" dataDxfId="395"/>
    <tableColumn id="8" xr3:uid="{5C79DF4B-39F5-3241-B65B-FD8D42DA3406}" name="REMARKS" dataDxfId="39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87A556B-D247-074A-8D8B-9EB3B506A98E}" name="Table5" displayName="Table5" ref="A760:H807" totalsRowShown="0" headerRowDxfId="663" dataDxfId="662">
  <tableColumns count="8">
    <tableColumn id="1" xr3:uid="{4DEDA05F-21B1-B646-87F3-8E67B9924619}" name="SERVICE YEAR" dataDxfId="661"/>
    <tableColumn id="2" xr3:uid="{DC0DA849-484E-E94C-A1DB-5BB988651754}" name="PLACEMENT" dataDxfId="660"/>
    <tableColumn id="3" xr3:uid="{F72E99B0-8E3D-324D-860D-4B43755CFFA2}" name="VIDEO SHOWING" dataDxfId="659"/>
    <tableColumn id="4" xr3:uid="{6E962D01-271B-8243-A69F-29CC6C713314}" name="HOURS" dataDxfId="658"/>
    <tableColumn id="5" xr3:uid="{9D33B2A8-37AA-4449-9265-8CE73C64E1C6}" name="RETURN VISITS" dataDxfId="657"/>
    <tableColumn id="6" xr3:uid="{85EC9DDC-A25E-1947-88C5-58FB973B78EF}" name="BIBLE STUDIES" dataDxfId="656"/>
    <tableColumn id="7" xr3:uid="{C6262893-B5CB-6943-9B43-112259BDC6E2}" name="STATUS" dataDxfId="655"/>
    <tableColumn id="8" xr3:uid="{B29C98EA-BA77-034B-8D6F-AB83327D2294}" name="REMARKS" dataDxfId="654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FB894363-8BBF-B343-98BD-18303E74F44A}" name="Table34" displayName="Table34" ref="A2739:H2790" totalsRowShown="0" headerRowDxfId="393" dataDxfId="392">
  <tableColumns count="8">
    <tableColumn id="1" xr3:uid="{90F61909-A6B9-7D4A-82AA-580AD3F15224}" name="SERVICE YEAR" dataDxfId="391"/>
    <tableColumn id="2" xr3:uid="{E0825BC9-5C78-374B-9A22-8D3186C9229F}" name="PLACEMENT" dataDxfId="390"/>
    <tableColumn id="3" xr3:uid="{23BF875D-DFE0-EE49-A439-8D9B6D06AEC0}" name="VIDEO SHOWING" dataDxfId="389"/>
    <tableColumn id="4" xr3:uid="{ADBC24C7-4013-1349-8646-7A9ED4E41F82}" name="HOURS" dataDxfId="388"/>
    <tableColumn id="5" xr3:uid="{E7698E24-631A-E345-94AF-A1C8BD71A6B8}" name="RETURN VISITS" dataDxfId="387"/>
    <tableColumn id="6" xr3:uid="{9339CE2F-7EAC-6F44-8487-F7305A000EE0}" name="BIBLE STUDIES" dataDxfId="386"/>
    <tableColumn id="7" xr3:uid="{1ABC488F-6721-9B4F-8E49-AF590594D1EE}" name="STATUS" dataDxfId="385"/>
    <tableColumn id="8" xr3:uid="{5C9A1D9E-0D50-A24A-A1C8-B81AD39EF191}" name="REMARKS" dataDxfId="384"/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A6A8B159-CAE6-7C4A-8CD1-CB00A7114F3A}" name="Table35" displayName="Table35" ref="A2799:H2851" totalsRowShown="0" headerRowDxfId="383" dataDxfId="382">
  <tableColumns count="8">
    <tableColumn id="1" xr3:uid="{4CBCECC8-8AE0-FD47-9229-4E6BFCAD0F3E}" name="SERVICE YEAR" dataDxfId="381"/>
    <tableColumn id="2" xr3:uid="{7149BF5E-E112-3A4A-8BFD-B10CD03EAB19}" name="PLACEMENT" dataDxfId="380"/>
    <tableColumn id="3" xr3:uid="{87ABB197-E62B-844D-9719-EF72404D6174}" name="VIDEO SHOWING" dataDxfId="379"/>
    <tableColumn id="4" xr3:uid="{6FB40904-0C47-7948-AE85-D7E8C5527E2D}" name="HOURS" dataDxfId="378"/>
    <tableColumn id="5" xr3:uid="{694C9FBF-3321-0046-A488-31B872EA4EEE}" name="RETURN VISITS" dataDxfId="377"/>
    <tableColumn id="6" xr3:uid="{894AA40B-ED13-4640-B02F-3B8853D5D165}" name="BIBLE STUDIES" dataDxfId="376"/>
    <tableColumn id="7" xr3:uid="{83B8047D-C5E5-5348-90C9-D97CFAD89008}" name="STATUS" dataDxfId="375"/>
    <tableColumn id="8" xr3:uid="{0DF0CFC2-A424-4542-A265-6B9034CEDE48}" name="REMARKS" dataDxfId="374"/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C7B79293-6830-D640-B45B-E4A9891D4068}" name="Table36" displayName="Table36" ref="A2856:H2907" totalsRowShown="0" headerRowDxfId="373" dataDxfId="372">
  <tableColumns count="8">
    <tableColumn id="1" xr3:uid="{D3D07D8F-836C-4242-99AC-0CDFDCDA68F2}" name="SERVICE YEAR" dataDxfId="371"/>
    <tableColumn id="2" xr3:uid="{0F806884-FC45-714E-9646-E97C63D789D1}" name="PLACEMENT" dataDxfId="370"/>
    <tableColumn id="3" xr3:uid="{69AE38A9-7E13-8440-8450-25D2086BE5F5}" name="VIDEO SHOWING" dataDxfId="369"/>
    <tableColumn id="4" xr3:uid="{7BD0B823-E601-7C4E-B51F-93F3BDF15414}" name="HOURS" dataDxfId="368"/>
    <tableColumn id="5" xr3:uid="{EF9F4D28-E1EC-EE41-B349-B1DFC3A6CA0F}" name="RETURN VISITS" dataDxfId="367"/>
    <tableColumn id="6" xr3:uid="{D53DCFC4-A282-374B-BA5F-4ECE0F5D6154}" name="BIBLE STUDIES" dataDxfId="366"/>
    <tableColumn id="7" xr3:uid="{A792C09B-2647-C344-B480-A539DD6176DF}" name="STATUS" dataDxfId="365"/>
    <tableColumn id="8" xr3:uid="{0C1D8E86-6C27-914B-AB84-D8F01860085E}" name="REMARKS" dataDxfId="364"/>
  </tableColumns>
  <tableStyleInfo name="TableStyleMedium2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A64C00D0-0EEE-3045-97B1-D8EB467DFEFA}" name="Table37" displayName="Table37" ref="A2913:H2964" totalsRowShown="0" headerRowDxfId="363" dataDxfId="362">
  <tableColumns count="8">
    <tableColumn id="1" xr3:uid="{C7E9D39C-B5EF-EA45-A4CA-18056F76C122}" name="SERVICE YEAR" dataDxfId="361"/>
    <tableColumn id="2" xr3:uid="{918A5967-79B9-2843-9D0B-4E7A6CE792F8}" name="PLACEMENT" dataDxfId="360"/>
    <tableColumn id="3" xr3:uid="{B4B47A5D-D1C1-6F48-8571-18EEA8DE0FD9}" name="VIDEO SHOWING" dataDxfId="359"/>
    <tableColumn id="4" xr3:uid="{D1970C26-17C9-3C4F-8D23-5173E2C12EF2}" name="HOURS" dataDxfId="358"/>
    <tableColumn id="5" xr3:uid="{BE9182C4-0C5F-3541-A076-2DD9CDA96881}" name="RETURN VISITS" dataDxfId="357"/>
    <tableColumn id="6" xr3:uid="{27B6D9C9-E826-F145-A7E3-90E15721AC26}" name="BIBLE STUDIES" dataDxfId="356"/>
    <tableColumn id="7" xr3:uid="{869696D2-9BF0-7846-8D33-68BA49EFC42D}" name="STATUS" dataDxfId="355"/>
    <tableColumn id="8" xr3:uid="{9D164B8F-71AA-FB46-B97E-C8D92AF645F0}" name="REMARKS" dataDxfId="354"/>
  </tableColumns>
  <tableStyleInfo name="TableStyleMedium2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AAA8946C-E0A6-1044-8F7D-50FEA1C21CE4}" name="Table1239" displayName="Table1239" ref="A1746:H1796" totalsRowShown="0" headerRowDxfId="353" dataDxfId="352">
  <tableColumns count="8">
    <tableColumn id="1" xr3:uid="{4E73FA79-56CB-A04A-84A6-8D1867A9F119}" name="SERVICE YEAR" dataDxfId="351"/>
    <tableColumn id="2" xr3:uid="{C4582B81-0B20-BC42-B25D-C316DE125C4F}" name="PLACEMENT" dataDxfId="350"/>
    <tableColumn id="3" xr3:uid="{B94BA509-964C-9F4C-9CE6-4882C61B4BC2}" name="VIDEO SHOWING" dataDxfId="349"/>
    <tableColumn id="4" xr3:uid="{6DBAFCBF-894B-2341-BBF5-874AA93350A7}" name="HOURS" dataDxfId="348"/>
    <tableColumn id="5" xr3:uid="{5D7506E5-BE60-1A4A-A533-19E843FE2618}" name="RETURN VISITS" dataDxfId="347"/>
    <tableColumn id="6" xr3:uid="{0C5B8256-9518-9F4F-82DF-D6482EFB8E29}" name="BIBLE STUDIES" dataDxfId="346"/>
    <tableColumn id="7" xr3:uid="{C765782E-A8A9-AE4B-91B2-E8D014B43BBF}" name="STATUS" dataDxfId="345"/>
    <tableColumn id="8" xr3:uid="{9C76C091-0BC4-8F43-A76A-63667F30C03B}" name="REMARKS" dataDxfId="344"/>
  </tableColumns>
  <tableStyleInfo name="TableStyleMedium2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4A59E946-DF33-0C44-9684-1039A79B5E0E}" name="Table123940" displayName="Table123940" ref="A1805:H1855" totalsRowShown="0" headerRowDxfId="343" dataDxfId="342">
  <tableColumns count="8">
    <tableColumn id="1" xr3:uid="{32AE3030-A2E3-E545-95E1-D0A90082B090}" name="SERVICE YEAR" dataDxfId="341"/>
    <tableColumn id="2" xr3:uid="{FB69F376-C681-064D-81EC-6AAB8C4F2C74}" name="PLACEMENT" dataDxfId="340"/>
    <tableColumn id="3" xr3:uid="{8BD21475-E367-D641-8E1A-3CD3450B2A7F}" name="VIDEO SHOWING" dataDxfId="339"/>
    <tableColumn id="4" xr3:uid="{709B9FAF-1E57-4B4E-8D85-087A5125EA35}" name="HOURS" dataDxfId="338"/>
    <tableColumn id="5" xr3:uid="{75C29EB6-14AD-B941-9E0E-3BD27E639F14}" name="RETURN VISITS" dataDxfId="337"/>
    <tableColumn id="6" xr3:uid="{F411F636-60AC-274B-8A6F-44C18A911D8E}" name="BIBLE STUDIES" dataDxfId="336"/>
    <tableColumn id="7" xr3:uid="{C176BFF0-EDB8-4442-94AE-03BDC8298F95}" name="STATUS" dataDxfId="335"/>
    <tableColumn id="8" xr3:uid="{F9E03276-69C6-1343-9CD1-DFA42ABCFED0}" name="REMARKS" dataDxfId="334"/>
  </tableColumns>
  <tableStyleInfo name="TableStyleMedium2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C5B8952C-8A57-9642-921E-0D01D6236F35}" name="Table12394041" displayName="Table12394041" ref="A1862:H1912" totalsRowShown="0" headerRowDxfId="333" dataDxfId="332">
  <tableColumns count="8">
    <tableColumn id="1" xr3:uid="{A66F3A95-ED6B-F547-AFED-DDF39064598C}" name="SERVICE YEAR" dataDxfId="331"/>
    <tableColumn id="2" xr3:uid="{4250C16E-E71B-0643-8358-882639159DF2}" name="PLACEMENT" dataDxfId="330"/>
    <tableColumn id="3" xr3:uid="{377E4B73-16BB-DF41-9011-2E97E77F5CED}" name="VIDEO SHOWING" dataDxfId="329"/>
    <tableColumn id="4" xr3:uid="{847854A2-5543-1249-B478-F9061CBA8843}" name="HOURS" dataDxfId="328"/>
    <tableColumn id="5" xr3:uid="{3E226A35-589F-FF4A-8041-38403E1571C9}" name="RETURN VISITS" dataDxfId="327"/>
    <tableColumn id="6" xr3:uid="{2367D784-FE2C-4C46-952A-43CE31AFCA82}" name="BIBLE STUDIES" dataDxfId="326"/>
    <tableColumn id="7" xr3:uid="{03482595-8CD2-CE4A-9F38-DD29B06F9B33}" name="STATUS" dataDxfId="325"/>
    <tableColumn id="8" xr3:uid="{97A8A58D-5439-2C4C-A871-FFE2B0B3C9D4}" name="REMARKS" dataDxfId="324"/>
  </tableColumns>
  <tableStyleInfo name="TableStyleMedium2" showFirstColumn="0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2E726862-A5DA-A349-BCFB-7B2D8B2BD4C6}" name="Table1239404142" displayName="Table1239404142" ref="A1920:H1968" totalsRowShown="0" headerRowDxfId="323" dataDxfId="322">
  <tableColumns count="8">
    <tableColumn id="1" xr3:uid="{8FD5A073-2B8F-8B42-A2D7-5933BAF70027}" name="SERVICE YEAR" dataDxfId="321"/>
    <tableColumn id="2" xr3:uid="{98A1710A-04C2-3B48-A12F-33DD95037DBB}" name="PLACEMENT" dataDxfId="320"/>
    <tableColumn id="3" xr3:uid="{968A97BA-F366-AD48-B539-0CA35584F335}" name="VIDEO SHOWING" dataDxfId="319"/>
    <tableColumn id="4" xr3:uid="{85D6D318-1990-694E-B33F-88FA9F4F29A9}" name="HOURS" dataDxfId="318"/>
    <tableColumn id="5" xr3:uid="{8F69A325-3132-FB4E-99E4-CF4BFFF25FC1}" name="RETURN VISITS" dataDxfId="317"/>
    <tableColumn id="6" xr3:uid="{AFCB4091-A7A2-9646-8794-E88456DABB46}" name="BIBLE STUDIES" dataDxfId="316"/>
    <tableColumn id="7" xr3:uid="{0FC015BE-5E31-3842-8395-25D2376DC95E}" name="STATUS" dataDxfId="315"/>
    <tableColumn id="8" xr3:uid="{DD38DE36-30D6-4E41-93F6-1E725F5B2406}" name="REMARKS" dataDxfId="314"/>
  </tableColumns>
  <tableStyleInfo name="TableStyleMedium2" showFirstColumn="0" showLastColumn="0" showRowStripes="1" showColumnStripes="0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FCB8FCEE-9856-7C45-88B1-3A5F4D5735E5}" name="Table123940414243" displayName="Table123940414243" ref="A1977:H2026" totalsRowShown="0" headerRowDxfId="313" dataDxfId="312">
  <tableColumns count="8">
    <tableColumn id="1" xr3:uid="{D67B4F36-2CC6-3C42-9150-4A6EB7CFA6CD}" name="SERVICE YEAR" dataDxfId="311"/>
    <tableColumn id="2" xr3:uid="{0E530CB0-9EF7-B441-9BC9-4216A07401B3}" name="PLACEMENT" dataDxfId="310"/>
    <tableColumn id="3" xr3:uid="{3040E49D-51FB-4D4A-9F6D-652E1809069D}" name="VIDEO SHOWING" dataDxfId="309"/>
    <tableColumn id="4" xr3:uid="{FFD1BD0E-9DE6-4A48-87A3-78F19C1D430F}" name="HOURS" dataDxfId="308"/>
    <tableColumn id="5" xr3:uid="{4B3651B3-B08B-C545-97C7-4A5C3EE0D25A}" name="RETURN VISITS" dataDxfId="307"/>
    <tableColumn id="6" xr3:uid="{C1B13D1E-EEAB-FE47-B293-39B3F20105AB}" name="BIBLE STUDIES" dataDxfId="306"/>
    <tableColumn id="7" xr3:uid="{9BB607C4-F7DE-BB4A-A58C-A796B67DF920}" name="STATUS" dataDxfId="305"/>
    <tableColumn id="8" xr3:uid="{C825E764-0FE5-9B40-AC35-38D67659028A}" name="REMARKS" dataDxfId="304"/>
  </tableColumns>
  <tableStyleInfo name="TableStyleMedium2" showFirstColumn="0" showLastColumn="0" showRowStripes="1" showColumnStripes="0"/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" xr:uid="{528B38F6-73D8-2148-BAD7-245D58A9E4E0}" name="Table123940414244" displayName="Table123940414244" ref="A2036:H2084" totalsRowShown="0" headerRowDxfId="303" dataDxfId="302">
  <tableColumns count="8">
    <tableColumn id="1" xr3:uid="{46DEF4F1-7F15-5347-8BCF-4074F8D73323}" name="SERVICE YEAR" dataDxfId="301"/>
    <tableColumn id="2" xr3:uid="{5ABD9CE0-6570-DF48-B502-B4D723469D16}" name="PLACEMENT" dataDxfId="300"/>
    <tableColumn id="3" xr3:uid="{CC42E920-2E3E-B24D-ACA3-F52150E01548}" name="VIDEO SHOWING" dataDxfId="299"/>
    <tableColumn id="4" xr3:uid="{F111E7E0-0D6A-7B4A-9738-C335D4D74812}" name="HOURS" dataDxfId="298"/>
    <tableColumn id="5" xr3:uid="{EE71DFE6-BDE1-AE4D-BC69-2E87C2AE8537}" name="RETURN VISITS" dataDxfId="297"/>
    <tableColumn id="6" xr3:uid="{112384AB-2DEF-7E46-B468-EBB98AA19F52}" name="BIBLE STUDIES" dataDxfId="296"/>
    <tableColumn id="7" xr3:uid="{E99FB9B4-E6A5-E248-8563-309985889053}" name="STATUS" dataDxfId="295"/>
    <tableColumn id="8" xr3:uid="{7309E8BB-F5E8-C14E-826C-10F2989BF887}" name="REMARKS" dataDxfId="29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2C14EFC-4178-2641-90D1-51398AB4ED83}" name="Table6" displayName="Table6" ref="A817:H867" totalsRowShown="0" headerRowDxfId="653" dataDxfId="652">
  <tableColumns count="8">
    <tableColumn id="1" xr3:uid="{C85DB1C0-6D4F-FF45-BDE3-49DD3975FA41}" name="SERVICE YEAR" dataDxfId="651"/>
    <tableColumn id="2" xr3:uid="{29DCFDB7-C2D4-7A46-83A5-B8E2EC19658C}" name="PLACEMENT" dataDxfId="650"/>
    <tableColumn id="3" xr3:uid="{37967FB9-9843-8243-88A6-6948AAF73003}" name="VIDEO SHOWING" dataDxfId="649"/>
    <tableColumn id="4" xr3:uid="{26C68C6D-5788-7F46-9F2C-405DC737C8D4}" name="HOURS" dataDxfId="648"/>
    <tableColumn id="5" xr3:uid="{DA2C6547-A872-5D4D-871D-C3BDB90EDDE0}" name="RETURN VISITS" dataDxfId="647"/>
    <tableColumn id="6" xr3:uid="{046D24C3-B712-4649-B757-D189FDDB31DC}" name="BIBLE STUDIES" dataDxfId="646"/>
    <tableColumn id="7" xr3:uid="{260C6231-F470-A145-8CCB-F520952E9139}" name="STATUS" dataDxfId="645"/>
    <tableColumn id="8" xr3:uid="{3104EDAF-D120-5A4E-98A7-CA842B46B80A}" name="REMARKS" dataDxfId="644"/>
  </tableColumns>
  <tableStyleInfo name="TableStyleMedium2" showFirstColumn="0" showLastColumn="0" showRowStripes="1" showColumnStripes="0"/>
</table>
</file>

<file path=xl/tables/table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" xr:uid="{E6841BD2-C7A1-FB48-BCF6-A43AFFE4CDC5}" name="Table44" displayName="Table44" ref="A2093:H2144" totalsRowShown="0" headerRowDxfId="293" dataDxfId="292">
  <tableColumns count="8">
    <tableColumn id="1" xr3:uid="{1CA4BE11-8ADD-D744-8DA7-B053D4DF25EF}" name="SERVICE YEAR" dataDxfId="291"/>
    <tableColumn id="2" xr3:uid="{730FB4F2-C366-7A4D-8BD9-CCA8D466C75D}" name="PLACEMENT" dataDxfId="290"/>
    <tableColumn id="3" xr3:uid="{5BE74CFA-520E-FB41-B2A4-2F705834C010}" name="VIDEO SHOWING" dataDxfId="289"/>
    <tableColumn id="4" xr3:uid="{382A315A-C20D-6345-BA02-706FDF5E92F1}" name="HOURS" dataDxfId="288"/>
    <tableColumn id="5" xr3:uid="{7059A95A-6798-B148-A045-14CACB44A524}" name="RETURN VISITS" dataDxfId="287"/>
    <tableColumn id="6" xr3:uid="{C05EE703-A59C-C544-8B56-EBDE1F509D53}" name="BIBLE STUDIES" dataDxfId="286"/>
    <tableColumn id="7" xr3:uid="{ED6EBDEC-BD90-5F41-AE9C-4D5089B09CFF}" name="STATUS" dataDxfId="285"/>
    <tableColumn id="8" xr3:uid="{73B72F2F-7868-FB49-B0E4-C1B00EBBAAD0}" name="REMARKS" dataDxfId="284"/>
  </tableColumns>
  <tableStyleInfo name="TableStyleMedium2" showFirstColumn="0" showLastColumn="0" showRowStripes="1" showColumnStripes="0"/>
</table>
</file>

<file path=xl/tables/table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1E4304A-E458-B74C-9103-7F65A80E3944}" name="Table210" displayName="Table210" ref="A12:H59" totalsRowShown="0" headerRowDxfId="283" dataDxfId="282">
  <tableColumns count="8">
    <tableColumn id="1" xr3:uid="{C051ABFE-CA23-3947-AA43-71534C99FC38}" name="SERVICE YEAR" dataDxfId="281"/>
    <tableColumn id="2" xr3:uid="{FD263F89-A839-4840-8B30-67B7FF81A74E}" name="PLACEMENT" dataDxfId="280"/>
    <tableColumn id="3" xr3:uid="{4A9F83AA-1F3B-9046-94DC-1B9FF3EBD659}" name="VIDEO SHOWING" dataDxfId="279"/>
    <tableColumn id="4" xr3:uid="{BE3CFA37-BE16-5442-BC54-C4E4A72F14C8}" name="HOURS" dataDxfId="278"/>
    <tableColumn id="5" xr3:uid="{A4903479-8EB7-2840-8856-58E93AA6D109}" name="RETURN VISITS" dataDxfId="277"/>
    <tableColumn id="6" xr3:uid="{DE26E36B-B237-BB4E-9153-A2747A6E9BCB}" name="BIBLE STUDIES" dataDxfId="276"/>
    <tableColumn id="7" xr3:uid="{111451E7-287A-DC4E-9399-2E9A35F8CEFC}" name="STATUS" dataDxfId="275"/>
    <tableColumn id="8" xr3:uid="{5FD61B8E-A94B-A941-85CD-A94364CDA71E}" name="REMARKS" dataDxfId="274"/>
  </tableColumns>
  <tableStyleInfo name="TableStyleMedium2" showFirstColumn="0" showLastColumn="0" showRowStripes="1" showColumnStripes="0"/>
</table>
</file>

<file path=xl/tables/table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88CA535-8ACA-1D4F-BA53-F1B3C3C4F45F}" name="Table2104" displayName="Table2104" ref="A71:H118" totalsRowShown="0" headerRowDxfId="273" dataDxfId="272">
  <tableColumns count="8">
    <tableColumn id="1" xr3:uid="{F2C16267-00C7-5B41-AB0E-20FA90301C2C}" name="SERVICE YEAR" dataDxfId="271"/>
    <tableColumn id="2" xr3:uid="{05C5DE41-DF69-254C-A3E4-FE99635F905D}" name="PLACEMENT" dataDxfId="270"/>
    <tableColumn id="3" xr3:uid="{23640CBE-ED3B-E84D-9B4E-1114BA70AD99}" name="VIDEO SHOWING" dataDxfId="269"/>
    <tableColumn id="4" xr3:uid="{E1C312AB-4FF7-754B-90C9-4A475967EDC1}" name="HOURS" dataDxfId="268"/>
    <tableColumn id="5" xr3:uid="{9CFAA2B8-97A3-974B-A3F3-D722652AAE84}" name="RETURN VISITS" dataDxfId="267"/>
    <tableColumn id="6" xr3:uid="{9EBA2287-8476-5D47-B5D4-49300A5DBAD0}" name="BIBLE STUDIES" dataDxfId="266"/>
    <tableColumn id="7" xr3:uid="{9874A80C-4CB2-564A-BF44-A6F1CF1CD984}" name="STATUS" dataDxfId="265"/>
    <tableColumn id="8" xr3:uid="{0A5AA44E-8E65-234D-962C-0F8B73C6A147}" name="REMARKS" dataDxfId="264"/>
  </tableColumns>
  <tableStyleInfo name="TableStyleMedium2" showFirstColumn="0" showLastColumn="0" showRowStripes="1" showColumnStripes="0"/>
</table>
</file>

<file path=xl/tables/table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" xr:uid="{7E90DECC-6643-1B4E-BC51-5AD634FC41D6}" name="Table45" displayName="Table45" ref="A127:H174" totalsRowShown="0" headerRowDxfId="263" dataDxfId="262">
  <autoFilter ref="A127:H174" xr:uid="{6451FF79-5C53-054D-9689-E6C5A9636B9F}"/>
  <tableColumns count="8">
    <tableColumn id="1" xr3:uid="{C62E2197-90BE-684D-8220-7C5A1367D7E7}" name="SERVICE YEAR" dataDxfId="261"/>
    <tableColumn id="2" xr3:uid="{7C7038C3-E960-D24C-A24D-BB55C8CE3543}" name="PLACEMENT" dataDxfId="260"/>
    <tableColumn id="3" xr3:uid="{5844473B-A2AC-EA41-A8C0-CDA7FD2681AE}" name="VIDEO SHOWING" dataDxfId="259"/>
    <tableColumn id="4" xr3:uid="{5D60858C-6F28-C44F-9FCC-1F9F60784839}" name="HOURS" dataDxfId="258"/>
    <tableColumn id="5" xr3:uid="{0F2F2D50-EDB0-7C47-BCD7-0CF52E8F08C3}" name="RETURN VISITS" dataDxfId="257"/>
    <tableColumn id="6" xr3:uid="{704DF0EF-CCF2-A443-9FAB-F59C898F3AEE}" name="BIBLE STUDIES" dataDxfId="256"/>
    <tableColumn id="7" xr3:uid="{9E993840-C483-5F46-8AA0-9E0ED1E42BA5}" name="STATUS" dataDxfId="255"/>
    <tableColumn id="8" xr3:uid="{66BCAC76-D3C6-C340-91B7-CF052FC2F0E7}" name="REMARKS" dataDxfId="254"/>
  </tableColumns>
  <tableStyleInfo name="TableStyleMedium2" showFirstColumn="0" showLastColumn="0" showRowStripes="1" showColumnStripes="0"/>
</table>
</file>

<file path=xl/tables/table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2" xr:uid="{100DE620-857F-0645-A98B-BE1C766C0ACD}" name="Table52" displayName="Table52" ref="A182:H227" totalsRowShown="0" headerRowDxfId="253" dataDxfId="252">
  <autoFilter ref="A182:H227" xr:uid="{881B3905-0090-614E-8030-383F3091F3ED}"/>
  <tableColumns count="8">
    <tableColumn id="1" xr3:uid="{04899690-60D9-AD4D-BD96-4DFB56E2F1C4}" name="SERVICE YEAR" dataDxfId="251"/>
    <tableColumn id="2" xr3:uid="{384090AF-3684-764B-A6C5-DA3B9ACF5DC3}" name="PLACEMENT" dataDxfId="250"/>
    <tableColumn id="3" xr3:uid="{F4918C4B-43A8-DD47-9CCC-0619C3D5E376}" name="VIDEO SHOWING" dataDxfId="249"/>
    <tableColumn id="4" xr3:uid="{C00133CF-CA0C-BC4A-827A-2A8895C371D2}" name="HOURS" dataDxfId="248"/>
    <tableColumn id="5" xr3:uid="{706002E3-9D88-2E42-8C95-87687C35D3BB}" name="RETURN VISITS" dataDxfId="247"/>
    <tableColumn id="6" xr3:uid="{07A84EB6-3A51-B64E-9835-D1F8042A5230}" name="BIBLE STUDIES" dataDxfId="246"/>
    <tableColumn id="7" xr3:uid="{799E9AD5-3C55-5F46-8237-D79EB4535CE7}" name="STATUS" dataDxfId="245"/>
    <tableColumn id="8" xr3:uid="{C6B5B5D1-2553-2D46-8BC1-F29058D2064E}" name="REMARKS" dataDxfId="244"/>
  </tableColumns>
  <tableStyleInfo name="TableStyleMedium2" showFirstColumn="0" showLastColumn="0" showRowStripes="1" showColumnStripes="0"/>
</table>
</file>

<file path=xl/tables/table4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3" xr:uid="{BAF627BF-9BF3-B446-B580-487117488D0F}" name="Table5254" displayName="Table5254" ref="A234:H277" totalsRowShown="0" headerRowDxfId="243" dataDxfId="242">
  <autoFilter ref="A234:H277" xr:uid="{DEBED3E0-C2C2-6D41-ACE0-BB0832834FED}"/>
  <tableColumns count="8">
    <tableColumn id="1" xr3:uid="{C9D2BD0B-9C0E-5E41-9440-DCEEE0E48773}" name="SERVICE YEAR" dataDxfId="241"/>
    <tableColumn id="2" xr3:uid="{9E3D091D-6B41-3F49-A372-71EA7C9BFDD8}" name="PLACEMENT" dataDxfId="240"/>
    <tableColumn id="3" xr3:uid="{BC9BEA45-F80A-2548-AD06-59C2AA18106E}" name="VIDEO SHOWING" dataDxfId="239"/>
    <tableColumn id="4" xr3:uid="{740E5200-09D3-A340-8D28-6EB14FA617E6}" name="HOURS" dataDxfId="238"/>
    <tableColumn id="5" xr3:uid="{7C5AF840-9385-FC45-B188-F4487151FBD6}" name="RETURN VISITS" dataDxfId="237"/>
    <tableColumn id="6" xr3:uid="{4EE69B6B-D5F3-334E-A846-41C650496E5E}" name="BIBLE STUDIES" dataDxfId="236"/>
    <tableColumn id="7" xr3:uid="{17B8BC00-F425-4E4A-A902-C84165CC1D31}" name="STATUS" dataDxfId="235"/>
    <tableColumn id="8" xr3:uid="{A3D9A24C-6E76-B948-91F8-F3E08979555B}" name="REMARKS" dataDxfId="234"/>
  </tableColumns>
  <tableStyleInfo name="TableStyleMedium2" showFirstColumn="0" showLastColumn="0" showRowStripes="1" showColumnStripes="0"/>
</table>
</file>

<file path=xl/tables/table4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4" xr:uid="{B7F7F8D6-FBC6-C246-8076-630274BB068F}" name="Table525455" displayName="Table525455" ref="A285:H331" totalsRowShown="0" headerRowDxfId="233" dataDxfId="232">
  <autoFilter ref="A285:H331" xr:uid="{CDC3CDAB-FF88-F442-A6B1-9AD2A54DF7DE}"/>
  <tableColumns count="8">
    <tableColumn id="1" xr3:uid="{B81BAACF-D217-DA49-B787-BAAEDCE2276C}" name="SERVICE YEAR" dataDxfId="231"/>
    <tableColumn id="2" xr3:uid="{B0062DA9-2204-A44D-986A-6EE41C5032BD}" name="PLACEMENT" dataDxfId="230"/>
    <tableColumn id="3" xr3:uid="{B82EC560-997A-D34A-B702-368353A50D28}" name="VIDEO SHOWING" dataDxfId="229"/>
    <tableColumn id="4" xr3:uid="{9D83634B-6657-1049-85AD-88DB45A53E88}" name="HOURS" dataDxfId="228"/>
    <tableColumn id="5" xr3:uid="{7868A8F7-4E91-2D48-A4A7-BCA0AF22B2C0}" name="RETURN VISITS" dataDxfId="227"/>
    <tableColumn id="6" xr3:uid="{457BB868-1074-6948-B4EA-746B9A5A2C1D}" name="BIBLE STUDIES" dataDxfId="226"/>
    <tableColumn id="7" xr3:uid="{0EE1B311-AA05-6644-AFAE-49380697EB80}" name="STATUS" dataDxfId="225"/>
    <tableColumn id="8" xr3:uid="{B975F574-FEFF-D04D-88B8-0894616DBB79}" name="REMARKS" dataDxfId="224"/>
  </tableColumns>
  <tableStyleInfo name="TableStyleMedium2" showFirstColumn="0" showLastColumn="0" showRowStripes="1" showColumnStripes="0"/>
</table>
</file>

<file path=xl/tables/table4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5" xr:uid="{32B57C98-3E0A-304D-9C4E-D0C40C19E87B}" name="Table52545556" displayName="Table52545556" ref="A339:H383" totalsRowShown="0" headerRowDxfId="223" dataDxfId="222">
  <autoFilter ref="A339:H383" xr:uid="{66AACE8D-C333-4B4B-9100-EF67924090F0}"/>
  <tableColumns count="8">
    <tableColumn id="1" xr3:uid="{5F2CFC0A-90B3-3842-9304-22D29FDBF911}" name="SERVICE YEAR" dataDxfId="221"/>
    <tableColumn id="2" xr3:uid="{8904A9CF-4008-944E-8139-7F0791203840}" name="PLACEMENT" dataDxfId="220"/>
    <tableColumn id="3" xr3:uid="{3FFABE7B-055F-384B-AC09-026CA85C0D96}" name="VIDEO SHOWING" dataDxfId="219"/>
    <tableColumn id="4" xr3:uid="{5146D832-6732-1049-B05B-760A34C24A67}" name="HOURS" dataDxfId="218"/>
    <tableColumn id="5" xr3:uid="{E3039EC2-5EC7-D04B-9B7E-6D7D3D71554C}" name="RETURN VISITS" dataDxfId="217"/>
    <tableColumn id="6" xr3:uid="{9414425E-E4B3-0E46-A891-2C3DD6CD873A}" name="BIBLE STUDIES" dataDxfId="216"/>
    <tableColumn id="7" xr3:uid="{D3503154-2D68-4E42-B291-08CD289D1965}" name="STATUS" dataDxfId="215"/>
    <tableColumn id="8" xr3:uid="{734FB56F-92FB-8548-8D20-800BA106426E}" name="REMARKS" dataDxfId="214"/>
  </tableColumns>
  <tableStyleInfo name="TableStyleMedium2" showFirstColumn="0" showLastColumn="0" showRowStripes="1" showColumnStripes="0"/>
</table>
</file>

<file path=xl/tables/table4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6" xr:uid="{F633F39F-C502-C44F-8BE2-93F4A2064357}" name="Table5254555657" displayName="Table5254555657" ref="A391:H435" totalsRowShown="0" headerRowDxfId="213" dataDxfId="212">
  <autoFilter ref="A391:H435" xr:uid="{251D2460-1ED5-B341-A3A2-CD91581160C5}"/>
  <tableColumns count="8">
    <tableColumn id="1" xr3:uid="{35C01C1A-3527-8E4E-AC3C-1971E1364C16}" name="SERVICE YEAR" dataDxfId="211"/>
    <tableColumn id="2" xr3:uid="{A83B3C82-7E3C-8C49-A474-E1DE681182BB}" name="PLACEMENT" dataDxfId="210"/>
    <tableColumn id="3" xr3:uid="{4FB94D3F-6879-C749-8719-AE3134523C39}" name="VIDEO SHOWING" dataDxfId="209"/>
    <tableColumn id="4" xr3:uid="{CD9D0059-38C1-B947-88C4-1391D6010C76}" name="HOURS" dataDxfId="208"/>
    <tableColumn id="5" xr3:uid="{AD29F1C6-DC4A-8741-85C2-94FE8CF2ACBB}" name="RETURN VISITS" dataDxfId="207"/>
    <tableColumn id="6" xr3:uid="{BF300FED-1FEE-764D-8F09-E1F3C85A631F}" name="BIBLE STUDIES" dataDxfId="206"/>
    <tableColumn id="7" xr3:uid="{35B95A4A-D6ED-3A4E-A48A-E5E23CE5A571}" name="STATUS" dataDxfId="205"/>
    <tableColumn id="8" xr3:uid="{76B90696-D99E-AC4B-858D-1B71E4E1A1C8}" name="REMARKS" dataDxfId="204"/>
  </tableColumns>
  <tableStyleInfo name="TableStyleMedium2" showFirstColumn="0" showLastColumn="0" showRowStripes="1" showColumnStripes="0"/>
</table>
</file>

<file path=xl/tables/table4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7" xr:uid="{B5806965-7E82-C849-83FF-85A9DE7DF704}" name="Table525455565758" displayName="Table525455565758" ref="A443:H487" totalsRowShown="0" headerRowDxfId="203" dataDxfId="202">
  <autoFilter ref="A443:H487" xr:uid="{7DDF5E42-D875-4848-A5CA-D129F81A5D35}"/>
  <tableColumns count="8">
    <tableColumn id="1" xr3:uid="{AF598B4A-6DBD-E84B-A526-F35B41E11729}" name="SERVICE YEAR" dataDxfId="201"/>
    <tableColumn id="2" xr3:uid="{80680ADE-BD31-C243-B018-7C4155383306}" name="PLACEMENT" dataDxfId="200"/>
    <tableColumn id="3" xr3:uid="{C57CB339-A9AF-7C42-A79C-CD9289E7FB61}" name="VIDEO SHOWING" dataDxfId="199"/>
    <tableColumn id="4" xr3:uid="{BE01BA6B-3BC3-B24B-8C6E-5C9672781545}" name="HOURS" dataDxfId="198"/>
    <tableColumn id="5" xr3:uid="{8D608605-F404-4849-A170-3AC19E53B522}" name="RETURN VISITS" dataDxfId="197"/>
    <tableColumn id="6" xr3:uid="{866E454B-06F3-674C-952A-E4797C408405}" name="BIBLE STUDIES" dataDxfId="196"/>
    <tableColumn id="7" xr3:uid="{25D987DB-670E-E741-B694-0165EDAABCC2}" name="STATUS" dataDxfId="195"/>
    <tableColumn id="8" xr3:uid="{3F56903C-D5F1-EB45-B95F-7EF2D4735235}" name="REMARKS" dataDxfId="19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7E1EE83-E5B5-D742-8EBB-4C35F658B2FE}" name="Table7" displayName="Table7" ref="A874:H920" totalsRowShown="0" headerRowDxfId="643" dataDxfId="642">
  <tableColumns count="8">
    <tableColumn id="1" xr3:uid="{CD269BAD-E218-DF4B-80EC-83866F07C6EF}" name="SERVICE YEAR" dataDxfId="641"/>
    <tableColumn id="2" xr3:uid="{6B7A9C93-20BB-B349-8B9F-154576AF0ECD}" name="PLACEMENT" dataDxfId="640"/>
    <tableColumn id="3" xr3:uid="{058B75F1-11CF-FD41-B4D8-DAF77842B62E}" name="VIDEO SHOWING" dataDxfId="639"/>
    <tableColumn id="4" xr3:uid="{E2C6F1DF-9B6F-5C45-A193-085177D801A9}" name="HOURS" dataDxfId="638"/>
    <tableColumn id="5" xr3:uid="{4F6AD638-020E-9D4D-9A1C-D96FBCB0D8FF}" name="RETURN VISITS" dataDxfId="637"/>
    <tableColumn id="6" xr3:uid="{186A5371-0D49-4841-8402-036BE31B6E45}" name="BIBLE STUDIES" dataDxfId="636"/>
    <tableColumn id="7" xr3:uid="{8278439B-C454-9445-BEFE-74B9808634E1}" name="STATUS" dataDxfId="635"/>
    <tableColumn id="8" xr3:uid="{8E1337BA-869D-FC4C-A821-A9E151C3D6FC}" name="REMARKS" dataDxfId="634"/>
  </tableColumns>
  <tableStyleInfo name="TableStyleMedium2" showFirstColumn="0" showLastColumn="0" showRowStripes="1" showColumnStripes="0"/>
</table>
</file>

<file path=xl/tables/table5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8" xr:uid="{DE904E52-759A-D549-A0E8-BFFBE0E922AC}" name="Table52545556575859" displayName="Table52545556575859" ref="A495:H539" totalsRowShown="0" headerRowDxfId="193" dataDxfId="192">
  <autoFilter ref="A495:H539" xr:uid="{B2A7BECD-8FC5-9E4A-A150-3F35990F0EF0}"/>
  <tableColumns count="8">
    <tableColumn id="1" xr3:uid="{4E3014AD-FC7C-1E46-9FAF-67C48958529F}" name="SERVICE YEAR" dataDxfId="191"/>
    <tableColumn id="2" xr3:uid="{D68BD1BA-217B-4741-B2EA-7CC999751F99}" name="PLACEMENT" dataDxfId="190"/>
    <tableColumn id="3" xr3:uid="{F5323455-ECF4-5546-8148-522393F7325C}" name="VIDEO SHOWING" dataDxfId="189"/>
    <tableColumn id="4" xr3:uid="{AC66698D-9AC5-BB43-8EC0-02F4F4C42398}" name="HOURS" dataDxfId="188"/>
    <tableColumn id="5" xr3:uid="{18778665-9F69-4647-B10F-1D9D427B870F}" name="RETURN VISITS" dataDxfId="187"/>
    <tableColumn id="6" xr3:uid="{F580F93C-E228-C746-9390-EC636E40E85E}" name="BIBLE STUDIES" dataDxfId="186"/>
    <tableColumn id="7" xr3:uid="{9ACF0A11-3079-764F-A98B-227BF86DA245}" name="STATUS" dataDxfId="185"/>
    <tableColumn id="8" xr3:uid="{CD4FC4E5-8A09-7C4D-B764-3C8246A54C62}" name="REMARKS" dataDxfId="184"/>
  </tableColumns>
  <tableStyleInfo name="TableStyleMedium2" showFirstColumn="0" showLastColumn="0" showRowStripes="1" showColumnStripes="0"/>
</table>
</file>

<file path=xl/tables/table5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9" xr:uid="{FC97CE18-7A12-1845-864A-C365286D8035}" name="Table5254555657585960" displayName="Table5254555657585960" ref="A547:H591" totalsRowShown="0" headerRowDxfId="183" dataDxfId="182">
  <autoFilter ref="A547:H591" xr:uid="{F93177F0-4869-3F4F-8BA5-0FA9E95EEFAF}"/>
  <tableColumns count="8">
    <tableColumn id="1" xr3:uid="{70F0D5A1-B977-3B4F-817D-65C41E218B31}" name="SERVICE YEAR" dataDxfId="181"/>
    <tableColumn id="2" xr3:uid="{635446D5-F9FF-C342-9359-7FAC610B7C6C}" name="PLACEMENT" dataDxfId="180"/>
    <tableColumn id="3" xr3:uid="{B7C53D14-0F4E-5344-84D6-1CCB4813164C}" name="VIDEO SHOWING" dataDxfId="179"/>
    <tableColumn id="4" xr3:uid="{CE0835F5-B221-0F45-85B8-397C1900D4BA}" name="HOURS" dataDxfId="178"/>
    <tableColumn id="5" xr3:uid="{87AED54D-DECC-1340-B17D-B0DD49093126}" name="RETURN VISITS" dataDxfId="177"/>
    <tableColumn id="6" xr3:uid="{D44C2502-0873-9F4D-9EC5-16E0E6345E87}" name="BIBLE STUDIES" dataDxfId="176"/>
    <tableColumn id="7" xr3:uid="{99F585E1-2C92-314F-8B09-659F72A4E11F}" name="STATUS" dataDxfId="175"/>
    <tableColumn id="8" xr3:uid="{57E55D4A-FB70-ED41-ACF7-0CA9BE33F1F5}" name="REMARKS" dataDxfId="174"/>
  </tableColumns>
  <tableStyleInfo name="TableStyleMedium2" showFirstColumn="0" showLastColumn="0" showRowStripes="1" showColumnStripes="0"/>
</table>
</file>

<file path=xl/tables/table5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C2E6578B-EA2B-2A41-BF9E-ECBA1CCBB272}" name="Table3726" displayName="Table3726" ref="B3192:J3239" totalsRowShown="0" headerRowDxfId="173" dataDxfId="172">
  <tableColumns count="9">
    <tableColumn id="1" xr3:uid="{02992F82-239B-DD4C-AF78-D18774177F45}" name="SERVICE YEAR" dataDxfId="171"/>
    <tableColumn id="2" xr3:uid="{FC4452A8-B80F-E044-A894-2F6C01D7ABED}" name="PLACEMENT" dataDxfId="170">
      <calculatedColumnFormula>SUM(B2914,B2857,B2800,B2740,B2682,B2625,B2568,B2510,B2453,B2396,B2337,B2279,B2219,B2161,B2094,B2037,B1978,B1921,B1863,B1806,B1747,B1690,B1633,B1576,B1516,B1458,B1401,B1344,B1284,B1226,B1164,B1107,B1050,B990,B932,B875,B818,B761,B709,B656,B548,B496,B444,B392,B340,B286,B235,B183,B128,B72,B13)</calculatedColumnFormula>
    </tableColumn>
    <tableColumn id="3" xr3:uid="{55EBBEB4-2B0F-C54A-86D5-7CF236478B52}" name="VIDEO SHOWING" dataDxfId="169"/>
    <tableColumn id="4" xr3:uid="{A80E9A32-9D3F-794A-AA76-BBD5DF9BD059}" name="HOURS" dataDxfId="168"/>
    <tableColumn id="5" xr3:uid="{B2844AD3-9034-C64B-9C18-874FB748A214}" name="RETURN VISITS" dataDxfId="167"/>
    <tableColumn id="6" xr3:uid="{3BEC393A-90D1-D341-9047-04533107B443}" name="BIBLE STUDIES" dataDxfId="166"/>
    <tableColumn id="7" xr3:uid="{3E34AEE3-CCF6-F844-ADF3-AEBD7561F7BB}" name=" INACTIVE PUBLISHERS" dataDxfId="165">
      <calculatedColumnFormula>COUNTA(G2914,G2740,G2682,G2625,G2568,G2510,G2453,G2396,G2337,G2279,G2219,G2161,G2094,G2037,#REF!,G1921,G1863,G1806,G1747,G1690,G1633,G1576,G1516,G1458,G1401,G1344,G1284,G1226,G1164,G1107,G1050,G990,G932,G875,G818,G761,G709,G656,G548,G496,G444,G392,G340,G286,G235,G183,G128,G72,G13,G2857,G2800)</calculatedColumnFormula>
    </tableColumn>
    <tableColumn id="8" xr3:uid="{78071813-D2CA-D841-A265-0B011C42B2E7}" name="ACTIVE PUBLISHERS" dataDxfId="164">
      <calculatedColumnFormula>E3190 - Table3726[[#This Row],[ INACTIVE PUBLISHERS]]</calculatedColumnFormula>
    </tableColumn>
    <tableColumn id="9" xr3:uid="{02689405-E4DC-8640-A177-4B5F4ECE09DD}" name="TOTAL PUBLISHERS" dataDxfId="163">
      <calculatedColumnFormula>SUM(Table3726[[#This Row],[ INACTIVE PUBLISHERS]:[ACTIVE PUBLISHERS]])</calculatedColumnFormula>
    </tableColumn>
  </tableColumns>
  <tableStyleInfo name="TableStyleMedium2" showFirstColumn="0" showLastColumn="0" showRowStripes="1" showColumnStripes="0"/>
</table>
</file>

<file path=xl/tables/table5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6" xr:uid="{5A95EDBD-93DC-344D-87E4-2557CAA1F143}" name="Table372647" displayName="Table372647" ref="B3251:J3296" totalsRowShown="0" headerRowDxfId="162" dataDxfId="161">
  <tableColumns count="9">
    <tableColumn id="1" xr3:uid="{60B632FE-9120-9C4F-AC99-E5453DC88519}" name="SERVICE YEAR" dataDxfId="160"/>
    <tableColumn id="2" xr3:uid="{66A9F9EB-D39A-8042-9AAE-272F79518736}" name="PLACEMENT" dataDxfId="159"/>
    <tableColumn id="3" xr3:uid="{E5AB77DA-C936-7449-BC7F-F9AE6DCF840F}" name="VIDEO SHOWING" dataDxfId="158"/>
    <tableColumn id="4" xr3:uid="{02DE635E-44F9-3D4D-89BE-66B33D29C3A9}" name="HOURS" dataDxfId="157"/>
    <tableColumn id="5" xr3:uid="{428D0A1B-4047-E94D-96DB-21FB73BD9D60}" name="RETURN VISITS" dataDxfId="156"/>
    <tableColumn id="6" xr3:uid="{E45922BC-B27D-3E41-BD39-DDD61D8403E6}" name="BIBLE STUDIES" dataDxfId="155"/>
    <tableColumn id="7" xr3:uid="{5A70BF0C-3DDF-894C-8C24-76C05E685762}" name="INACTIVE" dataDxfId="154">
      <calculatedColumnFormula>COUNTA(G3521,G3581,G3641,G3701,G3761,G3821,G3881,G3941,G4001)</calculatedColumnFormula>
    </tableColumn>
    <tableColumn id="8" xr3:uid="{13F836A5-17AE-504E-81A1-EB4C19509403}" name="ACTIVE" dataDxfId="153">
      <calculatedColumnFormula>Table372647[[#This Row],[TOTAL]] - Table372647[[#This Row],[INACTIVE]]</calculatedColumnFormula>
    </tableColumn>
    <tableColumn id="9" xr3:uid="{E400A4E1-189E-E846-9E72-979344442184}" name="TOTAL" dataDxfId="152">
      <calculatedColumnFormula>COUNTA(A3507,A3549,A3609,A3669,A3729,A3789,A3849,A3909,A3969)</calculatedColumnFormula>
    </tableColumn>
  </tableColumns>
  <tableStyleInfo name="TableStyleMedium2" showFirstColumn="0" showLastColumn="0" showRowStripes="1" showColumnStripes="0"/>
</table>
</file>

<file path=xl/tables/table5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0A966674-1B1A-5248-A33F-D76093EE2301}" name="Table3728" displayName="Table3728" ref="A3520:H3571" totalsRowShown="0" headerRowDxfId="151" dataDxfId="150">
  <tableColumns count="8">
    <tableColumn id="1" xr3:uid="{49C9C85B-5997-3745-AFBC-944221C2EACF}" name="SERVICE YEAR" dataDxfId="149"/>
    <tableColumn id="2" xr3:uid="{54831A42-5B64-094C-909B-34B2C97F6699}" name="PLACEMENT" dataDxfId="148"/>
    <tableColumn id="3" xr3:uid="{4D6F005C-D9E0-FD45-981C-10CEDF724E15}" name="VIDEO SHOWING" dataDxfId="147"/>
    <tableColumn id="4" xr3:uid="{D616F686-7CBD-8F43-A734-BEE15FD6C1A8}" name="HOURS" dataDxfId="146"/>
    <tableColumn id="5" xr3:uid="{78E7B339-D6D8-EA42-A7F0-4992D4490760}" name="RETURN VISITS" dataDxfId="145"/>
    <tableColumn id="6" xr3:uid="{C3AAF135-7C69-AA4C-98E8-5114C65EAF7D}" name="BIBLE STUDIES" dataDxfId="144"/>
    <tableColumn id="7" xr3:uid="{8B543C4A-5557-3847-A71F-60CEB0872CD4}" name="STATUS" dataDxfId="143"/>
    <tableColumn id="8" xr3:uid="{5FD9B70E-21FD-BE45-B3DA-8B52D895B87F}" name="REMARKS" dataDxfId="142"/>
  </tableColumns>
  <tableStyleInfo name="TableStyleMedium2" showFirstColumn="0" showLastColumn="0" showRowStripes="1" showColumnStripes="0"/>
</table>
</file>

<file path=xl/tables/table5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0" xr:uid="{3144A1D5-7D75-8F49-B305-D59C4587B5DB}" name="Table372851" displayName="Table372851" ref="A3580:H3631" totalsRowShown="0" headerRowDxfId="141" dataDxfId="140">
  <tableColumns count="8">
    <tableColumn id="1" xr3:uid="{2A626F72-23A8-8C48-9536-0E310DD03C86}" name="SERVICE YEAR" dataDxfId="139"/>
    <tableColumn id="2" xr3:uid="{7ECC8E67-7AEF-4A43-8345-F1068B11AF33}" name="PLACEMENT" dataDxfId="138"/>
    <tableColumn id="3" xr3:uid="{54033D9D-F6BD-7644-B557-5E8FB7958FE6}" name="VIDEO SHOWING" dataDxfId="137"/>
    <tableColumn id="4" xr3:uid="{4DFB2536-520F-1646-A3AF-29A83B191B7F}" name="HOURS" dataDxfId="136"/>
    <tableColumn id="5" xr3:uid="{2064502C-B83E-9948-89D4-8C5184A5F4E3}" name="RETURN VISITS" dataDxfId="135"/>
    <tableColumn id="6" xr3:uid="{DDD15ED0-EA2B-CE48-9ADD-34131A2D5DAC}" name="BIBLE STUDIES" dataDxfId="134"/>
    <tableColumn id="7" xr3:uid="{DC294F61-3CBC-3741-A2B8-EAF5052CD33A}" name="STATUS" dataDxfId="133"/>
    <tableColumn id="8" xr3:uid="{9960F3F3-7026-7243-81A6-2ABF0ECFB334}" name="REMARKS" dataDxfId="132"/>
  </tableColumns>
  <tableStyleInfo name="TableStyleMedium2" showFirstColumn="0" showLastColumn="0" showRowStripes="1" showColumnStripes="0"/>
</table>
</file>

<file path=xl/tables/table5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1" xr:uid="{84EAD6AE-FF8D-1844-A8E9-5EB32C503775}" name="Table37285152" displayName="Table37285152" ref="A3640:H3692" totalsRowShown="0" headerRowDxfId="131" dataDxfId="130">
  <tableColumns count="8">
    <tableColumn id="1" xr3:uid="{B28DF662-3697-724A-8410-7188B2F68568}" name="SERVICE YEAR" dataDxfId="129"/>
    <tableColumn id="2" xr3:uid="{EE4A78D8-38F6-504C-9100-50F76C2CDA48}" name="PLACEMENT" dataDxfId="128"/>
    <tableColumn id="3" xr3:uid="{DE430370-05B1-2640-9A73-79F790A8F900}" name="VIDEO SHOWING" dataDxfId="127"/>
    <tableColumn id="4" xr3:uid="{4970FF32-5C88-EE41-85F3-B73D8661F8C0}" name="HOURS" dataDxfId="126"/>
    <tableColumn id="5" xr3:uid="{BAC165AA-1A25-7B4A-BDBE-495F80D19B26}" name="RETURN VISITS" dataDxfId="125"/>
    <tableColumn id="6" xr3:uid="{71380507-B04E-EA4B-BDC7-BBCBD1B64AB3}" name="BIBLE STUDIES" dataDxfId="124"/>
    <tableColumn id="7" xr3:uid="{1B2B8579-459A-604B-BF46-BAC36282313A}" name="STATUS" dataDxfId="123"/>
    <tableColumn id="8" xr3:uid="{C0E6500F-6D39-DE4F-BCA8-804216B3944C}" name="REMARKS" dataDxfId="122"/>
  </tableColumns>
  <tableStyleInfo name="TableStyleMedium2" showFirstColumn="0" showLastColumn="0" showRowStripes="1" showColumnStripes="0"/>
</table>
</file>

<file path=xl/tables/table5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0" xr:uid="{02D72B80-B0D4-4B44-BCAE-00F06DBB016C}" name="Table3728515261" displayName="Table3728515261" ref="A3700:H3751" totalsRowShown="0" headerRowDxfId="121" dataDxfId="120">
  <tableColumns count="8">
    <tableColumn id="1" xr3:uid="{F6AF673D-8F29-EE4D-BC81-9F8196A97AC5}" name="SERVICE YEAR" dataDxfId="119"/>
    <tableColumn id="2" xr3:uid="{E28C7DB0-A059-7441-BB4B-54304F6A9FDF}" name="PLACEMENT" dataDxfId="118"/>
    <tableColumn id="3" xr3:uid="{5757A902-A246-7A4A-BBF6-34A8539E76A2}" name="VIDEO SHOWING" dataDxfId="117"/>
    <tableColumn id="4" xr3:uid="{078E9FE0-B37B-A048-AD7E-9920E613665E}" name="HOURS" dataDxfId="116"/>
    <tableColumn id="5" xr3:uid="{64398283-8B99-E24D-B38D-5D6EB06B7BDF}" name="RETURN VISITS" dataDxfId="115"/>
    <tableColumn id="6" xr3:uid="{84E7DC30-416E-4D4C-86AB-4D47B90D1D08}" name="BIBLE STUDIES" dataDxfId="114"/>
    <tableColumn id="7" xr3:uid="{79648791-61E5-DC41-8487-BBFA9749B0A1}" name="STATUS" dataDxfId="113"/>
    <tableColumn id="8" xr3:uid="{1D4451BC-04BD-1B42-BAB4-51295A0B1BFB}" name="REMARKS" dataDxfId="112"/>
  </tableColumns>
  <tableStyleInfo name="TableStyleMedium2" showFirstColumn="0" showLastColumn="0" showRowStripes="1" showColumnStripes="0"/>
</table>
</file>

<file path=xl/tables/table5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1" xr:uid="{F2FEE43F-65BC-E141-8EB4-5E1611A46EF2}" name="Table372851526162" displayName="Table372851526162" ref="A3760:H3813" totalsRowShown="0" headerRowDxfId="111" dataDxfId="110">
  <tableColumns count="8">
    <tableColumn id="1" xr3:uid="{B5C38B78-4655-D049-9F4C-F2156B0921AD}" name="SERVICE YEAR" dataDxfId="109"/>
    <tableColumn id="2" xr3:uid="{1EEBAF97-BFB5-BC48-90A4-6D87934A93A6}" name="PLACEMENT" dataDxfId="108"/>
    <tableColumn id="3" xr3:uid="{4998B7FE-0841-F846-BDD3-C3D155780826}" name="VIDEO SHOWING" dataDxfId="107"/>
    <tableColumn id="4" xr3:uid="{01F27DD1-7F3C-7444-A616-E6BE453B78E5}" name="HOURS" dataDxfId="106"/>
    <tableColumn id="5" xr3:uid="{B638E898-D663-1047-85AE-CA7CC1A700EE}" name="RETURN VISITS" dataDxfId="105"/>
    <tableColumn id="6" xr3:uid="{7B3D1BCF-4CFC-0B47-B21B-BB91F9F5950D}" name="BIBLE STUDIES" dataDxfId="104"/>
    <tableColumn id="7" xr3:uid="{A11E9203-F269-DC4F-B17F-9B9C09086904}" name="STATUS" dataDxfId="103"/>
    <tableColumn id="8" xr3:uid="{80D8E065-956D-F04B-9755-1AFF11026F53}" name="REMARKS" dataDxfId="102"/>
  </tableColumns>
  <tableStyleInfo name="TableStyleMedium2" showFirstColumn="0" showLastColumn="0" showRowStripes="1" showColumnStripes="0"/>
</table>
</file>

<file path=xl/tables/table5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2" xr:uid="{14F927ED-A5A8-EF44-AF27-9AD78507939C}" name="Table37285152616263" displayName="Table37285152616263" ref="A3820:H3871" totalsRowShown="0" headerRowDxfId="101" dataDxfId="100">
  <tableColumns count="8">
    <tableColumn id="1" xr3:uid="{3C7D7DD9-05B1-434A-9717-74934E419E78}" name="SERVICE YEAR" dataDxfId="99"/>
    <tableColumn id="2" xr3:uid="{5592117D-4C94-1941-87A5-E86E30C05D76}" name="PLACEMENT" dataDxfId="98"/>
    <tableColumn id="3" xr3:uid="{3BCA87DD-9506-4942-A9EF-5F8EA8C42C6D}" name="VIDEO SHOWING" dataDxfId="97"/>
    <tableColumn id="4" xr3:uid="{9D9B93F9-02BA-CF48-A70D-B35B6457A336}" name="HOURS" dataDxfId="96"/>
    <tableColumn id="5" xr3:uid="{D975342C-BEB1-BE48-AA27-7FE4D41DE263}" name="RETURN VISITS" dataDxfId="95"/>
    <tableColumn id="6" xr3:uid="{515017AF-61CE-ED41-ABCF-82A8413E96DC}" name="BIBLE STUDIES" dataDxfId="94"/>
    <tableColumn id="7" xr3:uid="{FA11759B-CC78-1C48-92CA-3B595A0235AC}" name="STATUS" dataDxfId="93"/>
    <tableColumn id="8" xr3:uid="{26E1E47F-69C2-7441-A439-A4A43696D834}" name="REMARKS" dataDxfId="9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7E7A5F1-80DC-9C4A-9CC4-E31AD86F684A}" name="Table8" displayName="Table8" ref="A931:H982" totalsRowShown="0" headerRowDxfId="633" dataDxfId="632">
  <tableColumns count="8">
    <tableColumn id="1" xr3:uid="{D6E9BC4C-EAB1-8842-A129-5E09E44AD273}" name="SERVICE YEAR" dataDxfId="631"/>
    <tableColumn id="2" xr3:uid="{DB9A15EB-0F97-874F-B72C-BFF6AC94AC38}" name="PLACEMENT" dataDxfId="630"/>
    <tableColumn id="3" xr3:uid="{02EF1A32-D3B9-C24D-9FD7-49CA05CE7FA3}" name="VIDEO SHOWING" dataDxfId="629"/>
    <tableColumn id="4" xr3:uid="{42EAF554-8993-3C42-B237-17FC16C94BFC}" name="HOURS" dataDxfId="628"/>
    <tableColumn id="5" xr3:uid="{916855DE-4F23-044D-812A-E20D7DE769F3}" name="RETURN VISITS" dataDxfId="627"/>
    <tableColumn id="6" xr3:uid="{DDA74844-63DA-0441-95CA-ED3FCAB94757}" name="BIBLE STUDIES" dataDxfId="626"/>
    <tableColumn id="7" xr3:uid="{0615A96E-42EA-CE4F-AD5F-E19F2783CF76}" name="STATUS" dataDxfId="625"/>
    <tableColumn id="8" xr3:uid="{7C42F3E7-3DC1-894C-A91F-A6E921EFB65A}" name="REMARKS" dataDxfId="624"/>
  </tableColumns>
  <tableStyleInfo name="TableStyleMedium2" showFirstColumn="0" showLastColumn="0" showRowStripes="1" showColumnStripes="0"/>
</table>
</file>

<file path=xl/tables/table6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3" xr:uid="{AF1341B0-29C9-144A-879B-667D47572F7E}" name="Table3728515261626364" displayName="Table3728515261626364" ref="A3880:H3931" totalsRowShown="0" headerRowDxfId="91" dataDxfId="90">
  <tableColumns count="8">
    <tableColumn id="1" xr3:uid="{DA338227-5742-2348-BDDA-583A1097D820}" name="SERVICE YEAR" dataDxfId="89"/>
    <tableColumn id="2" xr3:uid="{17EA6515-371E-F14D-BD37-E422E43EDB0E}" name="PLACEMENT" dataDxfId="88"/>
    <tableColumn id="3" xr3:uid="{913267E3-89EC-2245-9A6A-C268DA3ABB2D}" name="VIDEO SHOWING" dataDxfId="87"/>
    <tableColumn id="4" xr3:uid="{01BF2243-FF08-6F49-9621-8BE03F94D88D}" name="HOURS" dataDxfId="86"/>
    <tableColumn id="5" xr3:uid="{4EB09692-B843-8F46-9596-15B8833F675A}" name="RETURN VISITS" dataDxfId="85"/>
    <tableColumn id="6" xr3:uid="{503E3AED-F394-AF49-B186-4A87FE2A799B}" name="BIBLE STUDIES" dataDxfId="84"/>
    <tableColumn id="7" xr3:uid="{C7BE785B-4155-604E-9EF6-A758EBAE6C16}" name="STATUS" dataDxfId="83"/>
    <tableColumn id="8" xr3:uid="{D336729D-4F30-0F4E-ABA0-66568E5DC1BF}" name="REMARKS" dataDxfId="82"/>
  </tableColumns>
  <tableStyleInfo name="TableStyleMedium2" showFirstColumn="0" showLastColumn="0" showRowStripes="1" showColumnStripes="0"/>
</table>
</file>

<file path=xl/tables/table6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4" xr:uid="{25C3D560-DF7D-4D42-BBF8-F3010EC4F36B}" name="Table372851526162636465" displayName="Table372851526162636465" ref="A3940:H3993" totalsRowShown="0" headerRowDxfId="81" dataDxfId="80">
  <tableColumns count="8">
    <tableColumn id="1" xr3:uid="{1798B2EA-7CA9-874B-8B03-38AF63FA1585}" name="SERVICE YEAR" dataDxfId="79"/>
    <tableColumn id="2" xr3:uid="{A3688AD3-7B68-EC45-8CA4-53033BFB9A61}" name="PLACEMENT" dataDxfId="78"/>
    <tableColumn id="3" xr3:uid="{8BAA7C11-9439-1147-9C62-01306C690349}" name="VIDEO SHOWING" dataDxfId="77"/>
    <tableColumn id="4" xr3:uid="{93D6BEF5-54A9-2C46-AA25-946FB413394C}" name="HOURS" dataDxfId="76"/>
    <tableColumn id="5" xr3:uid="{B193754B-9F79-9E49-A93D-BFE64A95FE84}" name="RETURN VISITS" dataDxfId="75"/>
    <tableColumn id="6" xr3:uid="{E6FE9438-8000-6943-8AFD-0705F4927471}" name="BIBLE STUDIES" dataDxfId="74"/>
    <tableColumn id="7" xr3:uid="{71BC8EDC-56C0-7049-97E0-E9BB3048D5E9}" name="STATUS" dataDxfId="73"/>
    <tableColumn id="8" xr3:uid="{38ACEEFA-C829-DE43-B75D-2E7C66492BF8}" name="REMARKS" dataDxfId="72"/>
  </tableColumns>
  <tableStyleInfo name="TableStyleMedium2" showFirstColumn="0" showLastColumn="0" showRowStripes="1" showColumnStripes="0"/>
</table>
</file>

<file path=xl/tables/table6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5" xr:uid="{168A9792-C7D4-C94A-BEA8-E303C4D9FE21}" name="Table37285152616263646566" displayName="Table37285152616263646566" ref="A4000:H4051" totalsRowShown="0" headerRowDxfId="71" dataDxfId="70">
  <tableColumns count="8">
    <tableColumn id="1" xr3:uid="{CF0F5B5A-6922-6E44-9F7F-213D33B943D6}" name="SERVICE YEAR" dataDxfId="69"/>
    <tableColumn id="2" xr3:uid="{4172CB47-048E-AC4F-BDDE-DD9DEE5CD5DA}" name="PLACEMENT" dataDxfId="68"/>
    <tableColumn id="3" xr3:uid="{35FD9DA2-FF95-C948-AB2F-8584B994335C}" name="VIDEO SHOWING" dataDxfId="67"/>
    <tableColumn id="4" xr3:uid="{2FB05E38-5C8A-A946-B536-82E9694718F9}" name="HOURS" dataDxfId="66"/>
    <tableColumn id="5" xr3:uid="{A3AEA30D-F2D4-6A40-AC3B-BE5EA9E59EAE}" name="RETURN VISITS" dataDxfId="65"/>
    <tableColumn id="6" xr3:uid="{81F11E54-1F68-F345-B073-825CF7CED481}" name="BIBLE STUDIES" dataDxfId="64"/>
    <tableColumn id="7" xr3:uid="{1B2BCD93-7333-F249-9D00-178B0F152BF5}" name="STATUS" dataDxfId="63"/>
    <tableColumn id="8" xr3:uid="{9F4B8879-4D52-F641-9AE2-0C207D0CE455}" name="REMARKS" dataDxfId="62"/>
  </tableColumns>
  <tableStyleInfo name="TableStyleMedium2" showFirstColumn="0" showLastColumn="0" showRowStripes="1" showColumnStripes="0"/>
</table>
</file>

<file path=xl/tables/table6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9" xr:uid="{E2A27747-2EF3-7A42-A3F4-552969EFAB6D}" name="Table3770" displayName="Table3770" ref="A2973:H3025" totalsRowShown="0" headerRowDxfId="61" dataDxfId="60">
  <tableColumns count="8">
    <tableColumn id="1" xr3:uid="{B6E9F7FB-7802-6E46-9DC5-4598134B1842}" name="SERVICE YEAR" dataDxfId="59"/>
    <tableColumn id="2" xr3:uid="{D5386A78-D6AF-A741-B96F-F8AC6527DA4D}" name="PLACEMENT" dataDxfId="58"/>
    <tableColumn id="3" xr3:uid="{D4E75B05-40BC-DB46-A338-7CEB242124B6}" name="VIDEO SHOWING" dataDxfId="57"/>
    <tableColumn id="4" xr3:uid="{F12A37BA-A355-2E48-AB7E-EDA01381871D}" name="HOURS" dataDxfId="56"/>
    <tableColumn id="5" xr3:uid="{781443E7-CF74-BE4C-94C2-EDB85F0A9505}" name="RETURN VISITS" dataDxfId="55"/>
    <tableColumn id="6" xr3:uid="{D354340D-16CE-C944-9201-42BF50946A05}" name="BIBLE STUDIES" dataDxfId="54"/>
    <tableColumn id="7" xr3:uid="{1D702340-303F-AF4C-9005-AB3B43F94AE0}" name="STATUS" dataDxfId="53"/>
    <tableColumn id="8" xr3:uid="{47033FCA-88F6-184F-B718-A9263194E3A4}" name="REMARKS" dataDxfId="52"/>
  </tableColumns>
  <tableStyleInfo name="TableStyleMedium2" showFirstColumn="0" showLastColumn="0" showRowStripes="1" showColumnStripes="0"/>
</table>
</file>

<file path=xl/tables/table6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0" xr:uid="{4A154172-A517-6443-BEC1-C215E06B7377}" name="Table377071" displayName="Table377071" ref="A3037:H3091" totalsRowShown="0" headerRowDxfId="51" dataDxfId="50">
  <tableColumns count="8">
    <tableColumn id="1" xr3:uid="{15F6B12A-5265-6942-85F1-E33E2597A3CD}" name="SERVICE YEAR" dataDxfId="49"/>
    <tableColumn id="2" xr3:uid="{09E56CE5-5B57-A44F-B9B4-5463E3BCEDD9}" name="PLACEMENT" dataDxfId="48"/>
    <tableColumn id="3" xr3:uid="{18F5288B-B54B-8D40-B496-FFCAFBF611DA}" name="VIDEO SHOWING" dataDxfId="47"/>
    <tableColumn id="4" xr3:uid="{BD49EBA4-08A7-9042-9BDC-7DC5FBE7310A}" name="HOURS" dataDxfId="46"/>
    <tableColumn id="5" xr3:uid="{14554FF1-F657-244D-BA1E-E63FD65B2322}" name="RETURN VISITS" dataDxfId="45"/>
    <tableColumn id="6" xr3:uid="{0F27C397-1E74-AF4B-8D35-482E71D84A2D}" name="BIBLE STUDIES" dataDxfId="44"/>
    <tableColumn id="7" xr3:uid="{87775212-E578-EB4F-AAFE-8C758816FB75}" name="STATUS" dataDxfId="43"/>
    <tableColumn id="8" xr3:uid="{2A3C0DA9-850B-9749-9485-0003AD865FA8}" name="REMARKS" dataDxfId="42"/>
  </tableColumns>
  <tableStyleInfo name="TableStyleMedium2" showFirstColumn="0" showLastColumn="0" showRowStripes="1" showColumnStripes="0"/>
</table>
</file>

<file path=xl/tables/table6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1" xr:uid="{AAE47810-B7C8-9845-9B18-556474B36773}" name="Table37707172" displayName="Table37707172" ref="A3102:H3156" totalsRowShown="0" headerRowDxfId="41" dataDxfId="40">
  <tableColumns count="8">
    <tableColumn id="1" xr3:uid="{BC08D335-4547-284F-BA3A-0823D4F25C5B}" name="SERVICE YEAR" dataDxfId="39"/>
    <tableColumn id="2" xr3:uid="{CF0229B3-F439-A644-B830-9993D74AC48B}" name="PLACEMENT" dataDxfId="38"/>
    <tableColumn id="3" xr3:uid="{CE67871A-BE7F-A146-9337-F09D98741C15}" name="VIDEO SHOWING" dataDxfId="37"/>
    <tableColumn id="4" xr3:uid="{7F34B4A7-3A16-7442-9996-4399A6DDD716}" name="HOURS" dataDxfId="36"/>
    <tableColumn id="5" xr3:uid="{B4097FD9-E9E8-B54E-9488-7AF337E097DE}" name="RETURN VISITS" dataDxfId="35"/>
    <tableColumn id="6" xr3:uid="{21601B0B-ECB0-084F-8CC9-06C20EFD4560}" name="BIBLE STUDIES" dataDxfId="34"/>
    <tableColumn id="7" xr3:uid="{50134D8C-E429-1C46-ACAA-9E343696395B}" name="STATUS" dataDxfId="33"/>
    <tableColumn id="8" xr3:uid="{382B507D-4B9B-1E41-AF77-DB19A835728A}" name="REMARKS" dataDxfId="32"/>
  </tableColumns>
  <tableStyleInfo name="TableStyleMedium2" showFirstColumn="0" showLastColumn="0" showRowStripes="1" showColumnStripes="0"/>
</table>
</file>

<file path=xl/tables/table6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7" xr:uid="{2BFA538D-206A-D041-A79D-B86B60BAC668}" name="Table525455565758596048" displayName="Table525455565758596048" ref="A599:H643" totalsRowShown="0" headerRowDxfId="31" dataDxfId="30">
  <autoFilter ref="A599:H643" xr:uid="{1D89306A-61C8-AB47-9881-400C439CA0E5}"/>
  <tableColumns count="8">
    <tableColumn id="1" xr3:uid="{459A7215-D65B-3949-8636-58487433995F}" name="SERVICE YEAR" dataDxfId="29"/>
    <tableColumn id="2" xr3:uid="{D1F344E8-7D84-664B-B97F-1C6CCCBDC4F3}" name="PLACEMENT" dataDxfId="28"/>
    <tableColumn id="3" xr3:uid="{6C466107-4712-9C4B-B4EA-3F5B969C6C9F}" name="VIDEO SHOWING" dataDxfId="27"/>
    <tableColumn id="4" xr3:uid="{E18A985B-673C-B741-8129-8D0A9206062F}" name="HOURS" dataDxfId="26"/>
    <tableColumn id="5" xr3:uid="{55C9C219-FE45-CA4E-AE8B-9B49849E7A8D}" name="RETURN VISITS" dataDxfId="25"/>
    <tableColumn id="6" xr3:uid="{C049AC88-2F2A-5244-A28F-B3A7B4F62AB4}" name="BIBLE STUDIES" dataDxfId="24"/>
    <tableColumn id="7" xr3:uid="{2CE317D8-E1FE-FB48-8FBD-6BE7F3BF0932}" name="STATUS" dataDxfId="23"/>
    <tableColumn id="8" xr3:uid="{D4159625-AD81-A243-B353-5646CF5CAEEF}" name="REMARKS" dataDxfId="22"/>
  </tableColumns>
  <tableStyleInfo name="TableStyleMedium2" showFirstColumn="0" showLastColumn="0" showRowStripes="1" showColumnStripes="0"/>
</table>
</file>

<file path=xl/tables/table6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8" xr:uid="{475E11CC-A74D-9546-9199-E0A3D4FC82BF}" name="Table48" displayName="Table48" ref="A3312:I3344" totalsRowShown="0" headerRowDxfId="14" dataDxfId="15">
  <autoFilter ref="A3312:I3344" xr:uid="{EDC31B94-6CDC-3349-8D29-0AAAD7FDF2FA}"/>
  <tableColumns count="9">
    <tableColumn id="1" xr3:uid="{6334E033-095F-1B4C-80AD-F1D3A1237DAC}" name="DATE" dataDxfId="21"/>
    <tableColumn id="2" xr3:uid="{81151111-4D5D-064A-A4B9-C21BB5E231FF}" name="WEEK  1 " dataDxfId="13">
      <calculatedColumnFormula>SUM(B3301:B3312)</calculatedColumnFormula>
    </tableColumn>
    <tableColumn id="3" xr3:uid="{2DFF0726-319D-B441-8A23-93231B8F5DE1}" name="WEEK  2" dataDxfId="20"/>
    <tableColumn id="4" xr3:uid="{88F7948B-4DEE-C846-9CDC-10E57A3686B8}" name="WEEK  3" dataDxfId="19"/>
    <tableColumn id="5" xr3:uid="{231CF405-CD6A-D148-A42E-CA1942333F2E}" name="WEEK  4" dataDxfId="18"/>
    <tableColumn id="6" xr3:uid="{C9E1CF34-93EE-5648-8095-28260ADEBF93}" name="WEEK  5" dataDxfId="17"/>
    <tableColumn id="7" xr3:uid="{D75B5163-3C1D-0842-A0B1-D4231921DE05}" name="NO. WEEKS" dataDxfId="12">
      <calculatedColumnFormula>COUNT(Table48[[#This Row],[WEEK  1 ]:[WEEK  5]])</calculatedColumnFormula>
    </tableColumn>
    <tableColumn id="8" xr3:uid="{819F9055-87E9-FA40-AE57-A2E37EB6A3C7}" name="TOTAL" dataDxfId="16"/>
    <tableColumn id="9" xr3:uid="{9574346C-3610-E040-90EC-51AFDB7EA52B}" name="AVERAGE" dataDxfId="11">
      <calculatedColumnFormula>Table48[[#This Row],[TOTAL]]/Table48[[#This Row],[NO. WEEKS]]</calculatedColumnFormula>
    </tableColumn>
  </tableColumns>
  <tableStyleInfo name="TableStyleMedium2" showFirstColumn="0" showLastColumn="0" showRowStripes="1" showColumnStripes="0"/>
</table>
</file>

<file path=xl/tables/table6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9" xr:uid="{60FB755D-AB39-824A-AC8C-F57BA157B038}" name="Table4850" displayName="Table4850" ref="A3361:I3393" totalsRowShown="0" headerRowDxfId="10" dataDxfId="9">
  <autoFilter ref="A3361:I3393" xr:uid="{C1AD1C9E-96BA-7741-9814-B8AC344C0632}"/>
  <tableColumns count="9">
    <tableColumn id="1" xr3:uid="{C8D27442-6C44-9548-8E09-002FA0C7B5B6}" name="DATE" dataDxfId="8"/>
    <tableColumn id="2" xr3:uid="{AFB83D36-EAAE-DE4B-8B50-85BA015DF549}" name="WEEK  1 " dataDxfId="7">
      <calculatedColumnFormula>SUM(B3350:B3361)</calculatedColumnFormula>
    </tableColumn>
    <tableColumn id="3" xr3:uid="{155EBE3E-F726-704B-909B-1798190290A3}" name="WEEK  2" dataDxfId="6"/>
    <tableColumn id="4" xr3:uid="{581FEB71-0E2E-DA47-942C-B251B36D84DD}" name="WEEK  3" dataDxfId="5"/>
    <tableColumn id="5" xr3:uid="{11442749-74DA-A540-A0AD-A43A29A44EF9}" name="WEEK  4" dataDxfId="4"/>
    <tableColumn id="6" xr3:uid="{90F0AF00-A5C2-6C4E-A997-EF8234172AF8}" name="WEEK  5" dataDxfId="3"/>
    <tableColumn id="7" xr3:uid="{3A2D5A85-4DB6-124F-8E6E-93E87EF562D9}" name="NO. WEEKS" dataDxfId="2">
      <calculatedColumnFormula>COUNT(Table4850[[#This Row],[WEEK  1 ]:[WEEK  5]])</calculatedColumnFormula>
    </tableColumn>
    <tableColumn id="8" xr3:uid="{27A7F695-DA16-D849-B773-9A5C2084AACD}" name="TOTAL" dataDxfId="1"/>
    <tableColumn id="9" xr3:uid="{0605B24B-1435-324F-9F40-11E846273249}" name="AVERAGE" dataDxfId="0">
      <calculatedColumnFormula>Table4850[[#This Row],[TOTAL]]/Table4850[[#This Row],[NO. WEEKS]]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F02FEFE-C7C5-D047-BE65-636F56DD60A6}" name="Table9" displayName="Table9" ref="A989:H1038" totalsRowShown="0" headerRowDxfId="623" dataDxfId="622">
  <tableColumns count="8">
    <tableColumn id="1" xr3:uid="{0D9B2EB3-168E-8448-9530-EC544FC7B3E5}" name="SERVICE YEAR" dataDxfId="621"/>
    <tableColumn id="2" xr3:uid="{3E64571C-F86B-5342-8CA5-E9C1B53ED121}" name="PLACEMENT" dataDxfId="620"/>
    <tableColumn id="3" xr3:uid="{4742BC76-C2B7-AA45-AF89-7BEEF3DB3A4A}" name="VIDEO SHOWING" dataDxfId="619"/>
    <tableColumn id="4" xr3:uid="{486BB46F-A4F1-294A-98C6-52E9C36F3337}" name="HOURS" dataDxfId="618"/>
    <tableColumn id="5" xr3:uid="{26399F6D-AAB8-3848-8062-7F237A6A142D}" name="RETURN VISITS" dataDxfId="617"/>
    <tableColumn id="6" xr3:uid="{8482BB29-8CA2-8E40-9922-16CFCDCB0835}" name="BIBLE STUDIES" dataDxfId="616"/>
    <tableColumn id="7" xr3:uid="{2708849E-19FC-3C4A-8F44-501FB538B993}" name="STATUS" dataDxfId="615"/>
    <tableColumn id="8" xr3:uid="{E60C6910-1BB4-564D-A3ED-F5CCFBB9D958}" name="REMARKS" dataDxfId="614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AA4D9DC7-AA36-B746-9581-2979FDD65B67}" name="Table10" displayName="Table10" ref="A1049:H1098" totalsRowShown="0" headerRowDxfId="613" dataDxfId="612">
  <tableColumns count="8">
    <tableColumn id="1" xr3:uid="{0807D644-E0C7-9945-B35C-C2A6A4DEB59B}" name="SERVICE YEAR" dataDxfId="611"/>
    <tableColumn id="2" xr3:uid="{56CCB261-D97D-F146-9D48-6965261EB6FD}" name="PLACEMENT" dataDxfId="610"/>
    <tableColumn id="3" xr3:uid="{A41D48E6-1FDA-0A4F-A482-25984FB987EE}" name="VIDEO SHOWING" dataDxfId="609"/>
    <tableColumn id="4" xr3:uid="{5908BCA2-B1AA-6E4C-A9D5-57BBD2CE2920}" name="HOURS" dataDxfId="608"/>
    <tableColumn id="5" xr3:uid="{EDBAA540-E073-F343-A4CC-F5DD4A54F1CC}" name="RETURN VISITS" dataDxfId="607"/>
    <tableColumn id="6" xr3:uid="{08F98D0A-97A5-0146-BEA9-7CFCA5B58138}" name="BIBLE STUDIES" dataDxfId="606"/>
    <tableColumn id="7" xr3:uid="{6514ECC3-2576-934E-892A-05F656E939E0}" name="STATUS" dataDxfId="605"/>
    <tableColumn id="8" xr3:uid="{A8574ABB-87AD-FA48-950F-402A116461F3}" name="REMARKS" dataDxfId="604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52FA3DE4-393A-154D-8554-22549F85C0E1}" name="Table11" displayName="Table11" ref="A1106:H1152" totalsRowShown="0" headerRowDxfId="603" dataDxfId="602">
  <tableColumns count="8">
    <tableColumn id="1" xr3:uid="{226C2F1A-AE62-4C45-A3FC-594FDCCFD216}" name="SERVICE YEAR" dataDxfId="601"/>
    <tableColumn id="2" xr3:uid="{44E893F8-EAC4-884B-81D3-C8624055FA75}" name="PLACEMENT" dataDxfId="600"/>
    <tableColumn id="3" xr3:uid="{65DCC599-4C10-6142-8432-AA160FE575FE}" name="VIDEO SHOWING" dataDxfId="599"/>
    <tableColumn id="4" xr3:uid="{A49B2330-842E-4B4C-9036-B8D56325F792}" name="HOURS" dataDxfId="598"/>
    <tableColumn id="5" xr3:uid="{CA85EBB3-AE54-9F4F-9928-1B79CAD11D85}" name="RETURN VISITS" dataDxfId="597"/>
    <tableColumn id="6" xr3:uid="{D728920F-5EC3-1C4D-BC55-3B1C85A8539F}" name="BIBLE STUDIES" dataDxfId="596"/>
    <tableColumn id="7" xr3:uid="{1E9AB4B5-0093-A146-A880-54142D4B1FED}" name="STATUS" dataDxfId="595"/>
    <tableColumn id="8" xr3:uid="{707F2DA1-A10E-A142-940C-48CA543E8348}" name="REMARKS" dataDxfId="59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table" Target="../tables/table26.xml"/><Relationship Id="rId21" Type="http://schemas.openxmlformats.org/officeDocument/2006/relationships/table" Target="../tables/table21.xml"/><Relationship Id="rId34" Type="http://schemas.openxmlformats.org/officeDocument/2006/relationships/table" Target="../tables/table34.xml"/><Relationship Id="rId42" Type="http://schemas.openxmlformats.org/officeDocument/2006/relationships/table" Target="../tables/table42.xml"/><Relationship Id="rId47" Type="http://schemas.openxmlformats.org/officeDocument/2006/relationships/table" Target="../tables/table47.xml"/><Relationship Id="rId50" Type="http://schemas.openxmlformats.org/officeDocument/2006/relationships/table" Target="../tables/table50.xml"/><Relationship Id="rId55" Type="http://schemas.openxmlformats.org/officeDocument/2006/relationships/table" Target="../tables/table55.xml"/><Relationship Id="rId63" Type="http://schemas.openxmlformats.org/officeDocument/2006/relationships/table" Target="../tables/table63.xml"/><Relationship Id="rId68" Type="http://schemas.openxmlformats.org/officeDocument/2006/relationships/table" Target="../tables/table68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6" Type="http://schemas.openxmlformats.org/officeDocument/2006/relationships/table" Target="../tables/table16.xml"/><Relationship Id="rId29" Type="http://schemas.openxmlformats.org/officeDocument/2006/relationships/table" Target="../tables/table29.xml"/><Relationship Id="rId11" Type="http://schemas.openxmlformats.org/officeDocument/2006/relationships/table" Target="../tables/table11.xml"/><Relationship Id="rId24" Type="http://schemas.openxmlformats.org/officeDocument/2006/relationships/table" Target="../tables/table24.xml"/><Relationship Id="rId32" Type="http://schemas.openxmlformats.org/officeDocument/2006/relationships/table" Target="../tables/table32.xml"/><Relationship Id="rId37" Type="http://schemas.openxmlformats.org/officeDocument/2006/relationships/table" Target="../tables/table37.xml"/><Relationship Id="rId40" Type="http://schemas.openxmlformats.org/officeDocument/2006/relationships/table" Target="../tables/table40.xml"/><Relationship Id="rId45" Type="http://schemas.openxmlformats.org/officeDocument/2006/relationships/table" Target="../tables/table45.xml"/><Relationship Id="rId53" Type="http://schemas.openxmlformats.org/officeDocument/2006/relationships/table" Target="../tables/table53.xml"/><Relationship Id="rId58" Type="http://schemas.openxmlformats.org/officeDocument/2006/relationships/table" Target="../tables/table58.xml"/><Relationship Id="rId66" Type="http://schemas.openxmlformats.org/officeDocument/2006/relationships/table" Target="../tables/table66.xml"/><Relationship Id="rId5" Type="http://schemas.openxmlformats.org/officeDocument/2006/relationships/table" Target="../tables/table5.xml"/><Relationship Id="rId61" Type="http://schemas.openxmlformats.org/officeDocument/2006/relationships/table" Target="../tables/table61.xml"/><Relationship Id="rId19" Type="http://schemas.openxmlformats.org/officeDocument/2006/relationships/table" Target="../tables/table19.xml"/><Relationship Id="rId14" Type="http://schemas.openxmlformats.org/officeDocument/2006/relationships/table" Target="../tables/table14.xml"/><Relationship Id="rId22" Type="http://schemas.openxmlformats.org/officeDocument/2006/relationships/table" Target="../tables/table22.xml"/><Relationship Id="rId27" Type="http://schemas.openxmlformats.org/officeDocument/2006/relationships/table" Target="../tables/table27.xml"/><Relationship Id="rId30" Type="http://schemas.openxmlformats.org/officeDocument/2006/relationships/table" Target="../tables/table30.xml"/><Relationship Id="rId35" Type="http://schemas.openxmlformats.org/officeDocument/2006/relationships/table" Target="../tables/table35.xml"/><Relationship Id="rId43" Type="http://schemas.openxmlformats.org/officeDocument/2006/relationships/table" Target="../tables/table43.xml"/><Relationship Id="rId48" Type="http://schemas.openxmlformats.org/officeDocument/2006/relationships/table" Target="../tables/table48.xml"/><Relationship Id="rId56" Type="http://schemas.openxmlformats.org/officeDocument/2006/relationships/table" Target="../tables/table56.xml"/><Relationship Id="rId64" Type="http://schemas.openxmlformats.org/officeDocument/2006/relationships/table" Target="../tables/table64.xml"/><Relationship Id="rId8" Type="http://schemas.openxmlformats.org/officeDocument/2006/relationships/table" Target="../tables/table8.xml"/><Relationship Id="rId51" Type="http://schemas.openxmlformats.org/officeDocument/2006/relationships/table" Target="../tables/table51.xml"/><Relationship Id="rId3" Type="http://schemas.openxmlformats.org/officeDocument/2006/relationships/table" Target="../tables/table3.xml"/><Relationship Id="rId12" Type="http://schemas.openxmlformats.org/officeDocument/2006/relationships/table" Target="../tables/table12.xml"/><Relationship Id="rId17" Type="http://schemas.openxmlformats.org/officeDocument/2006/relationships/table" Target="../tables/table17.xml"/><Relationship Id="rId25" Type="http://schemas.openxmlformats.org/officeDocument/2006/relationships/table" Target="../tables/table25.xml"/><Relationship Id="rId33" Type="http://schemas.openxmlformats.org/officeDocument/2006/relationships/table" Target="../tables/table33.xml"/><Relationship Id="rId38" Type="http://schemas.openxmlformats.org/officeDocument/2006/relationships/table" Target="../tables/table38.xml"/><Relationship Id="rId46" Type="http://schemas.openxmlformats.org/officeDocument/2006/relationships/table" Target="../tables/table46.xml"/><Relationship Id="rId59" Type="http://schemas.openxmlformats.org/officeDocument/2006/relationships/table" Target="../tables/table59.xml"/><Relationship Id="rId67" Type="http://schemas.openxmlformats.org/officeDocument/2006/relationships/table" Target="../tables/table67.xml"/><Relationship Id="rId20" Type="http://schemas.openxmlformats.org/officeDocument/2006/relationships/table" Target="../tables/table20.xml"/><Relationship Id="rId41" Type="http://schemas.openxmlformats.org/officeDocument/2006/relationships/table" Target="../tables/table41.xml"/><Relationship Id="rId54" Type="http://schemas.openxmlformats.org/officeDocument/2006/relationships/table" Target="../tables/table54.xml"/><Relationship Id="rId62" Type="http://schemas.openxmlformats.org/officeDocument/2006/relationships/table" Target="../tables/table6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15" Type="http://schemas.openxmlformats.org/officeDocument/2006/relationships/table" Target="../tables/table15.xml"/><Relationship Id="rId23" Type="http://schemas.openxmlformats.org/officeDocument/2006/relationships/table" Target="../tables/table23.xml"/><Relationship Id="rId28" Type="http://schemas.openxmlformats.org/officeDocument/2006/relationships/table" Target="../tables/table28.xml"/><Relationship Id="rId36" Type="http://schemas.openxmlformats.org/officeDocument/2006/relationships/table" Target="../tables/table36.xml"/><Relationship Id="rId49" Type="http://schemas.openxmlformats.org/officeDocument/2006/relationships/table" Target="../tables/table49.xml"/><Relationship Id="rId57" Type="http://schemas.openxmlformats.org/officeDocument/2006/relationships/table" Target="../tables/table57.xml"/><Relationship Id="rId10" Type="http://schemas.openxmlformats.org/officeDocument/2006/relationships/table" Target="../tables/table10.xml"/><Relationship Id="rId31" Type="http://schemas.openxmlformats.org/officeDocument/2006/relationships/table" Target="../tables/table31.xml"/><Relationship Id="rId44" Type="http://schemas.openxmlformats.org/officeDocument/2006/relationships/table" Target="../tables/table44.xml"/><Relationship Id="rId52" Type="http://schemas.openxmlformats.org/officeDocument/2006/relationships/table" Target="../tables/table52.xml"/><Relationship Id="rId60" Type="http://schemas.openxmlformats.org/officeDocument/2006/relationships/table" Target="../tables/table60.xml"/><Relationship Id="rId65" Type="http://schemas.openxmlformats.org/officeDocument/2006/relationships/table" Target="../tables/table65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Relationship Id="rId13" Type="http://schemas.openxmlformats.org/officeDocument/2006/relationships/table" Target="../tables/table13.xml"/><Relationship Id="rId18" Type="http://schemas.openxmlformats.org/officeDocument/2006/relationships/table" Target="../tables/table18.xml"/><Relationship Id="rId39" Type="http://schemas.openxmlformats.org/officeDocument/2006/relationships/table" Target="../tables/table3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9ADF4-9477-BF42-8E20-642B330070AB}">
  <dimension ref="A2:APQ4062"/>
  <sheetViews>
    <sheetView tabSelected="1" zoomScale="75" zoomScaleNormal="75" workbookViewId="0">
      <pane ySplit="5" topLeftCell="A3367" activePane="bottomLeft" state="frozen"/>
      <selection pane="bottomLeft" activeCell="B3392" sqref="B3392"/>
    </sheetView>
  </sheetViews>
  <sheetFormatPr baseColWidth="10" defaultRowHeight="19"/>
  <cols>
    <col min="1" max="1" width="22.83203125" style="85" customWidth="1"/>
    <col min="2" max="2" width="16" style="3" customWidth="1"/>
    <col min="3" max="3" width="20.1640625" style="3" customWidth="1"/>
    <col min="4" max="4" width="21.83203125" style="3" customWidth="1"/>
    <col min="5" max="5" width="22" style="3" customWidth="1"/>
    <col min="6" max="6" width="17.83203125" style="3" customWidth="1"/>
    <col min="7" max="7" width="17.33203125" style="3" customWidth="1"/>
    <col min="8" max="8" width="12.83203125" style="3" customWidth="1"/>
    <col min="9" max="9" width="16" style="3" customWidth="1"/>
    <col min="10" max="10" width="15.83203125" style="3" customWidth="1"/>
    <col min="11" max="11" width="16.6640625" style="3" customWidth="1"/>
    <col min="12" max="12" width="24" style="3" customWidth="1"/>
    <col min="13" max="13" width="12.33203125" style="3" customWidth="1"/>
    <col min="14" max="14" width="15.5" style="3" customWidth="1"/>
    <col min="15" max="15" width="13.33203125" style="3" customWidth="1"/>
    <col min="16" max="16384" width="10.83203125" style="3"/>
  </cols>
  <sheetData>
    <row r="2" spans="1:1109" ht="47" customHeight="1">
      <c r="A2" s="109" t="s">
        <v>104</v>
      </c>
      <c r="B2" s="109"/>
      <c r="C2" s="109"/>
      <c r="D2" s="109"/>
      <c r="E2" s="109"/>
      <c r="F2" s="109"/>
      <c r="G2" s="109"/>
      <c r="H2" s="109"/>
    </row>
    <row r="3" spans="1:1109" ht="26" customHeight="1">
      <c r="A3" s="76"/>
      <c r="B3" s="123"/>
      <c r="C3" s="123"/>
      <c r="D3" s="123"/>
      <c r="E3" s="123"/>
      <c r="F3" s="123"/>
      <c r="G3" s="77"/>
      <c r="H3" s="75"/>
    </row>
    <row r="4" spans="1:1109" ht="26" customHeight="1">
      <c r="A4" s="78" t="s">
        <v>105</v>
      </c>
      <c r="B4" s="122" t="s">
        <v>106</v>
      </c>
      <c r="C4" s="122" t="s">
        <v>107</v>
      </c>
      <c r="D4" s="122" t="s">
        <v>108</v>
      </c>
      <c r="E4" s="122" t="s">
        <v>109</v>
      </c>
      <c r="F4" s="122" t="s">
        <v>112</v>
      </c>
      <c r="G4" s="77"/>
      <c r="H4" s="75"/>
    </row>
    <row r="5" spans="1:1109" ht="26" customHeight="1">
      <c r="A5" s="79" t="s">
        <v>110</v>
      </c>
      <c r="B5" s="124" t="s">
        <v>111</v>
      </c>
      <c r="C5" s="122" t="s">
        <v>112</v>
      </c>
      <c r="D5" s="122" t="s">
        <v>137</v>
      </c>
      <c r="E5" s="122" t="s">
        <v>136</v>
      </c>
      <c r="F5" s="92"/>
      <c r="G5" s="76"/>
      <c r="H5" s="75"/>
    </row>
    <row r="6" spans="1:1109" ht="29" customHeight="1">
      <c r="A6" s="77"/>
      <c r="B6" s="77"/>
      <c r="C6" s="77"/>
      <c r="D6" s="77"/>
      <c r="E6" s="77"/>
      <c r="F6" s="77"/>
      <c r="G6" s="77"/>
      <c r="H6" s="75"/>
    </row>
    <row r="8" spans="1:1109" s="4" customFormat="1" ht="34">
      <c r="A8" s="80"/>
      <c r="B8" s="81"/>
      <c r="C8" s="106" t="s">
        <v>13</v>
      </c>
      <c r="D8" s="106"/>
      <c r="E8" s="5"/>
      <c r="F8" s="81"/>
      <c r="G8" s="81"/>
      <c r="H8" s="82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  <c r="DR8" s="6"/>
      <c r="DS8" s="6"/>
      <c r="DT8" s="6"/>
      <c r="DU8" s="6"/>
      <c r="DV8" s="6"/>
      <c r="DW8" s="6"/>
      <c r="DX8" s="6"/>
      <c r="DY8" s="6"/>
      <c r="DZ8" s="6"/>
      <c r="EA8" s="6"/>
      <c r="EB8" s="6"/>
      <c r="EC8" s="6"/>
      <c r="ED8" s="6"/>
      <c r="EE8" s="6"/>
      <c r="EF8" s="6"/>
      <c r="EG8" s="6"/>
      <c r="EH8" s="6"/>
      <c r="EI8" s="6"/>
      <c r="EJ8" s="6"/>
      <c r="EK8" s="6"/>
      <c r="EL8" s="6"/>
      <c r="EM8" s="6"/>
      <c r="EN8" s="6"/>
      <c r="EO8" s="6"/>
      <c r="EP8" s="6"/>
      <c r="EQ8" s="6"/>
      <c r="ER8" s="6"/>
      <c r="ES8" s="6"/>
      <c r="ET8" s="6"/>
      <c r="EU8" s="6"/>
      <c r="EV8" s="6"/>
      <c r="EW8" s="6"/>
      <c r="EX8" s="6"/>
      <c r="EY8" s="6"/>
      <c r="EZ8" s="6"/>
      <c r="FA8" s="6"/>
      <c r="FB8" s="6"/>
      <c r="FC8" s="6"/>
      <c r="FD8" s="6"/>
      <c r="FE8" s="6"/>
      <c r="FF8" s="6"/>
      <c r="FG8" s="6"/>
      <c r="FH8" s="6"/>
      <c r="FI8" s="6"/>
      <c r="FJ8" s="6"/>
      <c r="FK8" s="6"/>
      <c r="FL8" s="6"/>
      <c r="FM8" s="6"/>
      <c r="FN8" s="6"/>
      <c r="FO8" s="6"/>
      <c r="FP8" s="6"/>
      <c r="FQ8" s="6"/>
      <c r="FR8" s="6"/>
      <c r="FS8" s="6"/>
      <c r="FT8" s="6"/>
      <c r="FU8" s="6"/>
      <c r="FV8" s="6"/>
      <c r="FW8" s="6"/>
      <c r="FX8" s="6"/>
      <c r="FY8" s="6"/>
      <c r="FZ8" s="6"/>
      <c r="GA8" s="6"/>
      <c r="GB8" s="6"/>
      <c r="GC8" s="6"/>
      <c r="GD8" s="6"/>
      <c r="GE8" s="6"/>
      <c r="GF8" s="6"/>
      <c r="GG8" s="6"/>
      <c r="GH8" s="6"/>
      <c r="GI8" s="6"/>
      <c r="GJ8" s="6"/>
      <c r="GK8" s="6"/>
      <c r="GL8" s="6"/>
      <c r="GM8" s="6"/>
      <c r="GN8" s="6"/>
      <c r="GO8" s="6"/>
      <c r="GP8" s="6"/>
      <c r="GQ8" s="6"/>
      <c r="GR8" s="6"/>
      <c r="GS8" s="6"/>
      <c r="GT8" s="6"/>
      <c r="GU8" s="6"/>
      <c r="GV8" s="6"/>
      <c r="GW8" s="6"/>
      <c r="GX8" s="6"/>
      <c r="GY8" s="6"/>
      <c r="GZ8" s="6"/>
      <c r="HA8" s="6"/>
      <c r="HB8" s="6"/>
      <c r="HC8" s="6"/>
      <c r="HD8" s="6"/>
      <c r="HE8" s="6"/>
      <c r="HF8" s="6"/>
      <c r="HG8" s="6"/>
      <c r="HH8" s="6"/>
      <c r="HI8" s="6"/>
      <c r="HJ8" s="6"/>
      <c r="HK8" s="6"/>
      <c r="HL8" s="6"/>
      <c r="HM8" s="6"/>
      <c r="HN8" s="6"/>
      <c r="HO8" s="6"/>
      <c r="HP8" s="6"/>
      <c r="HQ8" s="6"/>
      <c r="HR8" s="6"/>
      <c r="HS8" s="6"/>
      <c r="HT8" s="6"/>
      <c r="HU8" s="6"/>
      <c r="HV8" s="6"/>
      <c r="HW8" s="6"/>
      <c r="HX8" s="6"/>
      <c r="HY8" s="6"/>
      <c r="HZ8" s="6"/>
      <c r="IA8" s="6"/>
      <c r="IB8" s="6"/>
      <c r="IC8" s="6"/>
      <c r="ID8" s="6"/>
      <c r="IE8" s="6"/>
      <c r="IF8" s="6"/>
      <c r="IG8" s="6"/>
      <c r="IH8" s="6"/>
      <c r="II8" s="6"/>
      <c r="IJ8" s="6"/>
      <c r="IK8" s="6"/>
      <c r="IL8" s="6"/>
      <c r="IM8" s="6"/>
      <c r="IN8" s="6"/>
      <c r="IO8" s="6"/>
      <c r="IP8" s="6"/>
      <c r="IQ8" s="6"/>
      <c r="IR8" s="6"/>
      <c r="IS8" s="6"/>
      <c r="IT8" s="6"/>
      <c r="IU8" s="6"/>
      <c r="IV8" s="6"/>
      <c r="IW8" s="6"/>
      <c r="IX8" s="6"/>
      <c r="IY8" s="6"/>
      <c r="IZ8" s="6"/>
      <c r="JA8" s="6"/>
      <c r="JB8" s="6"/>
      <c r="JC8" s="6"/>
      <c r="JD8" s="6"/>
      <c r="JE8" s="6"/>
      <c r="JF8" s="6"/>
      <c r="JG8" s="6"/>
      <c r="JH8" s="6"/>
      <c r="JI8" s="6"/>
      <c r="JJ8" s="6"/>
      <c r="JK8" s="6"/>
      <c r="JL8" s="6"/>
      <c r="JM8" s="6"/>
      <c r="JN8" s="6"/>
      <c r="JO8" s="6"/>
      <c r="JP8" s="6"/>
      <c r="JQ8" s="6"/>
      <c r="JR8" s="6"/>
      <c r="JS8" s="6"/>
      <c r="JT8" s="6"/>
      <c r="JU8" s="6"/>
      <c r="JV8" s="6"/>
      <c r="JW8" s="6"/>
      <c r="JX8" s="6"/>
      <c r="JY8" s="6"/>
      <c r="JZ8" s="6"/>
      <c r="KA8" s="6"/>
      <c r="KB8" s="6"/>
      <c r="KC8" s="6"/>
      <c r="KD8" s="6"/>
      <c r="KE8" s="6"/>
      <c r="KF8" s="6"/>
      <c r="KG8" s="6"/>
      <c r="KH8" s="6"/>
      <c r="KI8" s="6"/>
      <c r="KJ8" s="6"/>
      <c r="KK8" s="6"/>
      <c r="KL8" s="6"/>
      <c r="KM8" s="6"/>
      <c r="KN8" s="6"/>
      <c r="KO8" s="6"/>
      <c r="KP8" s="6"/>
      <c r="KQ8" s="6"/>
      <c r="KR8" s="6"/>
      <c r="KS8" s="6"/>
      <c r="KT8" s="6"/>
      <c r="KU8" s="6"/>
      <c r="KV8" s="6"/>
      <c r="KW8" s="6"/>
      <c r="KX8" s="6"/>
      <c r="KY8" s="6"/>
      <c r="KZ8" s="6"/>
      <c r="LA8" s="6"/>
      <c r="LB8" s="6"/>
      <c r="LC8" s="6"/>
      <c r="LD8" s="6"/>
      <c r="LE8" s="6"/>
      <c r="LF8" s="6"/>
      <c r="LG8" s="6"/>
      <c r="LH8" s="6"/>
      <c r="LI8" s="6"/>
      <c r="LJ8" s="6"/>
      <c r="LK8" s="6"/>
      <c r="LL8" s="6"/>
      <c r="LM8" s="6"/>
      <c r="LN8" s="6"/>
      <c r="LO8" s="6"/>
      <c r="LP8" s="6"/>
      <c r="LQ8" s="6"/>
      <c r="LR8" s="6"/>
      <c r="LS8" s="6"/>
      <c r="LT8" s="6"/>
      <c r="LU8" s="6"/>
      <c r="LV8" s="6"/>
      <c r="LW8" s="6"/>
      <c r="LX8" s="6"/>
      <c r="LY8" s="6"/>
      <c r="LZ8" s="6"/>
      <c r="MA8" s="6"/>
      <c r="MB8" s="6"/>
      <c r="MC8" s="6"/>
      <c r="MD8" s="6"/>
      <c r="ME8" s="6"/>
      <c r="MF8" s="6"/>
      <c r="MG8" s="6"/>
      <c r="MH8" s="6"/>
      <c r="MI8" s="6"/>
      <c r="MJ8" s="6"/>
      <c r="MK8" s="6"/>
      <c r="ML8" s="6"/>
      <c r="MM8" s="6"/>
      <c r="MN8" s="6"/>
      <c r="MO8" s="6"/>
      <c r="MP8" s="6"/>
      <c r="MQ8" s="6"/>
      <c r="MR8" s="6"/>
      <c r="MS8" s="6"/>
      <c r="MT8" s="6"/>
      <c r="MU8" s="6"/>
      <c r="MV8" s="6"/>
      <c r="MW8" s="6"/>
      <c r="MX8" s="6"/>
      <c r="MY8" s="6"/>
      <c r="MZ8" s="6"/>
      <c r="NA8" s="6"/>
      <c r="NB8" s="6"/>
      <c r="NC8" s="6"/>
      <c r="ND8" s="6"/>
      <c r="NE8" s="6"/>
      <c r="NF8" s="6"/>
      <c r="NG8" s="6"/>
      <c r="NH8" s="6"/>
      <c r="NI8" s="6"/>
      <c r="NJ8" s="6"/>
      <c r="NK8" s="6"/>
      <c r="NL8" s="6"/>
      <c r="NM8" s="6"/>
      <c r="NN8" s="6"/>
      <c r="NO8" s="6"/>
      <c r="NP8" s="6"/>
      <c r="NQ8" s="6"/>
      <c r="NR8" s="6"/>
      <c r="NS8" s="6"/>
      <c r="NT8" s="6"/>
      <c r="NU8" s="6"/>
      <c r="NV8" s="6"/>
      <c r="NW8" s="6"/>
      <c r="NX8" s="6"/>
      <c r="NY8" s="6"/>
      <c r="NZ8" s="6"/>
      <c r="OA8" s="6"/>
      <c r="OB8" s="6"/>
      <c r="OC8" s="6"/>
      <c r="OD8" s="6"/>
      <c r="OE8" s="6"/>
      <c r="OF8" s="6"/>
      <c r="OG8" s="6"/>
      <c r="OH8" s="6"/>
      <c r="OI8" s="6"/>
      <c r="OJ8" s="6"/>
      <c r="OK8" s="6"/>
      <c r="OL8" s="6"/>
      <c r="OM8" s="6"/>
      <c r="ON8" s="6"/>
      <c r="OO8" s="6"/>
      <c r="OP8" s="6"/>
      <c r="OQ8" s="6"/>
      <c r="OR8" s="6"/>
      <c r="OS8" s="6"/>
      <c r="OT8" s="6"/>
      <c r="OU8" s="6"/>
      <c r="OV8" s="6"/>
      <c r="OW8" s="6"/>
      <c r="OX8" s="6"/>
      <c r="OY8" s="6"/>
      <c r="OZ8" s="6"/>
      <c r="PA8" s="6"/>
      <c r="PB8" s="6"/>
      <c r="PC8" s="6"/>
      <c r="PD8" s="6"/>
      <c r="PE8" s="6"/>
      <c r="PF8" s="6"/>
      <c r="PG8" s="6"/>
      <c r="PH8" s="6"/>
      <c r="PI8" s="6"/>
      <c r="PJ8" s="6"/>
      <c r="PK8" s="6"/>
      <c r="PL8" s="6"/>
      <c r="PM8" s="6"/>
      <c r="PN8" s="6"/>
      <c r="PO8" s="6"/>
      <c r="PP8" s="6"/>
      <c r="PQ8" s="6"/>
      <c r="PR8" s="6"/>
      <c r="PS8" s="6"/>
      <c r="PT8" s="6"/>
      <c r="PU8" s="6"/>
      <c r="PV8" s="6"/>
      <c r="PW8" s="6"/>
      <c r="PX8" s="6"/>
      <c r="PY8" s="6"/>
      <c r="PZ8" s="6"/>
      <c r="QA8" s="6"/>
      <c r="QB8" s="6"/>
      <c r="QC8" s="6"/>
      <c r="QD8" s="6"/>
      <c r="QE8" s="6"/>
      <c r="QF8" s="6"/>
      <c r="QG8" s="6"/>
      <c r="QH8" s="6"/>
      <c r="QI8" s="6"/>
      <c r="QJ8" s="6"/>
      <c r="QK8" s="6"/>
      <c r="QL8" s="6"/>
      <c r="QM8" s="6"/>
      <c r="QN8" s="6"/>
      <c r="QO8" s="6"/>
      <c r="QP8" s="6"/>
      <c r="QQ8" s="6"/>
      <c r="QR8" s="6"/>
      <c r="QS8" s="6"/>
      <c r="QT8" s="6"/>
      <c r="QU8" s="6"/>
      <c r="QV8" s="6"/>
      <c r="QW8" s="6"/>
      <c r="QX8" s="6"/>
      <c r="QY8" s="6"/>
      <c r="QZ8" s="6"/>
      <c r="RA8" s="6"/>
      <c r="RB8" s="6"/>
      <c r="RC8" s="6"/>
      <c r="RD8" s="6"/>
      <c r="RE8" s="6"/>
      <c r="RF8" s="6"/>
      <c r="RG8" s="6"/>
      <c r="RH8" s="6"/>
      <c r="RI8" s="6"/>
      <c r="RJ8" s="6"/>
      <c r="RK8" s="6"/>
      <c r="RL8" s="6"/>
      <c r="RM8" s="6"/>
      <c r="RN8" s="6"/>
      <c r="RO8" s="6"/>
      <c r="RP8" s="6"/>
      <c r="RQ8" s="6"/>
      <c r="RR8" s="6"/>
      <c r="RS8" s="6"/>
      <c r="RT8" s="6"/>
      <c r="RU8" s="6"/>
      <c r="RV8" s="6"/>
      <c r="RW8" s="6"/>
      <c r="RX8" s="6"/>
      <c r="RY8" s="6"/>
      <c r="RZ8" s="6"/>
      <c r="SA8" s="6"/>
      <c r="SB8" s="6"/>
      <c r="SC8" s="6"/>
      <c r="SD8" s="6"/>
      <c r="SE8" s="6"/>
      <c r="SF8" s="6"/>
      <c r="SG8" s="6"/>
      <c r="SH8" s="6"/>
      <c r="SI8" s="6"/>
      <c r="SJ8" s="6"/>
      <c r="SK8" s="6"/>
      <c r="SL8" s="6"/>
      <c r="SM8" s="6"/>
      <c r="SN8" s="6"/>
      <c r="SO8" s="6"/>
      <c r="SP8" s="6"/>
      <c r="SQ8" s="6"/>
      <c r="SR8" s="6"/>
      <c r="SS8" s="6"/>
      <c r="ST8" s="6"/>
      <c r="SU8" s="6"/>
      <c r="SV8" s="6"/>
      <c r="SW8" s="6"/>
      <c r="SX8" s="6"/>
      <c r="SY8" s="6"/>
      <c r="SZ8" s="6"/>
      <c r="TA8" s="6"/>
      <c r="TB8" s="6"/>
      <c r="TC8" s="6"/>
      <c r="TD8" s="6"/>
      <c r="TE8" s="6"/>
      <c r="TF8" s="6"/>
      <c r="TG8" s="6"/>
      <c r="TH8" s="6"/>
      <c r="TI8" s="6"/>
      <c r="TJ8" s="6"/>
      <c r="TK8" s="6"/>
      <c r="TL8" s="6"/>
      <c r="TM8" s="6"/>
      <c r="TN8" s="6"/>
      <c r="TO8" s="6"/>
      <c r="TP8" s="6"/>
      <c r="TQ8" s="6"/>
      <c r="TR8" s="6"/>
      <c r="TS8" s="6"/>
      <c r="TT8" s="6"/>
      <c r="TU8" s="6"/>
      <c r="TV8" s="6"/>
      <c r="TW8" s="6"/>
      <c r="TX8" s="6"/>
      <c r="TY8" s="6"/>
      <c r="TZ8" s="6"/>
      <c r="UA8" s="6"/>
      <c r="UB8" s="6"/>
      <c r="UC8" s="6"/>
      <c r="UD8" s="6"/>
      <c r="UE8" s="6"/>
      <c r="UF8" s="6"/>
      <c r="UG8" s="6"/>
      <c r="UH8" s="6"/>
      <c r="UI8" s="6"/>
      <c r="UJ8" s="6"/>
      <c r="UK8" s="6"/>
      <c r="UL8" s="6"/>
      <c r="UM8" s="6"/>
      <c r="UN8" s="6"/>
      <c r="UO8" s="6"/>
      <c r="UP8" s="6"/>
      <c r="UQ8" s="6"/>
      <c r="UR8" s="6"/>
      <c r="US8" s="6"/>
      <c r="UT8" s="6"/>
      <c r="UU8" s="6"/>
      <c r="UV8" s="6"/>
      <c r="UW8" s="6"/>
      <c r="UX8" s="6"/>
      <c r="UY8" s="6"/>
      <c r="UZ8" s="6"/>
      <c r="VA8" s="6"/>
      <c r="VB8" s="6"/>
      <c r="VC8" s="6"/>
      <c r="VD8" s="6"/>
      <c r="VE8" s="6"/>
      <c r="VF8" s="6"/>
      <c r="VG8" s="6"/>
      <c r="VH8" s="6"/>
      <c r="VI8" s="6"/>
      <c r="VJ8" s="6"/>
      <c r="VK8" s="6"/>
      <c r="VL8" s="6"/>
      <c r="VM8" s="6"/>
      <c r="VN8" s="6"/>
      <c r="VO8" s="6"/>
      <c r="VP8" s="6"/>
      <c r="VQ8" s="6"/>
      <c r="VR8" s="6"/>
      <c r="VS8" s="6"/>
      <c r="VT8" s="6"/>
      <c r="VU8" s="6"/>
      <c r="VV8" s="6"/>
      <c r="VW8" s="6"/>
      <c r="VX8" s="6"/>
      <c r="VY8" s="6"/>
      <c r="VZ8" s="6"/>
      <c r="WA8" s="6"/>
      <c r="WB8" s="6"/>
      <c r="WC8" s="6"/>
      <c r="WD8" s="6"/>
      <c r="WE8" s="6"/>
      <c r="WF8" s="6"/>
      <c r="WG8" s="6"/>
      <c r="WH8" s="6"/>
      <c r="WI8" s="6"/>
      <c r="WJ8" s="6"/>
      <c r="WK8" s="6"/>
      <c r="WL8" s="6"/>
      <c r="WM8" s="6"/>
      <c r="WN8" s="6"/>
      <c r="WO8" s="6"/>
      <c r="WP8" s="6"/>
      <c r="WQ8" s="6"/>
      <c r="WR8" s="6"/>
      <c r="WS8" s="6"/>
      <c r="WT8" s="6"/>
      <c r="WU8" s="6"/>
      <c r="WV8" s="6"/>
      <c r="WW8" s="6"/>
      <c r="WX8" s="6"/>
      <c r="WY8" s="6"/>
      <c r="WZ8" s="6"/>
      <c r="XA8" s="6"/>
      <c r="XB8" s="6"/>
      <c r="XC8" s="6"/>
      <c r="XD8" s="6"/>
      <c r="XE8" s="6"/>
      <c r="XF8" s="6"/>
      <c r="XG8" s="6"/>
      <c r="XH8" s="6"/>
      <c r="XI8" s="6"/>
      <c r="XJ8" s="6"/>
      <c r="XK8" s="6"/>
      <c r="XL8" s="6"/>
      <c r="XM8" s="6"/>
      <c r="XN8" s="6"/>
      <c r="XO8" s="6"/>
      <c r="XP8" s="6"/>
      <c r="XQ8" s="6"/>
      <c r="XR8" s="6"/>
      <c r="XS8" s="6"/>
      <c r="XT8" s="6"/>
      <c r="XU8" s="6"/>
      <c r="XV8" s="6"/>
      <c r="XW8" s="6"/>
      <c r="XX8" s="6"/>
      <c r="XY8" s="6"/>
      <c r="XZ8" s="6"/>
      <c r="YA8" s="6"/>
      <c r="YB8" s="6"/>
      <c r="YC8" s="6"/>
      <c r="YD8" s="6"/>
      <c r="YE8" s="6"/>
      <c r="YF8" s="6"/>
      <c r="YG8" s="6"/>
      <c r="YH8" s="6"/>
      <c r="YI8" s="6"/>
      <c r="YJ8" s="6"/>
      <c r="YK8" s="6"/>
      <c r="YL8" s="6"/>
      <c r="YM8" s="6"/>
      <c r="YN8" s="6"/>
      <c r="YO8" s="6"/>
      <c r="YP8" s="6"/>
      <c r="YQ8" s="6"/>
      <c r="YR8" s="6"/>
      <c r="YS8" s="6"/>
      <c r="YT8" s="6"/>
      <c r="YU8" s="6"/>
      <c r="YV8" s="6"/>
      <c r="YW8" s="6"/>
      <c r="YX8" s="6"/>
      <c r="YY8" s="6"/>
      <c r="YZ8" s="6"/>
      <c r="ZA8" s="6"/>
      <c r="ZB8" s="6"/>
      <c r="ZC8" s="6"/>
      <c r="ZD8" s="6"/>
      <c r="ZE8" s="6"/>
      <c r="ZF8" s="6"/>
      <c r="ZG8" s="6"/>
      <c r="ZH8" s="6"/>
      <c r="ZI8" s="6"/>
      <c r="ZJ8" s="6"/>
      <c r="ZK8" s="6"/>
      <c r="ZL8" s="6"/>
      <c r="ZM8" s="6"/>
      <c r="ZN8" s="6"/>
      <c r="ZO8" s="6"/>
      <c r="ZP8" s="6"/>
      <c r="ZQ8" s="6"/>
      <c r="ZR8" s="6"/>
      <c r="ZS8" s="6"/>
      <c r="ZT8" s="6"/>
      <c r="ZU8" s="6"/>
      <c r="ZV8" s="6"/>
      <c r="ZW8" s="6"/>
      <c r="ZX8" s="6"/>
      <c r="ZY8" s="6"/>
      <c r="ZZ8" s="6"/>
      <c r="AAA8" s="6"/>
      <c r="AAB8" s="6"/>
      <c r="AAC8" s="6"/>
      <c r="AAD8" s="6"/>
      <c r="AAE8" s="6"/>
      <c r="AAF8" s="6"/>
      <c r="AAG8" s="6"/>
      <c r="AAH8" s="6"/>
      <c r="AAI8" s="6"/>
      <c r="AAJ8" s="6"/>
      <c r="AAK8" s="6"/>
      <c r="AAL8" s="6"/>
      <c r="AAM8" s="6"/>
      <c r="AAN8" s="6"/>
      <c r="AAO8" s="6"/>
      <c r="AAP8" s="6"/>
      <c r="AAQ8" s="6"/>
      <c r="AAR8" s="6"/>
      <c r="AAS8" s="6"/>
      <c r="AAT8" s="6"/>
      <c r="AAU8" s="6"/>
      <c r="AAV8" s="6"/>
      <c r="AAW8" s="6"/>
      <c r="AAX8" s="6"/>
      <c r="AAY8" s="6"/>
      <c r="AAZ8" s="6"/>
      <c r="ABA8" s="6"/>
      <c r="ABB8" s="6"/>
      <c r="ABC8" s="6"/>
      <c r="ABD8" s="6"/>
      <c r="ABE8" s="6"/>
      <c r="ABF8" s="6"/>
      <c r="ABG8" s="6"/>
      <c r="ABH8" s="6"/>
      <c r="ABI8" s="6"/>
      <c r="ABJ8" s="6"/>
      <c r="ABK8" s="6"/>
      <c r="ABL8" s="6"/>
      <c r="ABM8" s="6"/>
      <c r="ABN8" s="6"/>
      <c r="ABO8" s="6"/>
      <c r="ABP8" s="6"/>
      <c r="ABQ8" s="6"/>
      <c r="ABR8" s="6"/>
      <c r="ABS8" s="6"/>
      <c r="ABT8" s="6"/>
      <c r="ABU8" s="6"/>
      <c r="ABV8" s="6"/>
      <c r="ABW8" s="6"/>
      <c r="ABX8" s="6"/>
      <c r="ABY8" s="6"/>
      <c r="ABZ8" s="6"/>
      <c r="ACA8" s="6"/>
      <c r="ACB8" s="6"/>
      <c r="ACC8" s="6"/>
      <c r="ACD8" s="6"/>
      <c r="ACE8" s="6"/>
      <c r="ACF8" s="6"/>
      <c r="ACG8" s="6"/>
      <c r="ACH8" s="6"/>
      <c r="ACI8" s="6"/>
      <c r="ACJ8" s="6"/>
      <c r="ACK8" s="6"/>
      <c r="ACL8" s="6"/>
      <c r="ACM8" s="6"/>
      <c r="ACN8" s="6"/>
      <c r="ACO8" s="6"/>
      <c r="ACP8" s="6"/>
      <c r="ACQ8" s="6"/>
      <c r="ACR8" s="6"/>
      <c r="ACS8" s="6"/>
      <c r="ACT8" s="6"/>
      <c r="ACU8" s="6"/>
      <c r="ACV8" s="6"/>
      <c r="ACW8" s="6"/>
      <c r="ACX8" s="6"/>
      <c r="ACY8" s="6"/>
      <c r="ACZ8" s="6"/>
      <c r="ADA8" s="6"/>
      <c r="ADB8" s="6"/>
      <c r="ADC8" s="6"/>
      <c r="ADD8" s="6"/>
      <c r="ADE8" s="6"/>
      <c r="ADF8" s="6"/>
      <c r="ADG8" s="6"/>
      <c r="ADH8" s="6"/>
      <c r="ADI8" s="6"/>
      <c r="ADJ8" s="6"/>
      <c r="ADK8" s="6"/>
      <c r="ADL8" s="6"/>
      <c r="ADM8" s="6"/>
      <c r="ADN8" s="6"/>
      <c r="ADO8" s="6"/>
      <c r="ADP8" s="6"/>
      <c r="ADQ8" s="6"/>
      <c r="ADR8" s="6"/>
      <c r="ADS8" s="6"/>
      <c r="ADT8" s="6"/>
      <c r="ADU8" s="6"/>
      <c r="ADV8" s="6"/>
      <c r="ADW8" s="6"/>
      <c r="ADX8" s="6"/>
      <c r="ADY8" s="6"/>
      <c r="ADZ8" s="6"/>
      <c r="AEA8" s="6"/>
      <c r="AEB8" s="6"/>
      <c r="AEC8" s="6"/>
      <c r="AED8" s="6"/>
      <c r="AEE8" s="6"/>
      <c r="AEF8" s="6"/>
      <c r="AEG8" s="6"/>
      <c r="AEH8" s="6"/>
      <c r="AEI8" s="6"/>
      <c r="AEJ8" s="6"/>
      <c r="AEK8" s="6"/>
      <c r="AEL8" s="6"/>
      <c r="AEM8" s="6"/>
      <c r="AEN8" s="6"/>
      <c r="AEO8" s="6"/>
      <c r="AEP8" s="6"/>
      <c r="AEQ8" s="6"/>
      <c r="AER8" s="6"/>
      <c r="AES8" s="6"/>
      <c r="AET8" s="6"/>
      <c r="AEU8" s="6"/>
      <c r="AEV8" s="6"/>
      <c r="AEW8" s="6"/>
      <c r="AEX8" s="6"/>
      <c r="AEY8" s="6"/>
      <c r="AEZ8" s="6"/>
      <c r="AFA8" s="6"/>
      <c r="AFB8" s="6"/>
      <c r="AFC8" s="6"/>
      <c r="AFD8" s="6"/>
      <c r="AFE8" s="6"/>
      <c r="AFF8" s="6"/>
      <c r="AFG8" s="6"/>
      <c r="AFH8" s="6"/>
      <c r="AFI8" s="6"/>
      <c r="AFJ8" s="6"/>
      <c r="AFK8" s="6"/>
      <c r="AFL8" s="6"/>
      <c r="AFM8" s="6"/>
      <c r="AFN8" s="6"/>
      <c r="AFO8" s="6"/>
      <c r="AFP8" s="6"/>
      <c r="AFQ8" s="6"/>
      <c r="AFR8" s="6"/>
      <c r="AFS8" s="6"/>
      <c r="AFT8" s="6"/>
      <c r="AFU8" s="6"/>
      <c r="AFV8" s="6"/>
      <c r="AFW8" s="6"/>
      <c r="AFX8" s="6"/>
      <c r="AFY8" s="6"/>
      <c r="AFZ8" s="6"/>
      <c r="AGA8" s="6"/>
      <c r="AGB8" s="6"/>
      <c r="AGC8" s="6"/>
      <c r="AGD8" s="6"/>
      <c r="AGE8" s="6"/>
      <c r="AGF8" s="6"/>
      <c r="AGG8" s="6"/>
      <c r="AGH8" s="6"/>
      <c r="AGI8" s="6"/>
      <c r="AGJ8" s="6"/>
      <c r="AGK8" s="6"/>
      <c r="AGL8" s="6"/>
      <c r="AGM8" s="6"/>
      <c r="AGN8" s="6"/>
      <c r="AGO8" s="6"/>
      <c r="AGP8" s="6"/>
      <c r="AGQ8" s="6"/>
      <c r="AGR8" s="6"/>
      <c r="AGS8" s="6"/>
      <c r="AGT8" s="6"/>
      <c r="AGU8" s="6"/>
      <c r="AGV8" s="6"/>
      <c r="AGW8" s="6"/>
      <c r="AGX8" s="6"/>
      <c r="AGY8" s="6"/>
      <c r="AGZ8" s="6"/>
      <c r="AHA8" s="6"/>
      <c r="AHB8" s="6"/>
      <c r="AHC8" s="6"/>
      <c r="AHD8" s="6"/>
      <c r="AHE8" s="6"/>
      <c r="AHF8" s="6"/>
      <c r="AHG8" s="6"/>
      <c r="AHH8" s="6"/>
      <c r="AHI8" s="6"/>
      <c r="AHJ8" s="6"/>
      <c r="AHK8" s="6"/>
      <c r="AHL8" s="6"/>
      <c r="AHM8" s="6"/>
      <c r="AHN8" s="6"/>
      <c r="AHO8" s="6"/>
      <c r="AHP8" s="6"/>
      <c r="AHQ8" s="6"/>
      <c r="AHR8" s="6"/>
      <c r="AHS8" s="6"/>
      <c r="AHT8" s="6"/>
      <c r="AHU8" s="6"/>
      <c r="AHV8" s="6"/>
      <c r="AHW8" s="6"/>
      <c r="AHX8" s="6"/>
      <c r="AHY8" s="6"/>
      <c r="AHZ8" s="6"/>
      <c r="AIA8" s="6"/>
      <c r="AIB8" s="6"/>
      <c r="AIC8" s="6"/>
      <c r="AID8" s="6"/>
      <c r="AIE8" s="6"/>
      <c r="AIF8" s="6"/>
      <c r="AIG8" s="6"/>
      <c r="AIH8" s="6"/>
      <c r="AII8" s="6"/>
      <c r="AIJ8" s="6"/>
      <c r="AIK8" s="6"/>
      <c r="AIL8" s="6"/>
      <c r="AIM8" s="6"/>
      <c r="AIN8" s="6"/>
      <c r="AIO8" s="6"/>
      <c r="AIP8" s="6"/>
      <c r="AIQ8" s="6"/>
      <c r="AIR8" s="6"/>
      <c r="AIS8" s="6"/>
      <c r="AIT8" s="6"/>
      <c r="AIU8" s="6"/>
      <c r="AIV8" s="6"/>
      <c r="AIW8" s="6"/>
      <c r="AIX8" s="6"/>
      <c r="AIY8" s="6"/>
      <c r="AIZ8" s="6"/>
      <c r="AJA8" s="6"/>
      <c r="AJB8" s="6"/>
      <c r="AJC8" s="6"/>
      <c r="AJD8" s="6"/>
      <c r="AJE8" s="6"/>
      <c r="AJF8" s="6"/>
      <c r="AJG8" s="6"/>
      <c r="AJH8" s="6"/>
      <c r="AJI8" s="6"/>
      <c r="AJJ8" s="6"/>
      <c r="AJK8" s="6"/>
      <c r="AJL8" s="6"/>
      <c r="AJM8" s="6"/>
      <c r="AJN8" s="6"/>
      <c r="AJO8" s="6"/>
      <c r="AJP8" s="6"/>
      <c r="AJQ8" s="6"/>
      <c r="AJR8" s="6"/>
      <c r="AJS8" s="6"/>
      <c r="AJT8" s="6"/>
      <c r="AJU8" s="6"/>
      <c r="AJV8" s="6"/>
      <c r="AJW8" s="6"/>
      <c r="AJX8" s="6"/>
      <c r="AJY8" s="6"/>
      <c r="AJZ8" s="6"/>
      <c r="AKA8" s="6"/>
      <c r="AKB8" s="6"/>
      <c r="AKC8" s="6"/>
      <c r="AKD8" s="6"/>
      <c r="AKE8" s="6"/>
      <c r="AKF8" s="6"/>
      <c r="AKG8" s="6"/>
      <c r="AKH8" s="6"/>
      <c r="AKI8" s="6"/>
      <c r="AKJ8" s="6"/>
      <c r="AKK8" s="6"/>
      <c r="AKL8" s="6"/>
      <c r="AKM8" s="6"/>
      <c r="AKN8" s="6"/>
      <c r="AKO8" s="6"/>
      <c r="AKP8" s="6"/>
      <c r="AKQ8" s="6"/>
      <c r="AKR8" s="6"/>
      <c r="AKS8" s="6"/>
      <c r="AKT8" s="6"/>
      <c r="AKU8" s="6"/>
      <c r="AKV8" s="6"/>
      <c r="AKW8" s="6"/>
      <c r="AKX8" s="6"/>
      <c r="AKY8" s="6"/>
      <c r="AKZ8" s="6"/>
      <c r="ALA8" s="6"/>
      <c r="ALB8" s="6"/>
      <c r="ALC8" s="6"/>
      <c r="ALD8" s="6"/>
      <c r="ALE8" s="6"/>
      <c r="ALF8" s="6"/>
      <c r="ALG8" s="6"/>
      <c r="ALH8" s="6"/>
      <c r="ALI8" s="6"/>
      <c r="ALJ8" s="6"/>
      <c r="ALK8" s="6"/>
      <c r="ALL8" s="6"/>
      <c r="ALM8" s="6"/>
      <c r="ALN8" s="6"/>
      <c r="ALO8" s="6"/>
      <c r="ALP8" s="6"/>
      <c r="ALQ8" s="6"/>
      <c r="ALR8" s="6"/>
      <c r="ALS8" s="6"/>
      <c r="ALT8" s="6"/>
      <c r="ALU8" s="6"/>
      <c r="ALV8" s="6"/>
      <c r="ALW8" s="6"/>
      <c r="ALX8" s="6"/>
      <c r="ALY8" s="6"/>
      <c r="ALZ8" s="6"/>
      <c r="AMA8" s="6"/>
      <c r="AMB8" s="6"/>
      <c r="AMC8" s="6"/>
      <c r="AMD8" s="6"/>
      <c r="AME8" s="6"/>
      <c r="AMF8" s="6"/>
      <c r="AMG8" s="6"/>
      <c r="AMH8" s="6"/>
      <c r="AMI8" s="6"/>
      <c r="AMJ8" s="6"/>
      <c r="AMK8" s="6"/>
      <c r="AML8" s="6"/>
      <c r="AMM8" s="6"/>
      <c r="AMN8" s="6"/>
      <c r="AMO8" s="6"/>
      <c r="AMP8" s="6"/>
      <c r="AMQ8" s="6"/>
      <c r="AMR8" s="6"/>
      <c r="AMS8" s="6"/>
      <c r="AMT8" s="6"/>
      <c r="AMU8" s="6"/>
      <c r="AMV8" s="6"/>
      <c r="AMW8" s="6"/>
      <c r="AMX8" s="6"/>
      <c r="AMY8" s="6"/>
      <c r="AMZ8" s="6"/>
      <c r="ANA8" s="6"/>
      <c r="ANB8" s="6"/>
      <c r="ANC8" s="6"/>
      <c r="AND8" s="6"/>
      <c r="ANE8" s="6"/>
      <c r="ANF8" s="6"/>
      <c r="ANG8" s="6"/>
      <c r="ANH8" s="6"/>
      <c r="ANI8" s="6"/>
      <c r="ANJ8" s="6"/>
      <c r="ANK8" s="6"/>
      <c r="ANL8" s="6"/>
      <c r="ANM8" s="6"/>
      <c r="ANN8" s="6"/>
      <c r="ANO8" s="6"/>
      <c r="ANP8" s="6"/>
      <c r="ANQ8" s="6"/>
      <c r="ANR8" s="6"/>
      <c r="ANS8" s="6"/>
      <c r="ANT8" s="6"/>
      <c r="ANU8" s="6"/>
      <c r="ANV8" s="6"/>
      <c r="ANW8" s="6"/>
      <c r="ANX8" s="6"/>
      <c r="ANY8" s="6"/>
      <c r="ANZ8" s="6"/>
      <c r="AOA8" s="6"/>
      <c r="AOB8" s="6"/>
      <c r="AOC8" s="6"/>
      <c r="AOD8" s="6"/>
      <c r="AOE8" s="6"/>
      <c r="AOF8" s="6"/>
      <c r="AOG8" s="6"/>
      <c r="AOH8" s="6"/>
      <c r="AOI8" s="6"/>
      <c r="AOJ8" s="6"/>
      <c r="AOK8" s="6"/>
      <c r="AOL8" s="6"/>
      <c r="AOM8" s="6"/>
      <c r="AON8" s="6"/>
      <c r="AOO8" s="6"/>
      <c r="AOP8" s="6"/>
      <c r="AOQ8" s="6"/>
      <c r="AOR8" s="6"/>
      <c r="AOS8" s="6"/>
      <c r="AOT8" s="6"/>
      <c r="AOU8" s="6"/>
      <c r="AOV8" s="6"/>
      <c r="AOW8" s="6"/>
      <c r="AOX8" s="6"/>
      <c r="AOY8" s="6"/>
      <c r="AOZ8" s="6"/>
      <c r="APA8" s="6"/>
      <c r="APB8" s="6"/>
      <c r="APC8" s="6"/>
      <c r="APD8" s="6"/>
      <c r="APE8" s="6"/>
      <c r="APF8" s="6"/>
      <c r="APG8" s="6"/>
      <c r="APH8" s="6"/>
      <c r="API8" s="6"/>
      <c r="APJ8" s="6"/>
      <c r="APK8" s="6"/>
      <c r="APL8" s="6"/>
      <c r="APM8" s="6"/>
      <c r="APN8" s="6"/>
      <c r="APO8" s="6"/>
      <c r="APP8" s="6"/>
      <c r="APQ8" s="6"/>
    </row>
    <row r="9" spans="1:1109">
      <c r="A9" s="1" t="s">
        <v>0</v>
      </c>
      <c r="B9" s="2" t="s">
        <v>1</v>
      </c>
      <c r="C9" s="2" t="s">
        <v>2</v>
      </c>
      <c r="D9" s="2" t="s">
        <v>3</v>
      </c>
      <c r="G9" s="6"/>
    </row>
    <row r="10" spans="1:1109">
      <c r="A10" s="85" t="s">
        <v>70</v>
      </c>
      <c r="B10" s="8">
        <v>36374</v>
      </c>
      <c r="C10" s="8">
        <v>42105</v>
      </c>
      <c r="D10" s="3" t="s">
        <v>18</v>
      </c>
      <c r="G10" s="6"/>
    </row>
    <row r="11" spans="1:1109">
      <c r="G11" s="6"/>
    </row>
    <row r="12" spans="1:1109">
      <c r="A12" s="18" t="s">
        <v>4</v>
      </c>
      <c r="B12" s="19" t="s">
        <v>5</v>
      </c>
      <c r="C12" s="19" t="s">
        <v>6</v>
      </c>
      <c r="D12" s="19" t="s">
        <v>7</v>
      </c>
      <c r="E12" s="19" t="s">
        <v>8</v>
      </c>
      <c r="F12" s="19" t="s">
        <v>9</v>
      </c>
      <c r="G12" s="21" t="s">
        <v>119</v>
      </c>
      <c r="H12" s="84" t="s">
        <v>11</v>
      </c>
    </row>
    <row r="13" spans="1:1109">
      <c r="A13" s="85">
        <v>43709</v>
      </c>
      <c r="B13" s="3">
        <v>4</v>
      </c>
      <c r="C13" s="3">
        <v>2</v>
      </c>
      <c r="D13" s="3">
        <v>20</v>
      </c>
      <c r="E13" s="3">
        <v>6</v>
      </c>
      <c r="F13" s="3">
        <v>2</v>
      </c>
      <c r="G13" s="6"/>
    </row>
    <row r="14" spans="1:1109">
      <c r="A14" s="85">
        <v>43739</v>
      </c>
      <c r="B14" s="3">
        <v>3</v>
      </c>
      <c r="C14" s="3">
        <v>3</v>
      </c>
      <c r="D14" s="3">
        <v>18</v>
      </c>
      <c r="E14" s="3">
        <v>4</v>
      </c>
      <c r="F14" s="3">
        <v>2</v>
      </c>
      <c r="G14" s="6"/>
    </row>
    <row r="15" spans="1:1109">
      <c r="A15" s="85">
        <v>43770</v>
      </c>
      <c r="B15" s="3">
        <v>1</v>
      </c>
      <c r="C15" s="3">
        <v>0</v>
      </c>
      <c r="D15" s="3">
        <v>18</v>
      </c>
      <c r="E15" s="3">
        <v>4</v>
      </c>
      <c r="F15" s="3">
        <v>2</v>
      </c>
      <c r="G15" s="6"/>
    </row>
    <row r="16" spans="1:1109">
      <c r="A16" s="85">
        <v>43800</v>
      </c>
      <c r="B16" s="3">
        <v>18</v>
      </c>
      <c r="C16" s="3">
        <v>7</v>
      </c>
      <c r="D16" s="3">
        <v>41</v>
      </c>
      <c r="E16" s="3">
        <v>3</v>
      </c>
      <c r="F16" s="3">
        <v>1</v>
      </c>
      <c r="G16" s="6"/>
      <c r="J16" s="7"/>
    </row>
    <row r="17" spans="1:16">
      <c r="A17" s="85">
        <v>43831</v>
      </c>
      <c r="B17" s="3">
        <v>13</v>
      </c>
      <c r="C17" s="3">
        <v>1</v>
      </c>
      <c r="D17" s="3">
        <v>38</v>
      </c>
      <c r="E17" s="3">
        <v>9</v>
      </c>
      <c r="F17" s="3">
        <v>3</v>
      </c>
      <c r="G17" s="6"/>
      <c r="J17" s="18"/>
      <c r="K17" s="19"/>
      <c r="L17" s="19"/>
      <c r="M17" s="19"/>
      <c r="N17" s="19"/>
      <c r="O17" s="19"/>
      <c r="P17" s="22"/>
    </row>
    <row r="18" spans="1:16">
      <c r="A18" s="85">
        <v>43862</v>
      </c>
      <c r="B18" s="3">
        <v>20</v>
      </c>
      <c r="C18" s="3">
        <v>5</v>
      </c>
      <c r="D18" s="3">
        <v>51</v>
      </c>
      <c r="E18" s="3">
        <v>10</v>
      </c>
      <c r="F18" s="3">
        <v>4</v>
      </c>
      <c r="G18" s="6"/>
      <c r="J18" s="7"/>
    </row>
    <row r="19" spans="1:16">
      <c r="A19" s="85">
        <v>43891</v>
      </c>
      <c r="B19" s="3">
        <v>3</v>
      </c>
      <c r="C19" s="3">
        <v>0</v>
      </c>
      <c r="D19" s="3">
        <v>9</v>
      </c>
      <c r="E19" s="3">
        <v>0</v>
      </c>
      <c r="F19" s="3">
        <v>0</v>
      </c>
      <c r="G19" s="6"/>
      <c r="J19" s="7"/>
    </row>
    <row r="20" spans="1:16">
      <c r="A20" s="85">
        <v>43922</v>
      </c>
      <c r="B20" s="3">
        <v>0</v>
      </c>
      <c r="C20" s="3">
        <v>1</v>
      </c>
      <c r="D20" s="3">
        <v>9</v>
      </c>
      <c r="E20" s="3">
        <v>1</v>
      </c>
      <c r="F20" s="3">
        <v>0</v>
      </c>
      <c r="G20" s="6"/>
      <c r="J20" s="7"/>
    </row>
    <row r="21" spans="1:16">
      <c r="A21" s="85">
        <v>43952</v>
      </c>
      <c r="B21" s="3">
        <v>0</v>
      </c>
      <c r="C21" s="3">
        <v>0</v>
      </c>
      <c r="D21" s="3">
        <v>14</v>
      </c>
      <c r="E21" s="3">
        <v>4</v>
      </c>
      <c r="F21" s="3">
        <v>0</v>
      </c>
      <c r="G21" s="6"/>
      <c r="J21" s="7"/>
    </row>
    <row r="22" spans="1:16">
      <c r="A22" s="85">
        <v>43983</v>
      </c>
      <c r="B22" s="3">
        <v>4</v>
      </c>
      <c r="C22" s="3">
        <v>2</v>
      </c>
      <c r="D22" s="3">
        <v>11</v>
      </c>
      <c r="E22" s="3">
        <v>3</v>
      </c>
      <c r="F22" s="3">
        <v>1</v>
      </c>
      <c r="G22" s="6"/>
      <c r="J22" s="25"/>
      <c r="K22" s="11"/>
      <c r="L22" s="11"/>
      <c r="M22" s="11"/>
      <c r="N22" s="11"/>
      <c r="O22" s="11"/>
      <c r="P22" s="6"/>
    </row>
    <row r="23" spans="1:16">
      <c r="A23" s="85">
        <v>44013</v>
      </c>
      <c r="B23" s="3">
        <v>0</v>
      </c>
      <c r="C23" s="3">
        <v>0</v>
      </c>
      <c r="D23" s="3">
        <v>16</v>
      </c>
      <c r="E23" s="3">
        <v>2</v>
      </c>
      <c r="F23" s="3">
        <v>1</v>
      </c>
      <c r="G23" s="6"/>
      <c r="J23" s="25"/>
      <c r="K23" s="11"/>
      <c r="L23" s="11"/>
      <c r="M23" s="11"/>
      <c r="N23" s="11"/>
      <c r="O23" s="11"/>
      <c r="P23" s="6"/>
    </row>
    <row r="24" spans="1:16">
      <c r="A24" s="85">
        <v>44044</v>
      </c>
      <c r="B24" s="3">
        <v>0</v>
      </c>
      <c r="C24" s="3">
        <v>0</v>
      </c>
      <c r="D24" s="3">
        <v>17</v>
      </c>
      <c r="E24" s="3">
        <v>2</v>
      </c>
      <c r="F24" s="3">
        <v>1</v>
      </c>
      <c r="G24" s="6"/>
      <c r="J24" s="7"/>
    </row>
    <row r="25" spans="1:16">
      <c r="A25" s="24" t="s">
        <v>10</v>
      </c>
      <c r="B25" s="24">
        <f>SUM(B13:B24)</f>
        <v>66</v>
      </c>
      <c r="C25" s="24">
        <f>SUM(C13:C24)</f>
        <v>21</v>
      </c>
      <c r="D25" s="24">
        <f>SUM(D13:D24)</f>
        <v>262</v>
      </c>
      <c r="E25" s="24">
        <f>SUM(E13:E24)</f>
        <v>48</v>
      </c>
      <c r="F25" s="24">
        <f>SUM(F13:F24)</f>
        <v>17</v>
      </c>
      <c r="G25" s="11"/>
      <c r="J25" s="7"/>
    </row>
    <row r="26" spans="1:16">
      <c r="A26" s="24" t="s">
        <v>12</v>
      </c>
      <c r="B26" s="24">
        <f>B25/12</f>
        <v>5.5</v>
      </c>
      <c r="C26" s="24">
        <f>C25/12</f>
        <v>1.75</v>
      </c>
      <c r="D26" s="24">
        <f>D25/12</f>
        <v>21.833333333333332</v>
      </c>
      <c r="E26" s="24">
        <f>E25/12</f>
        <v>4</v>
      </c>
      <c r="F26" s="24">
        <f>F25/12</f>
        <v>1.4166666666666667</v>
      </c>
      <c r="G26" s="11"/>
      <c r="J26" s="7"/>
    </row>
    <row r="27" spans="1:16">
      <c r="A27" s="85">
        <v>44075</v>
      </c>
      <c r="B27" s="3">
        <v>0</v>
      </c>
      <c r="C27" s="3">
        <v>0</v>
      </c>
      <c r="D27" s="3">
        <v>10</v>
      </c>
      <c r="E27" s="3">
        <v>2</v>
      </c>
      <c r="F27" s="3">
        <v>0</v>
      </c>
      <c r="G27" s="6"/>
      <c r="J27" s="7"/>
    </row>
    <row r="28" spans="1:16">
      <c r="A28" s="85">
        <v>44105</v>
      </c>
      <c r="B28" s="3">
        <v>0</v>
      </c>
      <c r="C28" s="3">
        <v>0</v>
      </c>
      <c r="D28" s="3">
        <v>10</v>
      </c>
      <c r="E28" s="3">
        <v>3</v>
      </c>
      <c r="F28" s="3">
        <v>1</v>
      </c>
      <c r="G28" s="6"/>
      <c r="J28" s="7"/>
    </row>
    <row r="29" spans="1:16">
      <c r="A29" s="85">
        <v>44136</v>
      </c>
      <c r="B29" s="3">
        <v>0</v>
      </c>
      <c r="C29" s="3">
        <v>0</v>
      </c>
      <c r="D29" s="3">
        <v>7</v>
      </c>
      <c r="E29" s="3">
        <v>1</v>
      </c>
      <c r="F29" s="3">
        <v>0</v>
      </c>
      <c r="G29" s="6"/>
      <c r="J29" s="7"/>
    </row>
    <row r="30" spans="1:16">
      <c r="A30" s="85">
        <v>44166</v>
      </c>
      <c r="B30" s="3">
        <v>0</v>
      </c>
      <c r="C30" s="3">
        <v>0</v>
      </c>
      <c r="D30" s="3">
        <v>6</v>
      </c>
      <c r="E30" s="3">
        <v>2</v>
      </c>
      <c r="F30" s="3">
        <v>0</v>
      </c>
      <c r="G30" s="6"/>
      <c r="J30" s="7"/>
    </row>
    <row r="31" spans="1:16">
      <c r="A31" s="85">
        <v>44197</v>
      </c>
      <c r="B31" s="3">
        <v>0</v>
      </c>
      <c r="C31" s="3">
        <v>0</v>
      </c>
      <c r="D31" s="3">
        <v>8</v>
      </c>
      <c r="E31" s="3">
        <v>2</v>
      </c>
      <c r="F31" s="3">
        <v>0</v>
      </c>
      <c r="J31" s="7"/>
    </row>
    <row r="32" spans="1:16">
      <c r="A32" s="85">
        <v>44228</v>
      </c>
      <c r="B32" s="3">
        <v>0</v>
      </c>
      <c r="C32" s="3">
        <v>0</v>
      </c>
      <c r="D32" s="3">
        <v>10</v>
      </c>
      <c r="E32" s="3">
        <v>1</v>
      </c>
      <c r="F32" s="3">
        <v>0</v>
      </c>
      <c r="J32" s="7"/>
    </row>
    <row r="33" spans="1:745">
      <c r="A33" s="85">
        <v>44256</v>
      </c>
      <c r="B33" s="3">
        <v>1</v>
      </c>
      <c r="C33" s="3">
        <v>0</v>
      </c>
      <c r="D33" s="3">
        <v>25</v>
      </c>
      <c r="E33" s="3">
        <v>5</v>
      </c>
      <c r="F33" s="3">
        <v>0</v>
      </c>
      <c r="J33" s="7"/>
      <c r="P33" s="2"/>
    </row>
    <row r="34" spans="1:745">
      <c r="A34" s="85">
        <v>44287</v>
      </c>
      <c r="B34" s="3">
        <v>0</v>
      </c>
      <c r="C34" s="3">
        <v>0</v>
      </c>
      <c r="D34" s="3">
        <v>8</v>
      </c>
      <c r="E34" s="3">
        <v>3</v>
      </c>
      <c r="F34" s="3">
        <v>1</v>
      </c>
      <c r="J34" s="7"/>
    </row>
    <row r="35" spans="1:745">
      <c r="A35" s="85">
        <v>44317</v>
      </c>
      <c r="B35" s="3">
        <v>0</v>
      </c>
      <c r="C35" s="3">
        <v>0</v>
      </c>
      <c r="D35" s="3">
        <v>15</v>
      </c>
      <c r="E35" s="3">
        <v>2</v>
      </c>
      <c r="F35" s="3">
        <v>0</v>
      </c>
      <c r="J35" s="7"/>
    </row>
    <row r="36" spans="1:745">
      <c r="A36" s="85">
        <v>44348</v>
      </c>
      <c r="B36" s="3">
        <v>0</v>
      </c>
      <c r="C36" s="3">
        <v>0</v>
      </c>
      <c r="D36" s="3">
        <v>9</v>
      </c>
      <c r="E36" s="3">
        <v>6</v>
      </c>
      <c r="F36" s="3">
        <v>2</v>
      </c>
      <c r="J36" s="25"/>
      <c r="K36" s="11"/>
      <c r="L36" s="11"/>
      <c r="M36" s="11"/>
      <c r="N36" s="11"/>
      <c r="O36" s="11"/>
    </row>
    <row r="37" spans="1:745">
      <c r="A37" s="85">
        <v>44378</v>
      </c>
      <c r="B37" s="3">
        <v>1</v>
      </c>
      <c r="C37" s="3">
        <v>0</v>
      </c>
      <c r="D37" s="3">
        <v>15</v>
      </c>
      <c r="E37" s="3">
        <v>7</v>
      </c>
      <c r="F37" s="3">
        <v>2</v>
      </c>
      <c r="J37" s="14"/>
      <c r="K37" s="14"/>
      <c r="L37" s="14"/>
      <c r="M37" s="14"/>
      <c r="N37" s="14"/>
      <c r="O37" s="14"/>
    </row>
    <row r="38" spans="1:745">
      <c r="A38" s="85">
        <v>44409</v>
      </c>
      <c r="B38" s="3">
        <v>1</v>
      </c>
      <c r="C38" s="3">
        <v>0</v>
      </c>
      <c r="D38" s="3">
        <v>8</v>
      </c>
      <c r="E38" s="3">
        <v>6</v>
      </c>
      <c r="F38" s="3">
        <v>3</v>
      </c>
      <c r="J38" s="7"/>
    </row>
    <row r="39" spans="1:745">
      <c r="A39" s="9" t="s">
        <v>10</v>
      </c>
      <c r="B39" s="10">
        <f>SUM(B27:B38)</f>
        <v>3</v>
      </c>
      <c r="C39" s="10">
        <f>SUM(C27:C38)</f>
        <v>0</v>
      </c>
      <c r="D39" s="10">
        <f>SUM(D27:D38)</f>
        <v>131</v>
      </c>
      <c r="E39" s="10">
        <f>SUM(E27:E38)</f>
        <v>40</v>
      </c>
      <c r="F39" s="10">
        <f>SUM(F27:F38)</f>
        <v>9</v>
      </c>
      <c r="G39" s="6"/>
      <c r="J39" s="7"/>
    </row>
    <row r="40" spans="1:745">
      <c r="A40" s="13" t="s">
        <v>12</v>
      </c>
      <c r="B40" s="13">
        <f>B39/12</f>
        <v>0.25</v>
      </c>
      <c r="C40" s="13">
        <f>C39/12</f>
        <v>0</v>
      </c>
      <c r="D40" s="13">
        <f>D39/12</f>
        <v>10.916666666666666</v>
      </c>
      <c r="E40" s="13">
        <f>E39/12</f>
        <v>3.3333333333333335</v>
      </c>
      <c r="F40" s="13">
        <f>F39/12</f>
        <v>0.75</v>
      </c>
      <c r="G40" s="14"/>
      <c r="J40" s="7"/>
    </row>
    <row r="41" spans="1:745">
      <c r="A41" s="85">
        <v>44440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40" t="s">
        <v>54</v>
      </c>
      <c r="J41" s="7"/>
    </row>
    <row r="42" spans="1:745" s="4" customFormat="1">
      <c r="A42" s="85">
        <v>44470</v>
      </c>
      <c r="B42" s="3">
        <v>0</v>
      </c>
      <c r="C42" s="3">
        <v>0</v>
      </c>
      <c r="D42" s="3">
        <v>5</v>
      </c>
      <c r="E42" s="3">
        <v>2</v>
      </c>
      <c r="F42" s="3">
        <v>1</v>
      </c>
      <c r="G42" s="3"/>
      <c r="H42" s="6"/>
      <c r="I42" s="6"/>
      <c r="J42" s="7"/>
      <c r="K42" s="3"/>
      <c r="L42" s="3"/>
      <c r="M42" s="3"/>
      <c r="N42" s="3"/>
      <c r="O42" s="3"/>
      <c r="P42" s="3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6"/>
      <c r="CR42" s="6"/>
      <c r="CS42" s="6"/>
      <c r="CT42" s="6"/>
      <c r="CU42" s="6"/>
      <c r="CV42" s="6"/>
      <c r="CW42" s="6"/>
      <c r="CX42" s="6"/>
      <c r="CY42" s="6"/>
      <c r="CZ42" s="6"/>
      <c r="DA42" s="6"/>
      <c r="DB42" s="6"/>
      <c r="DC42" s="6"/>
      <c r="DD42" s="6"/>
      <c r="DE42" s="6"/>
      <c r="DF42" s="6"/>
      <c r="DG42" s="6"/>
      <c r="DH42" s="6"/>
      <c r="DI42" s="6"/>
      <c r="DJ42" s="6"/>
      <c r="DK42" s="6"/>
      <c r="DL42" s="6"/>
      <c r="DM42" s="6"/>
      <c r="DN42" s="6"/>
      <c r="DO42" s="6"/>
      <c r="DP42" s="6"/>
      <c r="DQ42" s="6"/>
      <c r="DR42" s="6"/>
      <c r="DS42" s="6"/>
      <c r="DT42" s="6"/>
      <c r="DU42" s="6"/>
      <c r="DV42" s="6"/>
      <c r="DW42" s="6"/>
      <c r="DX42" s="6"/>
      <c r="DY42" s="6"/>
      <c r="DZ42" s="6"/>
      <c r="EA42" s="6"/>
      <c r="EB42" s="6"/>
      <c r="EC42" s="6"/>
      <c r="ED42" s="6"/>
      <c r="EE42" s="6"/>
      <c r="EF42" s="6"/>
      <c r="EG42" s="6"/>
      <c r="EH42" s="6"/>
      <c r="EI42" s="6"/>
      <c r="EJ42" s="6"/>
      <c r="EK42" s="6"/>
      <c r="EL42" s="6"/>
      <c r="EM42" s="6"/>
      <c r="EN42" s="6"/>
      <c r="EO42" s="6"/>
      <c r="EP42" s="6"/>
      <c r="EQ42" s="6"/>
      <c r="ER42" s="6"/>
      <c r="ES42" s="6"/>
      <c r="ET42" s="6"/>
      <c r="EU42" s="6"/>
      <c r="EV42" s="6"/>
      <c r="EW42" s="6"/>
      <c r="EX42" s="6"/>
      <c r="EY42" s="6"/>
      <c r="EZ42" s="6"/>
      <c r="FA42" s="6"/>
      <c r="FB42" s="6"/>
      <c r="FC42" s="6"/>
      <c r="FD42" s="6"/>
      <c r="FE42" s="6"/>
      <c r="FF42" s="6"/>
      <c r="FG42" s="6"/>
      <c r="FH42" s="6"/>
      <c r="FI42" s="6"/>
      <c r="FJ42" s="6"/>
      <c r="FK42" s="6"/>
      <c r="FL42" s="6"/>
      <c r="FM42" s="6"/>
      <c r="FN42" s="6"/>
      <c r="FO42" s="6"/>
      <c r="FP42" s="6"/>
      <c r="FQ42" s="6"/>
      <c r="FR42" s="6"/>
      <c r="FS42" s="6"/>
      <c r="FT42" s="6"/>
      <c r="FU42" s="6"/>
      <c r="FV42" s="6"/>
      <c r="FW42" s="6"/>
      <c r="FX42" s="6"/>
      <c r="FY42" s="6"/>
      <c r="FZ42" s="6"/>
      <c r="GA42" s="6"/>
      <c r="GB42" s="6"/>
      <c r="GC42" s="6"/>
      <c r="GD42" s="6"/>
      <c r="GE42" s="6"/>
      <c r="GF42" s="6"/>
      <c r="GG42" s="6"/>
      <c r="GH42" s="6"/>
      <c r="GI42" s="6"/>
      <c r="GJ42" s="6"/>
      <c r="GK42" s="6"/>
      <c r="GL42" s="6"/>
      <c r="GM42" s="6"/>
      <c r="GN42" s="6"/>
      <c r="GO42" s="6"/>
      <c r="GP42" s="6"/>
      <c r="GQ42" s="6"/>
      <c r="GR42" s="6"/>
      <c r="GS42" s="6"/>
      <c r="GT42" s="6"/>
      <c r="GU42" s="6"/>
      <c r="GV42" s="6"/>
      <c r="GW42" s="6"/>
      <c r="GX42" s="6"/>
      <c r="GY42" s="6"/>
      <c r="GZ42" s="6"/>
      <c r="HA42" s="6"/>
      <c r="HB42" s="6"/>
      <c r="HC42" s="6"/>
      <c r="HD42" s="6"/>
      <c r="HE42" s="6"/>
      <c r="HF42" s="6"/>
      <c r="HG42" s="6"/>
      <c r="HH42" s="6"/>
      <c r="HI42" s="6"/>
      <c r="HJ42" s="6"/>
      <c r="HK42" s="6"/>
      <c r="HL42" s="6"/>
      <c r="HM42" s="6"/>
      <c r="HN42" s="6"/>
      <c r="HO42" s="6"/>
      <c r="HP42" s="6"/>
      <c r="HQ42" s="6"/>
      <c r="HR42" s="6"/>
      <c r="HS42" s="6"/>
      <c r="HT42" s="6"/>
      <c r="HU42" s="6"/>
      <c r="HV42" s="6"/>
      <c r="HW42" s="6"/>
      <c r="HX42" s="6"/>
      <c r="HY42" s="6"/>
      <c r="HZ42" s="6"/>
      <c r="IA42" s="6"/>
      <c r="IB42" s="6"/>
      <c r="IC42" s="6"/>
      <c r="ID42" s="6"/>
      <c r="IE42" s="6"/>
      <c r="IF42" s="6"/>
      <c r="IG42" s="6"/>
      <c r="IH42" s="6"/>
      <c r="II42" s="6"/>
      <c r="IJ42" s="6"/>
      <c r="IK42" s="6"/>
      <c r="IL42" s="6"/>
      <c r="IM42" s="6"/>
      <c r="IN42" s="6"/>
      <c r="IO42" s="6"/>
      <c r="IP42" s="6"/>
      <c r="IQ42" s="6"/>
      <c r="IR42" s="6"/>
      <c r="IS42" s="6"/>
      <c r="IT42" s="6"/>
      <c r="IU42" s="6"/>
      <c r="IV42" s="6"/>
      <c r="IW42" s="6"/>
      <c r="IX42" s="6"/>
      <c r="IY42" s="6"/>
      <c r="IZ42" s="6"/>
      <c r="JA42" s="6"/>
      <c r="JB42" s="6"/>
      <c r="JC42" s="6"/>
      <c r="JD42" s="6"/>
      <c r="JE42" s="6"/>
      <c r="JF42" s="6"/>
      <c r="JG42" s="6"/>
      <c r="JH42" s="6"/>
      <c r="JI42" s="6"/>
      <c r="JJ42" s="6"/>
      <c r="JK42" s="6"/>
      <c r="JL42" s="6"/>
      <c r="JM42" s="6"/>
      <c r="JN42" s="6"/>
      <c r="JO42" s="6"/>
      <c r="JP42" s="6"/>
      <c r="JQ42" s="6"/>
      <c r="JR42" s="6"/>
      <c r="JS42" s="6"/>
      <c r="JT42" s="6"/>
      <c r="JU42" s="6"/>
      <c r="JV42" s="6"/>
      <c r="JW42" s="6"/>
      <c r="JX42" s="6"/>
      <c r="JY42" s="6"/>
      <c r="JZ42" s="6"/>
      <c r="KA42" s="6"/>
      <c r="KB42" s="6"/>
      <c r="KC42" s="6"/>
      <c r="KD42" s="6"/>
      <c r="KE42" s="6"/>
      <c r="KF42" s="6"/>
      <c r="KG42" s="6"/>
      <c r="KH42" s="6"/>
      <c r="KI42" s="6"/>
      <c r="KJ42" s="6"/>
      <c r="KK42" s="6"/>
      <c r="KL42" s="6"/>
      <c r="KM42" s="6"/>
      <c r="KN42" s="6"/>
      <c r="KO42" s="6"/>
      <c r="KP42" s="6"/>
      <c r="KQ42" s="6"/>
      <c r="KR42" s="6"/>
      <c r="KS42" s="6"/>
      <c r="KT42" s="6"/>
      <c r="KU42" s="6"/>
      <c r="KV42" s="6"/>
      <c r="KW42" s="6"/>
      <c r="KX42" s="6"/>
      <c r="KY42" s="6"/>
      <c r="KZ42" s="6"/>
      <c r="LA42" s="6"/>
      <c r="LB42" s="6"/>
      <c r="LC42" s="6"/>
      <c r="LD42" s="6"/>
      <c r="LE42" s="6"/>
      <c r="LF42" s="6"/>
      <c r="LG42" s="6"/>
      <c r="LH42" s="6"/>
      <c r="LI42" s="6"/>
      <c r="LJ42" s="6"/>
      <c r="LK42" s="6"/>
      <c r="LL42" s="6"/>
      <c r="LM42" s="6"/>
      <c r="LN42" s="6"/>
      <c r="LO42" s="6"/>
      <c r="LP42" s="6"/>
      <c r="LQ42" s="6"/>
      <c r="LR42" s="6"/>
      <c r="LS42" s="6"/>
      <c r="LT42" s="6"/>
      <c r="LU42" s="6"/>
      <c r="LV42" s="6"/>
      <c r="LW42" s="6"/>
      <c r="LX42" s="6"/>
      <c r="LY42" s="6"/>
      <c r="LZ42" s="6"/>
      <c r="MA42" s="6"/>
      <c r="MB42" s="6"/>
      <c r="MC42" s="6"/>
      <c r="MD42" s="6"/>
      <c r="ME42" s="6"/>
      <c r="MF42" s="6"/>
      <c r="MG42" s="6"/>
      <c r="MH42" s="6"/>
      <c r="MI42" s="6"/>
      <c r="MJ42" s="6"/>
      <c r="MK42" s="6"/>
      <c r="ML42" s="6"/>
      <c r="MM42" s="6"/>
      <c r="MN42" s="6"/>
      <c r="MO42" s="6"/>
      <c r="MP42" s="6"/>
      <c r="MQ42" s="6"/>
      <c r="MR42" s="6"/>
      <c r="MS42" s="6"/>
      <c r="MT42" s="6"/>
      <c r="MU42" s="6"/>
      <c r="MV42" s="6"/>
      <c r="MW42" s="6"/>
      <c r="MX42" s="6"/>
      <c r="MY42" s="6"/>
      <c r="MZ42" s="6"/>
      <c r="NA42" s="6"/>
      <c r="NB42" s="6"/>
      <c r="NC42" s="6"/>
      <c r="ND42" s="6"/>
      <c r="NE42" s="6"/>
      <c r="NF42" s="6"/>
      <c r="NG42" s="6"/>
      <c r="NH42" s="6"/>
      <c r="NI42" s="6"/>
      <c r="NJ42" s="6"/>
      <c r="NK42" s="6"/>
      <c r="NL42" s="6"/>
      <c r="NM42" s="6"/>
      <c r="NN42" s="6"/>
      <c r="NO42" s="6"/>
      <c r="NP42" s="6"/>
      <c r="NQ42" s="6"/>
      <c r="NR42" s="6"/>
      <c r="NS42" s="6"/>
      <c r="NT42" s="6"/>
      <c r="NU42" s="6"/>
      <c r="NV42" s="6"/>
      <c r="NW42" s="6"/>
      <c r="NX42" s="6"/>
      <c r="NY42" s="6"/>
      <c r="NZ42" s="6"/>
      <c r="OA42" s="6"/>
      <c r="OB42" s="6"/>
      <c r="OC42" s="6"/>
      <c r="OD42" s="6"/>
      <c r="OE42" s="6"/>
      <c r="OF42" s="6"/>
      <c r="OG42" s="6"/>
      <c r="OH42" s="6"/>
      <c r="OI42" s="6"/>
      <c r="OJ42" s="6"/>
      <c r="OK42" s="6"/>
      <c r="OL42" s="6"/>
      <c r="OM42" s="6"/>
      <c r="ON42" s="6"/>
      <c r="OO42" s="6"/>
      <c r="OP42" s="6"/>
      <c r="OQ42" s="6"/>
      <c r="OR42" s="6"/>
      <c r="OS42" s="6"/>
      <c r="OT42" s="6"/>
      <c r="OU42" s="6"/>
      <c r="OV42" s="6"/>
      <c r="OW42" s="6"/>
      <c r="OX42" s="6"/>
      <c r="OY42" s="6"/>
      <c r="OZ42" s="6"/>
      <c r="PA42" s="6"/>
      <c r="PB42" s="6"/>
      <c r="PC42" s="6"/>
      <c r="PD42" s="6"/>
      <c r="PE42" s="6"/>
      <c r="PF42" s="6"/>
      <c r="PG42" s="6"/>
      <c r="PH42" s="6"/>
      <c r="PI42" s="6"/>
      <c r="PJ42" s="6"/>
      <c r="PK42" s="6"/>
      <c r="PL42" s="6"/>
      <c r="PM42" s="6"/>
      <c r="PN42" s="6"/>
      <c r="PO42" s="6"/>
      <c r="PP42" s="6"/>
      <c r="PQ42" s="6"/>
      <c r="PR42" s="6"/>
      <c r="PS42" s="6"/>
      <c r="PT42" s="6"/>
      <c r="PU42" s="6"/>
      <c r="PV42" s="6"/>
      <c r="PW42" s="6"/>
      <c r="PX42" s="6"/>
      <c r="PY42" s="6"/>
      <c r="PZ42" s="6"/>
      <c r="QA42" s="6"/>
      <c r="QB42" s="6"/>
      <c r="QC42" s="6"/>
      <c r="QD42" s="6"/>
      <c r="QE42" s="6"/>
      <c r="QF42" s="6"/>
      <c r="QG42" s="6"/>
      <c r="QH42" s="6"/>
      <c r="QI42" s="6"/>
      <c r="QJ42" s="6"/>
      <c r="QK42" s="6"/>
      <c r="QL42" s="6"/>
      <c r="QM42" s="6"/>
      <c r="QN42" s="6"/>
      <c r="QO42" s="6"/>
      <c r="QP42" s="6"/>
      <c r="QQ42" s="6"/>
      <c r="QR42" s="6"/>
      <c r="QS42" s="6"/>
      <c r="QT42" s="6"/>
      <c r="QU42" s="6"/>
      <c r="QV42" s="6"/>
      <c r="QW42" s="6"/>
      <c r="QX42" s="6"/>
      <c r="QY42" s="6"/>
      <c r="QZ42" s="6"/>
      <c r="RA42" s="6"/>
      <c r="RB42" s="6"/>
      <c r="RC42" s="6"/>
      <c r="RD42" s="6"/>
      <c r="RE42" s="6"/>
      <c r="RF42" s="6"/>
      <c r="RG42" s="6"/>
      <c r="RH42" s="6"/>
      <c r="RI42" s="6"/>
      <c r="RJ42" s="6"/>
      <c r="RK42" s="6"/>
      <c r="RL42" s="6"/>
      <c r="RM42" s="6"/>
      <c r="RN42" s="6"/>
      <c r="RO42" s="6"/>
      <c r="RP42" s="6"/>
      <c r="RQ42" s="6"/>
      <c r="RR42" s="6"/>
      <c r="RS42" s="6"/>
      <c r="RT42" s="6"/>
      <c r="RU42" s="6"/>
      <c r="RV42" s="6"/>
      <c r="RW42" s="6"/>
      <c r="RX42" s="6"/>
      <c r="RY42" s="6"/>
      <c r="RZ42" s="6"/>
      <c r="SA42" s="6"/>
      <c r="SB42" s="6"/>
      <c r="SC42" s="6"/>
      <c r="SD42" s="6"/>
      <c r="SE42" s="6"/>
      <c r="SF42" s="6"/>
      <c r="SG42" s="6"/>
      <c r="SH42" s="6"/>
      <c r="SI42" s="6"/>
      <c r="SJ42" s="6"/>
      <c r="SK42" s="6"/>
      <c r="SL42" s="6"/>
      <c r="SM42" s="6"/>
      <c r="SN42" s="6"/>
      <c r="SO42" s="6"/>
      <c r="SP42" s="6"/>
      <c r="SQ42" s="6"/>
      <c r="SR42" s="6"/>
      <c r="SS42" s="6"/>
      <c r="ST42" s="6"/>
      <c r="SU42" s="6"/>
      <c r="SV42" s="6"/>
      <c r="SW42" s="6"/>
      <c r="SX42" s="6"/>
      <c r="SY42" s="6"/>
      <c r="SZ42" s="6"/>
      <c r="TA42" s="6"/>
      <c r="TB42" s="6"/>
      <c r="TC42" s="6"/>
      <c r="TD42" s="6"/>
      <c r="TE42" s="6"/>
      <c r="TF42" s="6"/>
      <c r="TG42" s="6"/>
      <c r="TH42" s="6"/>
      <c r="TI42" s="6"/>
      <c r="TJ42" s="6"/>
      <c r="TK42" s="6"/>
      <c r="TL42" s="6"/>
      <c r="TM42" s="6"/>
      <c r="TN42" s="6"/>
      <c r="TO42" s="6"/>
      <c r="TP42" s="6"/>
      <c r="TQ42" s="6"/>
      <c r="TR42" s="6"/>
      <c r="TS42" s="6"/>
      <c r="TT42" s="6"/>
      <c r="TU42" s="6"/>
      <c r="TV42" s="6"/>
      <c r="TW42" s="6"/>
      <c r="TX42" s="6"/>
      <c r="TY42" s="6"/>
      <c r="TZ42" s="6"/>
      <c r="UA42" s="6"/>
      <c r="UB42" s="6"/>
      <c r="UC42" s="6"/>
      <c r="UD42" s="6"/>
      <c r="UE42" s="6"/>
      <c r="UF42" s="6"/>
      <c r="UG42" s="6"/>
      <c r="UH42" s="6"/>
      <c r="UI42" s="6"/>
      <c r="UJ42" s="6"/>
      <c r="UK42" s="6"/>
      <c r="UL42" s="6"/>
      <c r="UM42" s="6"/>
      <c r="UN42" s="6"/>
      <c r="UO42" s="6"/>
      <c r="UP42" s="6"/>
      <c r="UQ42" s="6"/>
      <c r="UR42" s="6"/>
      <c r="US42" s="6"/>
      <c r="UT42" s="6"/>
      <c r="UU42" s="6"/>
      <c r="UV42" s="6"/>
      <c r="UW42" s="6"/>
      <c r="UX42" s="6"/>
      <c r="UY42" s="6"/>
      <c r="UZ42" s="6"/>
      <c r="VA42" s="6"/>
      <c r="VB42" s="6"/>
      <c r="VC42" s="6"/>
      <c r="VD42" s="6"/>
      <c r="VE42" s="6"/>
      <c r="VF42" s="6"/>
      <c r="VG42" s="6"/>
      <c r="VH42" s="6"/>
      <c r="VI42" s="6"/>
      <c r="VJ42" s="6"/>
      <c r="VK42" s="6"/>
      <c r="VL42" s="6"/>
      <c r="VM42" s="6"/>
      <c r="VN42" s="6"/>
      <c r="VO42" s="6"/>
      <c r="VP42" s="6"/>
      <c r="VQ42" s="6"/>
      <c r="VR42" s="6"/>
      <c r="VS42" s="6"/>
      <c r="VT42" s="6"/>
      <c r="VU42" s="6"/>
      <c r="VV42" s="6"/>
      <c r="VW42" s="6"/>
      <c r="VX42" s="6"/>
      <c r="VY42" s="6"/>
      <c r="VZ42" s="6"/>
      <c r="WA42" s="6"/>
      <c r="WB42" s="6"/>
      <c r="WC42" s="6"/>
      <c r="WD42" s="6"/>
      <c r="WE42" s="6"/>
      <c r="WF42" s="6"/>
      <c r="WG42" s="6"/>
      <c r="WH42" s="6"/>
      <c r="WI42" s="6"/>
      <c r="WJ42" s="6"/>
      <c r="WK42" s="6"/>
      <c r="WL42" s="6"/>
      <c r="WM42" s="6"/>
      <c r="WN42" s="6"/>
      <c r="WO42" s="6"/>
      <c r="WP42" s="6"/>
      <c r="WQ42" s="6"/>
      <c r="WR42" s="6"/>
      <c r="WS42" s="6"/>
      <c r="WT42" s="6"/>
      <c r="WU42" s="6"/>
      <c r="WV42" s="6"/>
      <c r="WW42" s="6"/>
      <c r="WX42" s="6"/>
      <c r="WY42" s="6"/>
      <c r="WZ42" s="6"/>
      <c r="XA42" s="6"/>
      <c r="XB42" s="6"/>
      <c r="XC42" s="6"/>
      <c r="XD42" s="6"/>
      <c r="XE42" s="6"/>
      <c r="XF42" s="6"/>
      <c r="XG42" s="6"/>
      <c r="XH42" s="6"/>
      <c r="XI42" s="6"/>
      <c r="XJ42" s="6"/>
      <c r="XK42" s="6"/>
      <c r="XL42" s="6"/>
      <c r="XM42" s="6"/>
      <c r="XN42" s="6"/>
      <c r="XO42" s="6"/>
      <c r="XP42" s="6"/>
      <c r="XQ42" s="6"/>
      <c r="XR42" s="6"/>
      <c r="XS42" s="6"/>
      <c r="XT42" s="6"/>
      <c r="XU42" s="6"/>
      <c r="XV42" s="6"/>
      <c r="XW42" s="6"/>
      <c r="XX42" s="6"/>
      <c r="XY42" s="6"/>
      <c r="XZ42" s="6"/>
      <c r="YA42" s="6"/>
      <c r="YB42" s="6"/>
      <c r="YC42" s="6"/>
      <c r="YD42" s="6"/>
      <c r="YE42" s="6"/>
      <c r="YF42" s="6"/>
      <c r="YG42" s="6"/>
      <c r="YH42" s="6"/>
      <c r="YI42" s="6"/>
      <c r="YJ42" s="6"/>
      <c r="YK42" s="6"/>
      <c r="YL42" s="6"/>
      <c r="YM42" s="6"/>
      <c r="YN42" s="6"/>
      <c r="YO42" s="6"/>
      <c r="YP42" s="6"/>
      <c r="YQ42" s="6"/>
      <c r="YR42" s="6"/>
      <c r="YS42" s="6"/>
      <c r="YT42" s="6"/>
      <c r="YU42" s="6"/>
      <c r="YV42" s="6"/>
      <c r="YW42" s="6"/>
      <c r="YX42" s="6"/>
      <c r="YY42" s="6"/>
      <c r="YZ42" s="6"/>
      <c r="ZA42" s="6"/>
      <c r="ZB42" s="6"/>
      <c r="ZC42" s="6"/>
      <c r="ZD42" s="6"/>
      <c r="ZE42" s="6"/>
      <c r="ZF42" s="6"/>
      <c r="ZG42" s="6"/>
      <c r="ZH42" s="6"/>
      <c r="ZI42" s="6"/>
      <c r="ZJ42" s="6"/>
      <c r="ZK42" s="6"/>
      <c r="ZL42" s="6"/>
      <c r="ZM42" s="6"/>
      <c r="ZN42" s="6"/>
      <c r="ZO42" s="6"/>
      <c r="ZP42" s="6"/>
      <c r="ZQ42" s="6"/>
      <c r="ZR42" s="6"/>
      <c r="ZS42" s="6"/>
      <c r="ZT42" s="6"/>
      <c r="ZU42" s="6"/>
      <c r="ZV42" s="6"/>
      <c r="ZW42" s="6"/>
      <c r="ZX42" s="6"/>
      <c r="ZY42" s="6"/>
      <c r="ZZ42" s="6"/>
      <c r="AAA42" s="6"/>
      <c r="AAB42" s="6"/>
      <c r="AAC42" s="6"/>
      <c r="AAD42" s="6"/>
      <c r="AAE42" s="6"/>
      <c r="AAF42" s="6"/>
      <c r="AAG42" s="6"/>
      <c r="AAH42" s="6"/>
      <c r="AAI42" s="6"/>
      <c r="AAJ42" s="6"/>
      <c r="AAK42" s="6"/>
      <c r="AAL42" s="6"/>
      <c r="AAM42" s="6"/>
      <c r="AAN42" s="6"/>
      <c r="AAO42" s="6"/>
      <c r="AAP42" s="6"/>
      <c r="AAQ42" s="6"/>
      <c r="AAR42" s="6"/>
      <c r="AAS42" s="6"/>
      <c r="AAT42" s="6"/>
      <c r="AAU42" s="6"/>
      <c r="AAV42" s="6"/>
      <c r="AAW42" s="6"/>
      <c r="AAX42" s="6"/>
      <c r="AAY42" s="6"/>
      <c r="AAZ42" s="6"/>
      <c r="ABA42" s="6"/>
      <c r="ABB42" s="6"/>
      <c r="ABC42" s="6"/>
      <c r="ABD42" s="6"/>
      <c r="ABE42" s="6"/>
      <c r="ABF42" s="6"/>
      <c r="ABG42" s="6"/>
      <c r="ABH42" s="6"/>
      <c r="ABI42" s="6"/>
      <c r="ABJ42" s="6"/>
      <c r="ABK42" s="6"/>
      <c r="ABL42" s="6"/>
      <c r="ABM42" s="6"/>
      <c r="ABN42" s="6"/>
      <c r="ABO42" s="6"/>
      <c r="ABP42" s="6"/>
      <c r="ABQ42" s="6"/>
    </row>
    <row r="43" spans="1:745">
      <c r="A43" s="86">
        <v>44501</v>
      </c>
      <c r="B43" s="44">
        <v>0</v>
      </c>
      <c r="C43" s="44">
        <v>0</v>
      </c>
      <c r="D43" s="44">
        <v>8</v>
      </c>
      <c r="E43" s="44">
        <v>4</v>
      </c>
      <c r="F43" s="44">
        <v>1</v>
      </c>
      <c r="G43" s="44"/>
      <c r="H43" s="6"/>
      <c r="I43" s="6"/>
      <c r="J43" s="7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  <c r="CU43" s="6"/>
      <c r="CV43" s="6"/>
      <c r="CW43" s="6"/>
      <c r="CX43" s="6"/>
      <c r="CY43" s="6"/>
      <c r="CZ43" s="6"/>
      <c r="DA43" s="6"/>
      <c r="DB43" s="6"/>
      <c r="DC43" s="6"/>
      <c r="DD43" s="6"/>
      <c r="DE43" s="6"/>
      <c r="DF43" s="6"/>
      <c r="DG43" s="6"/>
      <c r="DH43" s="6"/>
      <c r="DI43" s="6"/>
      <c r="DJ43" s="6"/>
      <c r="DK43" s="6"/>
      <c r="DL43" s="6"/>
      <c r="DM43" s="6"/>
      <c r="DN43" s="6"/>
      <c r="DO43" s="6"/>
      <c r="DP43" s="6"/>
      <c r="DQ43" s="6"/>
      <c r="DR43" s="6"/>
      <c r="DS43" s="6"/>
      <c r="DT43" s="6"/>
      <c r="DU43" s="6"/>
      <c r="DV43" s="6"/>
      <c r="DW43" s="6"/>
      <c r="DX43" s="6"/>
      <c r="DY43" s="6"/>
      <c r="DZ43" s="6"/>
      <c r="EA43" s="6"/>
      <c r="EB43" s="6"/>
      <c r="EC43" s="6"/>
      <c r="ED43" s="6"/>
      <c r="EE43" s="6"/>
      <c r="EF43" s="6"/>
      <c r="EG43" s="6"/>
      <c r="EH43" s="6"/>
      <c r="EI43" s="6"/>
      <c r="EJ43" s="6"/>
      <c r="EK43" s="6"/>
      <c r="EL43" s="6"/>
      <c r="EM43" s="6"/>
      <c r="EN43" s="6"/>
      <c r="EO43" s="6"/>
      <c r="EP43" s="6"/>
      <c r="EQ43" s="6"/>
      <c r="ER43" s="6"/>
      <c r="ES43" s="6"/>
      <c r="ET43" s="6"/>
      <c r="EU43" s="6"/>
      <c r="EV43" s="6"/>
      <c r="EW43" s="6"/>
      <c r="EX43" s="6"/>
      <c r="EY43" s="6"/>
      <c r="EZ43" s="6"/>
      <c r="FA43" s="6"/>
      <c r="FB43" s="6"/>
      <c r="FC43" s="6"/>
      <c r="FD43" s="6"/>
      <c r="FE43" s="6"/>
      <c r="FF43" s="6"/>
      <c r="FG43" s="6"/>
      <c r="FH43" s="6"/>
      <c r="FI43" s="6"/>
      <c r="FJ43" s="6"/>
      <c r="FK43" s="6"/>
      <c r="FL43" s="6"/>
      <c r="FM43" s="6"/>
      <c r="FN43" s="6"/>
      <c r="FO43" s="6"/>
      <c r="FP43" s="6"/>
      <c r="FQ43" s="6"/>
      <c r="FR43" s="6"/>
      <c r="FS43" s="6"/>
      <c r="FT43" s="6"/>
      <c r="FU43" s="6"/>
      <c r="FV43" s="6"/>
      <c r="FW43" s="6"/>
      <c r="FX43" s="6"/>
      <c r="FY43" s="6"/>
      <c r="FZ43" s="6"/>
      <c r="GA43" s="6"/>
      <c r="GB43" s="6"/>
      <c r="GC43" s="6"/>
      <c r="GD43" s="6"/>
      <c r="GE43" s="6"/>
      <c r="GF43" s="6"/>
      <c r="GG43" s="6"/>
      <c r="GH43" s="6"/>
      <c r="GI43" s="6"/>
      <c r="GJ43" s="6"/>
      <c r="GK43" s="6"/>
      <c r="GL43" s="6"/>
      <c r="GM43" s="6"/>
      <c r="GN43" s="6"/>
      <c r="GO43" s="6"/>
      <c r="GP43" s="6"/>
      <c r="GQ43" s="6"/>
      <c r="GR43" s="6"/>
      <c r="GS43" s="6"/>
      <c r="GT43" s="6"/>
      <c r="GU43" s="6"/>
      <c r="GV43" s="6"/>
      <c r="GW43" s="6"/>
      <c r="GX43" s="6"/>
      <c r="GY43" s="6"/>
      <c r="GZ43" s="6"/>
      <c r="HA43" s="6"/>
      <c r="HB43" s="6"/>
      <c r="HC43" s="6"/>
      <c r="HD43" s="6"/>
      <c r="HE43" s="6"/>
      <c r="HF43" s="6"/>
      <c r="HG43" s="6"/>
      <c r="HH43" s="6"/>
      <c r="HI43" s="6"/>
      <c r="HJ43" s="6"/>
      <c r="HK43" s="6"/>
      <c r="HL43" s="6"/>
      <c r="HM43" s="6"/>
      <c r="HN43" s="6"/>
      <c r="HO43" s="6"/>
      <c r="HP43" s="6"/>
      <c r="HQ43" s="6"/>
      <c r="HR43" s="6"/>
      <c r="HS43" s="6"/>
      <c r="HT43" s="6"/>
      <c r="HU43" s="6"/>
      <c r="HV43" s="6"/>
      <c r="HW43" s="6"/>
      <c r="HX43" s="6"/>
      <c r="HY43" s="6"/>
      <c r="HZ43" s="6"/>
      <c r="IA43" s="6"/>
      <c r="IB43" s="6"/>
      <c r="IC43" s="6"/>
      <c r="ID43" s="6"/>
      <c r="IE43" s="6"/>
      <c r="IF43" s="6"/>
      <c r="IG43" s="6"/>
      <c r="IH43" s="6"/>
      <c r="II43" s="6"/>
      <c r="IJ43" s="6"/>
      <c r="IK43" s="6"/>
      <c r="IL43" s="6"/>
      <c r="IM43" s="6"/>
      <c r="IN43" s="6"/>
      <c r="IO43" s="6"/>
      <c r="IP43" s="6"/>
      <c r="IQ43" s="6"/>
      <c r="IR43" s="6"/>
      <c r="IS43" s="6"/>
      <c r="IT43" s="6"/>
      <c r="IU43" s="6"/>
      <c r="IV43" s="6"/>
      <c r="IW43" s="6"/>
      <c r="IX43" s="6"/>
      <c r="IY43" s="6"/>
      <c r="IZ43" s="6"/>
      <c r="JA43" s="6"/>
      <c r="JB43" s="6"/>
      <c r="JC43" s="6"/>
      <c r="JD43" s="6"/>
      <c r="JE43" s="6"/>
      <c r="JF43" s="6"/>
      <c r="JG43" s="6"/>
      <c r="JH43" s="6"/>
      <c r="JI43" s="6"/>
      <c r="JJ43" s="6"/>
      <c r="JK43" s="6"/>
      <c r="JL43" s="6"/>
      <c r="JM43" s="6"/>
      <c r="JN43" s="6"/>
      <c r="JO43" s="6"/>
      <c r="JP43" s="6"/>
      <c r="JQ43" s="6"/>
      <c r="JR43" s="6"/>
      <c r="JS43" s="6"/>
      <c r="JT43" s="6"/>
      <c r="JU43" s="6"/>
      <c r="JV43" s="6"/>
      <c r="JW43" s="6"/>
      <c r="JX43" s="6"/>
      <c r="JY43" s="6"/>
      <c r="JZ43" s="6"/>
      <c r="KA43" s="6"/>
      <c r="KB43" s="6"/>
      <c r="KC43" s="6"/>
      <c r="KD43" s="6"/>
      <c r="KE43" s="6"/>
      <c r="KF43" s="6"/>
      <c r="KG43" s="6"/>
      <c r="KH43" s="6"/>
      <c r="KI43" s="6"/>
      <c r="KJ43" s="6"/>
      <c r="KK43" s="6"/>
      <c r="KL43" s="6"/>
      <c r="KM43" s="6"/>
      <c r="KN43" s="6"/>
      <c r="KO43" s="6"/>
      <c r="KP43" s="6"/>
      <c r="KQ43" s="6"/>
      <c r="KR43" s="6"/>
      <c r="KS43" s="6"/>
      <c r="KT43" s="6"/>
      <c r="KU43" s="6"/>
      <c r="KV43" s="6"/>
      <c r="KW43" s="6"/>
      <c r="KX43" s="6"/>
      <c r="KY43" s="6"/>
      <c r="KZ43" s="6"/>
      <c r="LA43" s="6"/>
      <c r="LB43" s="6"/>
      <c r="LC43" s="6"/>
      <c r="LD43" s="6"/>
      <c r="LE43" s="6"/>
      <c r="LF43" s="6"/>
      <c r="LG43" s="6"/>
      <c r="LH43" s="6"/>
      <c r="LI43" s="6"/>
      <c r="LJ43" s="6"/>
      <c r="LK43" s="6"/>
      <c r="LL43" s="6"/>
      <c r="LM43" s="6"/>
      <c r="LN43" s="6"/>
      <c r="LO43" s="6"/>
      <c r="LP43" s="6"/>
      <c r="LQ43" s="6"/>
      <c r="LR43" s="6"/>
      <c r="LS43" s="6"/>
      <c r="LT43" s="6"/>
      <c r="LU43" s="6"/>
      <c r="LV43" s="6"/>
      <c r="LW43" s="6"/>
      <c r="LX43" s="6"/>
      <c r="LY43" s="6"/>
      <c r="LZ43" s="6"/>
      <c r="MA43" s="6"/>
      <c r="MB43" s="6"/>
      <c r="MC43" s="6"/>
      <c r="MD43" s="6"/>
      <c r="ME43" s="6"/>
      <c r="MF43" s="6"/>
      <c r="MG43" s="6"/>
      <c r="MH43" s="6"/>
      <c r="MI43" s="6"/>
      <c r="MJ43" s="6"/>
      <c r="MK43" s="6"/>
      <c r="ML43" s="6"/>
      <c r="MM43" s="6"/>
      <c r="MN43" s="6"/>
      <c r="MO43" s="6"/>
      <c r="MP43" s="6"/>
      <c r="MQ43" s="6"/>
      <c r="MR43" s="6"/>
      <c r="MS43" s="6"/>
      <c r="MT43" s="6"/>
      <c r="MU43" s="6"/>
      <c r="MV43" s="6"/>
      <c r="MW43" s="6"/>
      <c r="MX43" s="6"/>
      <c r="MY43" s="6"/>
      <c r="MZ43" s="6"/>
      <c r="NA43" s="6"/>
      <c r="NB43" s="6"/>
      <c r="NC43" s="6"/>
      <c r="ND43" s="6"/>
      <c r="NE43" s="6"/>
      <c r="NF43" s="6"/>
      <c r="NG43" s="6"/>
      <c r="NH43" s="6"/>
      <c r="NI43" s="6"/>
      <c r="NJ43" s="6"/>
      <c r="NK43" s="6"/>
      <c r="NL43" s="6"/>
      <c r="NM43" s="6"/>
      <c r="NN43" s="6"/>
      <c r="NO43" s="6"/>
      <c r="NP43" s="6"/>
      <c r="NQ43" s="6"/>
      <c r="NR43" s="6"/>
      <c r="NS43" s="6"/>
      <c r="NT43" s="6"/>
      <c r="NU43" s="6"/>
      <c r="NV43" s="6"/>
      <c r="NW43" s="6"/>
      <c r="NX43" s="6"/>
      <c r="NY43" s="6"/>
      <c r="NZ43" s="6"/>
      <c r="OA43" s="6"/>
      <c r="OB43" s="6"/>
      <c r="OC43" s="6"/>
      <c r="OD43" s="6"/>
      <c r="OE43" s="6"/>
      <c r="OF43" s="6"/>
      <c r="OG43" s="6"/>
      <c r="OH43" s="6"/>
      <c r="OI43" s="6"/>
      <c r="OJ43" s="6"/>
      <c r="OK43" s="6"/>
      <c r="OL43" s="6"/>
      <c r="OM43" s="6"/>
      <c r="ON43" s="6"/>
      <c r="OO43" s="6"/>
      <c r="OP43" s="6"/>
      <c r="OQ43" s="6"/>
      <c r="OR43" s="6"/>
      <c r="OS43" s="6"/>
      <c r="OT43" s="6"/>
      <c r="OU43" s="6"/>
      <c r="OV43" s="6"/>
      <c r="OW43" s="6"/>
      <c r="OX43" s="6"/>
      <c r="OY43" s="6"/>
      <c r="OZ43" s="6"/>
      <c r="PA43" s="6"/>
      <c r="PB43" s="6"/>
      <c r="PC43" s="6"/>
      <c r="PD43" s="6"/>
      <c r="PE43" s="6"/>
      <c r="PF43" s="6"/>
      <c r="PG43" s="6"/>
      <c r="PH43" s="6"/>
      <c r="PI43" s="6"/>
      <c r="PJ43" s="6"/>
      <c r="PK43" s="6"/>
      <c r="PL43" s="6"/>
      <c r="PM43" s="6"/>
      <c r="PN43" s="6"/>
      <c r="PO43" s="6"/>
      <c r="PP43" s="6"/>
      <c r="PQ43" s="6"/>
      <c r="PR43" s="6"/>
      <c r="PS43" s="6"/>
      <c r="PT43" s="6"/>
      <c r="PU43" s="6"/>
      <c r="PV43" s="6"/>
      <c r="PW43" s="6"/>
      <c r="PX43" s="6"/>
      <c r="PY43" s="6"/>
      <c r="PZ43" s="6"/>
      <c r="QA43" s="6"/>
      <c r="QB43" s="6"/>
      <c r="QC43" s="6"/>
      <c r="QD43" s="6"/>
      <c r="QE43" s="6"/>
      <c r="QF43" s="6"/>
      <c r="QG43" s="6"/>
      <c r="QH43" s="6"/>
      <c r="QI43" s="6"/>
      <c r="QJ43" s="6"/>
      <c r="QK43" s="6"/>
      <c r="QL43" s="6"/>
      <c r="QM43" s="6"/>
      <c r="QN43" s="6"/>
      <c r="QO43" s="6"/>
      <c r="QP43" s="6"/>
      <c r="QQ43" s="6"/>
      <c r="QR43" s="6"/>
      <c r="QS43" s="6"/>
      <c r="QT43" s="6"/>
      <c r="QU43" s="6"/>
      <c r="QV43" s="6"/>
      <c r="QW43" s="6"/>
      <c r="QX43" s="6"/>
      <c r="QY43" s="6"/>
      <c r="QZ43" s="6"/>
      <c r="RA43" s="6"/>
      <c r="RB43" s="6"/>
      <c r="RC43" s="6"/>
      <c r="RD43" s="6"/>
      <c r="RE43" s="6"/>
      <c r="RF43" s="6"/>
      <c r="RG43" s="6"/>
      <c r="RH43" s="6"/>
      <c r="RI43" s="6"/>
      <c r="RJ43" s="6"/>
      <c r="RK43" s="6"/>
      <c r="RL43" s="6"/>
      <c r="RM43" s="6"/>
      <c r="RN43" s="6"/>
      <c r="RO43" s="6"/>
      <c r="RP43" s="6"/>
      <c r="RQ43" s="6"/>
      <c r="RR43" s="6"/>
      <c r="RS43" s="6"/>
      <c r="RT43" s="6"/>
      <c r="RU43" s="6"/>
      <c r="RV43" s="6"/>
      <c r="RW43" s="6"/>
      <c r="RX43" s="6"/>
      <c r="RY43" s="6"/>
      <c r="RZ43" s="6"/>
      <c r="SA43" s="6"/>
      <c r="SB43" s="6"/>
      <c r="SC43" s="6"/>
      <c r="SD43" s="6"/>
      <c r="SE43" s="6"/>
      <c r="SF43" s="6"/>
      <c r="SG43" s="6"/>
      <c r="SH43" s="6"/>
      <c r="SI43" s="6"/>
      <c r="SJ43" s="6"/>
      <c r="SK43" s="6"/>
      <c r="SL43" s="6"/>
      <c r="SM43" s="6"/>
      <c r="SN43" s="6"/>
      <c r="SO43" s="6"/>
      <c r="SP43" s="6"/>
      <c r="SQ43" s="6"/>
      <c r="SR43" s="6"/>
      <c r="SS43" s="6"/>
      <c r="ST43" s="6"/>
      <c r="SU43" s="6"/>
      <c r="SV43" s="6"/>
      <c r="SW43" s="6"/>
      <c r="SX43" s="6"/>
      <c r="SY43" s="6"/>
      <c r="SZ43" s="6"/>
      <c r="TA43" s="6"/>
      <c r="TB43" s="6"/>
      <c r="TC43" s="6"/>
      <c r="TD43" s="6"/>
      <c r="TE43" s="6"/>
      <c r="TF43" s="6"/>
      <c r="TG43" s="6"/>
      <c r="TH43" s="6"/>
      <c r="TI43" s="6"/>
      <c r="TJ43" s="6"/>
      <c r="TK43" s="6"/>
      <c r="TL43" s="6"/>
      <c r="TM43" s="6"/>
      <c r="TN43" s="6"/>
      <c r="TO43" s="6"/>
      <c r="TP43" s="6"/>
      <c r="TQ43" s="6"/>
      <c r="TR43" s="6"/>
      <c r="TS43" s="6"/>
      <c r="TT43" s="6"/>
      <c r="TU43" s="6"/>
      <c r="TV43" s="6"/>
      <c r="TW43" s="6"/>
      <c r="TX43" s="6"/>
      <c r="TY43" s="6"/>
      <c r="TZ43" s="6"/>
      <c r="UA43" s="6"/>
      <c r="UB43" s="6"/>
      <c r="UC43" s="6"/>
      <c r="UD43" s="6"/>
      <c r="UE43" s="6"/>
      <c r="UF43" s="6"/>
      <c r="UG43" s="6"/>
      <c r="UH43" s="6"/>
      <c r="UI43" s="6"/>
      <c r="UJ43" s="6"/>
      <c r="UK43" s="6"/>
      <c r="UL43" s="6"/>
      <c r="UM43" s="6"/>
      <c r="UN43" s="6"/>
      <c r="UO43" s="6"/>
      <c r="UP43" s="6"/>
      <c r="UQ43" s="6"/>
      <c r="UR43" s="6"/>
      <c r="US43" s="6"/>
      <c r="UT43" s="6"/>
      <c r="UU43" s="6"/>
      <c r="UV43" s="6"/>
      <c r="UW43" s="6"/>
      <c r="UX43" s="6"/>
      <c r="UY43" s="6"/>
      <c r="UZ43" s="6"/>
      <c r="VA43" s="6"/>
      <c r="VB43" s="6"/>
      <c r="VC43" s="6"/>
      <c r="VD43" s="6"/>
      <c r="VE43" s="6"/>
      <c r="VF43" s="6"/>
      <c r="VG43" s="6"/>
      <c r="VH43" s="6"/>
      <c r="VI43" s="6"/>
      <c r="VJ43" s="6"/>
      <c r="VK43" s="6"/>
      <c r="VL43" s="6"/>
      <c r="VM43" s="6"/>
      <c r="VN43" s="6"/>
      <c r="VO43" s="6"/>
      <c r="VP43" s="6"/>
      <c r="VQ43" s="6"/>
      <c r="VR43" s="6"/>
      <c r="VS43" s="6"/>
      <c r="VT43" s="6"/>
      <c r="VU43" s="6"/>
      <c r="VV43" s="6"/>
      <c r="VW43" s="6"/>
      <c r="VX43" s="6"/>
      <c r="VY43" s="6"/>
      <c r="VZ43" s="6"/>
      <c r="WA43" s="6"/>
      <c r="WB43" s="6"/>
      <c r="WC43" s="6"/>
      <c r="WD43" s="6"/>
      <c r="WE43" s="6"/>
      <c r="WF43" s="6"/>
      <c r="WG43" s="6"/>
      <c r="WH43" s="6"/>
      <c r="WI43" s="6"/>
      <c r="WJ43" s="6"/>
      <c r="WK43" s="6"/>
      <c r="WL43" s="6"/>
      <c r="WM43" s="6"/>
      <c r="WN43" s="6"/>
      <c r="WO43" s="6"/>
      <c r="WP43" s="6"/>
      <c r="WQ43" s="6"/>
      <c r="WR43" s="6"/>
      <c r="WS43" s="6"/>
      <c r="WT43" s="6"/>
      <c r="WU43" s="6"/>
      <c r="WV43" s="6"/>
      <c r="WW43" s="6"/>
      <c r="WX43" s="6"/>
      <c r="WY43" s="6"/>
      <c r="WZ43" s="6"/>
      <c r="XA43" s="6"/>
      <c r="XB43" s="6"/>
      <c r="XC43" s="6"/>
      <c r="XD43" s="6"/>
      <c r="XE43" s="6"/>
      <c r="XF43" s="6"/>
      <c r="XG43" s="6"/>
      <c r="XH43" s="6"/>
      <c r="XI43" s="6"/>
      <c r="XJ43" s="6"/>
      <c r="XK43" s="6"/>
      <c r="XL43" s="6"/>
      <c r="XM43" s="6"/>
      <c r="XN43" s="6"/>
      <c r="XO43" s="6"/>
      <c r="XP43" s="6"/>
      <c r="XQ43" s="6"/>
      <c r="XR43" s="6"/>
      <c r="XS43" s="6"/>
      <c r="XT43" s="6"/>
      <c r="XU43" s="6"/>
      <c r="XV43" s="6"/>
      <c r="XW43" s="6"/>
      <c r="XX43" s="6"/>
      <c r="XY43" s="6"/>
      <c r="XZ43" s="6"/>
      <c r="YA43" s="6"/>
      <c r="YB43" s="6"/>
      <c r="YC43" s="6"/>
      <c r="YD43" s="6"/>
      <c r="YE43" s="6"/>
      <c r="YF43" s="6"/>
      <c r="YG43" s="6"/>
      <c r="YH43" s="6"/>
      <c r="YI43" s="6"/>
      <c r="YJ43" s="6"/>
      <c r="YK43" s="6"/>
      <c r="YL43" s="6"/>
      <c r="YM43" s="6"/>
      <c r="YN43" s="6"/>
      <c r="YO43" s="6"/>
      <c r="YP43" s="6"/>
      <c r="YQ43" s="6"/>
      <c r="YR43" s="6"/>
      <c r="YS43" s="6"/>
      <c r="YT43" s="6"/>
      <c r="YU43" s="6"/>
      <c r="YV43" s="6"/>
      <c r="YW43" s="6"/>
      <c r="YX43" s="6"/>
      <c r="YY43" s="6"/>
      <c r="YZ43" s="6"/>
      <c r="ZA43" s="6"/>
      <c r="ZB43" s="6"/>
      <c r="ZC43" s="6"/>
      <c r="ZD43" s="6"/>
      <c r="ZE43" s="6"/>
      <c r="ZF43" s="6"/>
      <c r="ZG43" s="6"/>
      <c r="ZH43" s="6"/>
      <c r="ZI43" s="6"/>
      <c r="ZJ43" s="6"/>
      <c r="ZK43" s="6"/>
      <c r="ZL43" s="6"/>
      <c r="ZM43" s="6"/>
      <c r="ZN43" s="6"/>
      <c r="ZO43" s="6"/>
      <c r="ZP43" s="6"/>
      <c r="ZQ43" s="6"/>
      <c r="ZR43" s="6"/>
      <c r="ZS43" s="6"/>
      <c r="ZT43" s="6"/>
      <c r="ZU43" s="6"/>
      <c r="ZV43" s="6"/>
      <c r="ZW43" s="6"/>
      <c r="ZX43" s="6"/>
      <c r="ZY43" s="6"/>
      <c r="ZZ43" s="6"/>
      <c r="AAA43" s="6"/>
      <c r="AAB43" s="6"/>
      <c r="AAC43" s="6"/>
      <c r="AAD43" s="6"/>
      <c r="AAE43" s="6"/>
      <c r="AAF43" s="6"/>
      <c r="AAG43" s="6"/>
      <c r="AAH43" s="6"/>
      <c r="AAI43" s="6"/>
      <c r="AAJ43" s="6"/>
      <c r="AAK43" s="6"/>
      <c r="AAL43" s="6"/>
      <c r="AAM43" s="6"/>
      <c r="AAN43" s="6"/>
      <c r="AAO43" s="6"/>
      <c r="AAP43" s="6"/>
      <c r="AAQ43" s="6"/>
      <c r="AAR43" s="6"/>
      <c r="AAS43" s="6"/>
      <c r="AAT43" s="6"/>
      <c r="AAU43" s="6"/>
      <c r="AAV43" s="6"/>
      <c r="AAW43" s="6"/>
      <c r="AAX43" s="6"/>
      <c r="AAY43" s="6"/>
      <c r="AAZ43" s="6"/>
      <c r="ABA43" s="6"/>
      <c r="ABB43" s="6"/>
      <c r="ABC43" s="6"/>
      <c r="ABD43" s="6"/>
      <c r="ABE43" s="6"/>
      <c r="ABF43" s="6"/>
      <c r="ABG43" s="6"/>
      <c r="ABH43" s="6"/>
      <c r="ABI43" s="6"/>
      <c r="ABJ43" s="6"/>
      <c r="ABK43" s="6"/>
      <c r="ABL43" s="6"/>
      <c r="ABM43" s="6"/>
      <c r="ABN43" s="6"/>
      <c r="ABO43" s="6"/>
      <c r="ABP43" s="6"/>
      <c r="ABQ43" s="6"/>
    </row>
    <row r="44" spans="1:745">
      <c r="A44" s="86">
        <v>44531</v>
      </c>
      <c r="B44" s="44">
        <v>0</v>
      </c>
      <c r="C44" s="44">
        <v>6</v>
      </c>
      <c r="D44" s="44">
        <v>15</v>
      </c>
      <c r="E44" s="44">
        <v>7</v>
      </c>
      <c r="F44" s="44">
        <v>2</v>
      </c>
      <c r="G44" s="44"/>
      <c r="H44" s="6"/>
      <c r="I44" s="6"/>
      <c r="J44" s="7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  <c r="CU44" s="6"/>
      <c r="CV44" s="6"/>
      <c r="CW44" s="6"/>
      <c r="CX44" s="6"/>
      <c r="CY44" s="6"/>
      <c r="CZ44" s="6"/>
      <c r="DA44" s="6"/>
      <c r="DB44" s="6"/>
      <c r="DC44" s="6"/>
      <c r="DD44" s="6"/>
      <c r="DE44" s="6"/>
      <c r="DF44" s="6"/>
      <c r="DG44" s="6"/>
      <c r="DH44" s="6"/>
      <c r="DI44" s="6"/>
      <c r="DJ44" s="6"/>
      <c r="DK44" s="6"/>
      <c r="DL44" s="6"/>
      <c r="DM44" s="6"/>
      <c r="DN44" s="6"/>
      <c r="DO44" s="6"/>
      <c r="DP44" s="6"/>
      <c r="DQ44" s="6"/>
      <c r="DR44" s="6"/>
      <c r="DS44" s="6"/>
      <c r="DT44" s="6"/>
      <c r="DU44" s="6"/>
      <c r="DV44" s="6"/>
      <c r="DW44" s="6"/>
      <c r="DX44" s="6"/>
      <c r="DY44" s="6"/>
      <c r="DZ44" s="6"/>
      <c r="EA44" s="6"/>
      <c r="EB44" s="6"/>
      <c r="EC44" s="6"/>
      <c r="ED44" s="6"/>
      <c r="EE44" s="6"/>
      <c r="EF44" s="6"/>
      <c r="EG44" s="6"/>
      <c r="EH44" s="6"/>
      <c r="EI44" s="6"/>
      <c r="EJ44" s="6"/>
      <c r="EK44" s="6"/>
      <c r="EL44" s="6"/>
      <c r="EM44" s="6"/>
      <c r="EN44" s="6"/>
      <c r="EO44" s="6"/>
      <c r="EP44" s="6"/>
      <c r="EQ44" s="6"/>
      <c r="ER44" s="6"/>
      <c r="ES44" s="6"/>
      <c r="ET44" s="6"/>
      <c r="EU44" s="6"/>
      <c r="EV44" s="6"/>
      <c r="EW44" s="6"/>
      <c r="EX44" s="6"/>
      <c r="EY44" s="6"/>
      <c r="EZ44" s="6"/>
      <c r="FA44" s="6"/>
      <c r="FB44" s="6"/>
      <c r="FC44" s="6"/>
      <c r="FD44" s="6"/>
      <c r="FE44" s="6"/>
      <c r="FF44" s="6"/>
      <c r="FG44" s="6"/>
      <c r="FH44" s="6"/>
      <c r="FI44" s="6"/>
      <c r="FJ44" s="6"/>
      <c r="FK44" s="6"/>
      <c r="FL44" s="6"/>
      <c r="FM44" s="6"/>
      <c r="FN44" s="6"/>
      <c r="FO44" s="6"/>
      <c r="FP44" s="6"/>
      <c r="FQ44" s="6"/>
      <c r="FR44" s="6"/>
      <c r="FS44" s="6"/>
      <c r="FT44" s="6"/>
      <c r="FU44" s="6"/>
      <c r="FV44" s="6"/>
      <c r="FW44" s="6"/>
      <c r="FX44" s="6"/>
      <c r="FY44" s="6"/>
      <c r="FZ44" s="6"/>
      <c r="GA44" s="6"/>
      <c r="GB44" s="6"/>
      <c r="GC44" s="6"/>
      <c r="GD44" s="6"/>
      <c r="GE44" s="6"/>
      <c r="GF44" s="6"/>
      <c r="GG44" s="6"/>
      <c r="GH44" s="6"/>
      <c r="GI44" s="6"/>
      <c r="GJ44" s="6"/>
      <c r="GK44" s="6"/>
      <c r="GL44" s="6"/>
      <c r="GM44" s="6"/>
      <c r="GN44" s="6"/>
      <c r="GO44" s="6"/>
      <c r="GP44" s="6"/>
      <c r="GQ44" s="6"/>
      <c r="GR44" s="6"/>
      <c r="GS44" s="6"/>
      <c r="GT44" s="6"/>
      <c r="GU44" s="6"/>
      <c r="GV44" s="6"/>
      <c r="GW44" s="6"/>
      <c r="GX44" s="6"/>
      <c r="GY44" s="6"/>
      <c r="GZ44" s="6"/>
      <c r="HA44" s="6"/>
      <c r="HB44" s="6"/>
      <c r="HC44" s="6"/>
      <c r="HD44" s="6"/>
      <c r="HE44" s="6"/>
      <c r="HF44" s="6"/>
      <c r="HG44" s="6"/>
      <c r="HH44" s="6"/>
      <c r="HI44" s="6"/>
      <c r="HJ44" s="6"/>
      <c r="HK44" s="6"/>
      <c r="HL44" s="6"/>
      <c r="HM44" s="6"/>
      <c r="HN44" s="6"/>
      <c r="HO44" s="6"/>
      <c r="HP44" s="6"/>
      <c r="HQ44" s="6"/>
      <c r="HR44" s="6"/>
      <c r="HS44" s="6"/>
      <c r="HT44" s="6"/>
      <c r="HU44" s="6"/>
      <c r="HV44" s="6"/>
      <c r="HW44" s="6"/>
      <c r="HX44" s="6"/>
      <c r="HY44" s="6"/>
      <c r="HZ44" s="6"/>
      <c r="IA44" s="6"/>
      <c r="IB44" s="6"/>
      <c r="IC44" s="6"/>
      <c r="ID44" s="6"/>
      <c r="IE44" s="6"/>
      <c r="IF44" s="6"/>
      <c r="IG44" s="6"/>
      <c r="IH44" s="6"/>
      <c r="II44" s="6"/>
      <c r="IJ44" s="6"/>
      <c r="IK44" s="6"/>
      <c r="IL44" s="6"/>
      <c r="IM44" s="6"/>
      <c r="IN44" s="6"/>
      <c r="IO44" s="6"/>
      <c r="IP44" s="6"/>
      <c r="IQ44" s="6"/>
      <c r="IR44" s="6"/>
      <c r="IS44" s="6"/>
      <c r="IT44" s="6"/>
      <c r="IU44" s="6"/>
      <c r="IV44" s="6"/>
      <c r="IW44" s="6"/>
      <c r="IX44" s="6"/>
      <c r="IY44" s="6"/>
      <c r="IZ44" s="6"/>
      <c r="JA44" s="6"/>
      <c r="JB44" s="6"/>
      <c r="JC44" s="6"/>
      <c r="JD44" s="6"/>
      <c r="JE44" s="6"/>
      <c r="JF44" s="6"/>
      <c r="JG44" s="6"/>
      <c r="JH44" s="6"/>
      <c r="JI44" s="6"/>
      <c r="JJ44" s="6"/>
      <c r="JK44" s="6"/>
      <c r="JL44" s="6"/>
      <c r="JM44" s="6"/>
      <c r="JN44" s="6"/>
      <c r="JO44" s="6"/>
      <c r="JP44" s="6"/>
      <c r="JQ44" s="6"/>
      <c r="JR44" s="6"/>
      <c r="JS44" s="6"/>
      <c r="JT44" s="6"/>
      <c r="JU44" s="6"/>
      <c r="JV44" s="6"/>
      <c r="JW44" s="6"/>
      <c r="JX44" s="6"/>
      <c r="JY44" s="6"/>
      <c r="JZ44" s="6"/>
      <c r="KA44" s="6"/>
      <c r="KB44" s="6"/>
      <c r="KC44" s="6"/>
      <c r="KD44" s="6"/>
      <c r="KE44" s="6"/>
      <c r="KF44" s="6"/>
      <c r="KG44" s="6"/>
      <c r="KH44" s="6"/>
      <c r="KI44" s="6"/>
      <c r="KJ44" s="6"/>
      <c r="KK44" s="6"/>
      <c r="KL44" s="6"/>
      <c r="KM44" s="6"/>
      <c r="KN44" s="6"/>
      <c r="KO44" s="6"/>
      <c r="KP44" s="6"/>
      <c r="KQ44" s="6"/>
      <c r="KR44" s="6"/>
      <c r="KS44" s="6"/>
      <c r="KT44" s="6"/>
      <c r="KU44" s="6"/>
      <c r="KV44" s="6"/>
      <c r="KW44" s="6"/>
      <c r="KX44" s="6"/>
      <c r="KY44" s="6"/>
      <c r="KZ44" s="6"/>
      <c r="LA44" s="6"/>
      <c r="LB44" s="6"/>
      <c r="LC44" s="6"/>
      <c r="LD44" s="6"/>
      <c r="LE44" s="6"/>
      <c r="LF44" s="6"/>
      <c r="LG44" s="6"/>
      <c r="LH44" s="6"/>
      <c r="LI44" s="6"/>
      <c r="LJ44" s="6"/>
      <c r="LK44" s="6"/>
      <c r="LL44" s="6"/>
      <c r="LM44" s="6"/>
      <c r="LN44" s="6"/>
      <c r="LO44" s="6"/>
      <c r="LP44" s="6"/>
      <c r="LQ44" s="6"/>
      <c r="LR44" s="6"/>
      <c r="LS44" s="6"/>
      <c r="LT44" s="6"/>
      <c r="LU44" s="6"/>
      <c r="LV44" s="6"/>
      <c r="LW44" s="6"/>
      <c r="LX44" s="6"/>
      <c r="LY44" s="6"/>
      <c r="LZ44" s="6"/>
      <c r="MA44" s="6"/>
      <c r="MB44" s="6"/>
      <c r="MC44" s="6"/>
      <c r="MD44" s="6"/>
      <c r="ME44" s="6"/>
      <c r="MF44" s="6"/>
      <c r="MG44" s="6"/>
      <c r="MH44" s="6"/>
      <c r="MI44" s="6"/>
      <c r="MJ44" s="6"/>
      <c r="MK44" s="6"/>
      <c r="ML44" s="6"/>
      <c r="MM44" s="6"/>
      <c r="MN44" s="6"/>
      <c r="MO44" s="6"/>
      <c r="MP44" s="6"/>
      <c r="MQ44" s="6"/>
      <c r="MR44" s="6"/>
      <c r="MS44" s="6"/>
      <c r="MT44" s="6"/>
      <c r="MU44" s="6"/>
      <c r="MV44" s="6"/>
      <c r="MW44" s="6"/>
      <c r="MX44" s="6"/>
      <c r="MY44" s="6"/>
      <c r="MZ44" s="6"/>
      <c r="NA44" s="6"/>
      <c r="NB44" s="6"/>
      <c r="NC44" s="6"/>
      <c r="ND44" s="6"/>
      <c r="NE44" s="6"/>
      <c r="NF44" s="6"/>
      <c r="NG44" s="6"/>
      <c r="NH44" s="6"/>
      <c r="NI44" s="6"/>
      <c r="NJ44" s="6"/>
      <c r="NK44" s="6"/>
      <c r="NL44" s="6"/>
      <c r="NM44" s="6"/>
      <c r="NN44" s="6"/>
      <c r="NO44" s="6"/>
      <c r="NP44" s="6"/>
      <c r="NQ44" s="6"/>
      <c r="NR44" s="6"/>
      <c r="NS44" s="6"/>
      <c r="NT44" s="6"/>
      <c r="NU44" s="6"/>
      <c r="NV44" s="6"/>
      <c r="NW44" s="6"/>
      <c r="NX44" s="6"/>
      <c r="NY44" s="6"/>
      <c r="NZ44" s="6"/>
      <c r="OA44" s="6"/>
      <c r="OB44" s="6"/>
      <c r="OC44" s="6"/>
      <c r="OD44" s="6"/>
      <c r="OE44" s="6"/>
      <c r="OF44" s="6"/>
      <c r="OG44" s="6"/>
      <c r="OH44" s="6"/>
      <c r="OI44" s="6"/>
      <c r="OJ44" s="6"/>
      <c r="OK44" s="6"/>
      <c r="OL44" s="6"/>
      <c r="OM44" s="6"/>
      <c r="ON44" s="6"/>
      <c r="OO44" s="6"/>
      <c r="OP44" s="6"/>
      <c r="OQ44" s="6"/>
      <c r="OR44" s="6"/>
      <c r="OS44" s="6"/>
      <c r="OT44" s="6"/>
      <c r="OU44" s="6"/>
      <c r="OV44" s="6"/>
      <c r="OW44" s="6"/>
      <c r="OX44" s="6"/>
      <c r="OY44" s="6"/>
      <c r="OZ44" s="6"/>
      <c r="PA44" s="6"/>
      <c r="PB44" s="6"/>
      <c r="PC44" s="6"/>
      <c r="PD44" s="6"/>
      <c r="PE44" s="6"/>
      <c r="PF44" s="6"/>
      <c r="PG44" s="6"/>
      <c r="PH44" s="6"/>
      <c r="PI44" s="6"/>
      <c r="PJ44" s="6"/>
      <c r="PK44" s="6"/>
      <c r="PL44" s="6"/>
      <c r="PM44" s="6"/>
      <c r="PN44" s="6"/>
      <c r="PO44" s="6"/>
      <c r="PP44" s="6"/>
      <c r="PQ44" s="6"/>
      <c r="PR44" s="6"/>
      <c r="PS44" s="6"/>
      <c r="PT44" s="6"/>
      <c r="PU44" s="6"/>
      <c r="PV44" s="6"/>
      <c r="PW44" s="6"/>
      <c r="PX44" s="6"/>
      <c r="PY44" s="6"/>
      <c r="PZ44" s="6"/>
      <c r="QA44" s="6"/>
      <c r="QB44" s="6"/>
      <c r="QC44" s="6"/>
      <c r="QD44" s="6"/>
      <c r="QE44" s="6"/>
      <c r="QF44" s="6"/>
      <c r="QG44" s="6"/>
      <c r="QH44" s="6"/>
      <c r="QI44" s="6"/>
      <c r="QJ44" s="6"/>
      <c r="QK44" s="6"/>
      <c r="QL44" s="6"/>
      <c r="QM44" s="6"/>
      <c r="QN44" s="6"/>
      <c r="QO44" s="6"/>
      <c r="QP44" s="6"/>
      <c r="QQ44" s="6"/>
      <c r="QR44" s="6"/>
      <c r="QS44" s="6"/>
      <c r="QT44" s="6"/>
      <c r="QU44" s="6"/>
      <c r="QV44" s="6"/>
      <c r="QW44" s="6"/>
      <c r="QX44" s="6"/>
      <c r="QY44" s="6"/>
      <c r="QZ44" s="6"/>
      <c r="RA44" s="6"/>
      <c r="RB44" s="6"/>
      <c r="RC44" s="6"/>
      <c r="RD44" s="6"/>
      <c r="RE44" s="6"/>
      <c r="RF44" s="6"/>
      <c r="RG44" s="6"/>
      <c r="RH44" s="6"/>
      <c r="RI44" s="6"/>
      <c r="RJ44" s="6"/>
      <c r="RK44" s="6"/>
      <c r="RL44" s="6"/>
      <c r="RM44" s="6"/>
      <c r="RN44" s="6"/>
      <c r="RO44" s="6"/>
      <c r="RP44" s="6"/>
      <c r="RQ44" s="6"/>
      <c r="RR44" s="6"/>
      <c r="RS44" s="6"/>
      <c r="RT44" s="6"/>
      <c r="RU44" s="6"/>
      <c r="RV44" s="6"/>
      <c r="RW44" s="6"/>
      <c r="RX44" s="6"/>
      <c r="RY44" s="6"/>
      <c r="RZ44" s="6"/>
      <c r="SA44" s="6"/>
      <c r="SB44" s="6"/>
      <c r="SC44" s="6"/>
      <c r="SD44" s="6"/>
      <c r="SE44" s="6"/>
      <c r="SF44" s="6"/>
      <c r="SG44" s="6"/>
      <c r="SH44" s="6"/>
      <c r="SI44" s="6"/>
      <c r="SJ44" s="6"/>
      <c r="SK44" s="6"/>
      <c r="SL44" s="6"/>
      <c r="SM44" s="6"/>
      <c r="SN44" s="6"/>
      <c r="SO44" s="6"/>
      <c r="SP44" s="6"/>
      <c r="SQ44" s="6"/>
      <c r="SR44" s="6"/>
      <c r="SS44" s="6"/>
      <c r="ST44" s="6"/>
      <c r="SU44" s="6"/>
      <c r="SV44" s="6"/>
      <c r="SW44" s="6"/>
      <c r="SX44" s="6"/>
      <c r="SY44" s="6"/>
      <c r="SZ44" s="6"/>
      <c r="TA44" s="6"/>
      <c r="TB44" s="6"/>
      <c r="TC44" s="6"/>
      <c r="TD44" s="6"/>
      <c r="TE44" s="6"/>
      <c r="TF44" s="6"/>
      <c r="TG44" s="6"/>
      <c r="TH44" s="6"/>
      <c r="TI44" s="6"/>
      <c r="TJ44" s="6"/>
      <c r="TK44" s="6"/>
      <c r="TL44" s="6"/>
      <c r="TM44" s="6"/>
      <c r="TN44" s="6"/>
      <c r="TO44" s="6"/>
      <c r="TP44" s="6"/>
      <c r="TQ44" s="6"/>
      <c r="TR44" s="6"/>
      <c r="TS44" s="6"/>
      <c r="TT44" s="6"/>
      <c r="TU44" s="6"/>
      <c r="TV44" s="6"/>
      <c r="TW44" s="6"/>
      <c r="TX44" s="6"/>
      <c r="TY44" s="6"/>
      <c r="TZ44" s="6"/>
      <c r="UA44" s="6"/>
      <c r="UB44" s="6"/>
      <c r="UC44" s="6"/>
      <c r="UD44" s="6"/>
      <c r="UE44" s="6"/>
      <c r="UF44" s="6"/>
      <c r="UG44" s="6"/>
      <c r="UH44" s="6"/>
      <c r="UI44" s="6"/>
      <c r="UJ44" s="6"/>
      <c r="UK44" s="6"/>
      <c r="UL44" s="6"/>
      <c r="UM44" s="6"/>
      <c r="UN44" s="6"/>
      <c r="UO44" s="6"/>
      <c r="UP44" s="6"/>
      <c r="UQ44" s="6"/>
      <c r="UR44" s="6"/>
      <c r="US44" s="6"/>
      <c r="UT44" s="6"/>
      <c r="UU44" s="6"/>
      <c r="UV44" s="6"/>
      <c r="UW44" s="6"/>
      <c r="UX44" s="6"/>
      <c r="UY44" s="6"/>
      <c r="UZ44" s="6"/>
      <c r="VA44" s="6"/>
      <c r="VB44" s="6"/>
      <c r="VC44" s="6"/>
      <c r="VD44" s="6"/>
      <c r="VE44" s="6"/>
      <c r="VF44" s="6"/>
      <c r="VG44" s="6"/>
      <c r="VH44" s="6"/>
      <c r="VI44" s="6"/>
      <c r="VJ44" s="6"/>
      <c r="VK44" s="6"/>
      <c r="VL44" s="6"/>
      <c r="VM44" s="6"/>
      <c r="VN44" s="6"/>
      <c r="VO44" s="6"/>
      <c r="VP44" s="6"/>
      <c r="VQ44" s="6"/>
      <c r="VR44" s="6"/>
      <c r="VS44" s="6"/>
      <c r="VT44" s="6"/>
      <c r="VU44" s="6"/>
      <c r="VV44" s="6"/>
      <c r="VW44" s="6"/>
      <c r="VX44" s="6"/>
      <c r="VY44" s="6"/>
      <c r="VZ44" s="6"/>
      <c r="WA44" s="6"/>
      <c r="WB44" s="6"/>
      <c r="WC44" s="6"/>
      <c r="WD44" s="6"/>
      <c r="WE44" s="6"/>
      <c r="WF44" s="6"/>
      <c r="WG44" s="6"/>
      <c r="WH44" s="6"/>
      <c r="WI44" s="6"/>
      <c r="WJ44" s="6"/>
      <c r="WK44" s="6"/>
      <c r="WL44" s="6"/>
      <c r="WM44" s="6"/>
      <c r="WN44" s="6"/>
      <c r="WO44" s="6"/>
      <c r="WP44" s="6"/>
      <c r="WQ44" s="6"/>
      <c r="WR44" s="6"/>
      <c r="WS44" s="6"/>
      <c r="WT44" s="6"/>
      <c r="WU44" s="6"/>
      <c r="WV44" s="6"/>
      <c r="WW44" s="6"/>
      <c r="WX44" s="6"/>
      <c r="WY44" s="6"/>
      <c r="WZ44" s="6"/>
      <c r="XA44" s="6"/>
      <c r="XB44" s="6"/>
      <c r="XC44" s="6"/>
      <c r="XD44" s="6"/>
      <c r="XE44" s="6"/>
      <c r="XF44" s="6"/>
      <c r="XG44" s="6"/>
      <c r="XH44" s="6"/>
      <c r="XI44" s="6"/>
      <c r="XJ44" s="6"/>
      <c r="XK44" s="6"/>
      <c r="XL44" s="6"/>
      <c r="XM44" s="6"/>
      <c r="XN44" s="6"/>
      <c r="XO44" s="6"/>
      <c r="XP44" s="6"/>
      <c r="XQ44" s="6"/>
      <c r="XR44" s="6"/>
      <c r="XS44" s="6"/>
      <c r="XT44" s="6"/>
      <c r="XU44" s="6"/>
      <c r="XV44" s="6"/>
      <c r="XW44" s="6"/>
      <c r="XX44" s="6"/>
      <c r="XY44" s="6"/>
      <c r="XZ44" s="6"/>
      <c r="YA44" s="6"/>
      <c r="YB44" s="6"/>
      <c r="YC44" s="6"/>
      <c r="YD44" s="6"/>
      <c r="YE44" s="6"/>
      <c r="YF44" s="6"/>
      <c r="YG44" s="6"/>
      <c r="YH44" s="6"/>
      <c r="YI44" s="6"/>
      <c r="YJ44" s="6"/>
      <c r="YK44" s="6"/>
      <c r="YL44" s="6"/>
      <c r="YM44" s="6"/>
      <c r="YN44" s="6"/>
      <c r="YO44" s="6"/>
      <c r="YP44" s="6"/>
      <c r="YQ44" s="6"/>
      <c r="YR44" s="6"/>
      <c r="YS44" s="6"/>
      <c r="YT44" s="6"/>
      <c r="YU44" s="6"/>
      <c r="YV44" s="6"/>
      <c r="YW44" s="6"/>
      <c r="YX44" s="6"/>
      <c r="YY44" s="6"/>
      <c r="YZ44" s="6"/>
      <c r="ZA44" s="6"/>
      <c r="ZB44" s="6"/>
      <c r="ZC44" s="6"/>
      <c r="ZD44" s="6"/>
      <c r="ZE44" s="6"/>
      <c r="ZF44" s="6"/>
      <c r="ZG44" s="6"/>
      <c r="ZH44" s="6"/>
      <c r="ZI44" s="6"/>
      <c r="ZJ44" s="6"/>
      <c r="ZK44" s="6"/>
      <c r="ZL44" s="6"/>
      <c r="ZM44" s="6"/>
      <c r="ZN44" s="6"/>
      <c r="ZO44" s="6"/>
      <c r="ZP44" s="6"/>
      <c r="ZQ44" s="6"/>
      <c r="ZR44" s="6"/>
      <c r="ZS44" s="6"/>
      <c r="ZT44" s="6"/>
      <c r="ZU44" s="6"/>
      <c r="ZV44" s="6"/>
      <c r="ZW44" s="6"/>
      <c r="ZX44" s="6"/>
      <c r="ZY44" s="6"/>
      <c r="ZZ44" s="6"/>
      <c r="AAA44" s="6"/>
      <c r="AAB44" s="6"/>
      <c r="AAC44" s="6"/>
      <c r="AAD44" s="6"/>
      <c r="AAE44" s="6"/>
      <c r="AAF44" s="6"/>
      <c r="AAG44" s="6"/>
      <c r="AAH44" s="6"/>
      <c r="AAI44" s="6"/>
      <c r="AAJ44" s="6"/>
      <c r="AAK44" s="6"/>
      <c r="AAL44" s="6"/>
      <c r="AAM44" s="6"/>
      <c r="AAN44" s="6"/>
      <c r="AAO44" s="6"/>
      <c r="AAP44" s="6"/>
      <c r="AAQ44" s="6"/>
      <c r="AAR44" s="6"/>
      <c r="AAS44" s="6"/>
      <c r="AAT44" s="6"/>
      <c r="AAU44" s="6"/>
      <c r="AAV44" s="6"/>
      <c r="AAW44" s="6"/>
      <c r="AAX44" s="6"/>
      <c r="AAY44" s="6"/>
      <c r="AAZ44" s="6"/>
      <c r="ABA44" s="6"/>
      <c r="ABB44" s="6"/>
      <c r="ABC44" s="6"/>
      <c r="ABD44" s="6"/>
      <c r="ABE44" s="6"/>
      <c r="ABF44" s="6"/>
      <c r="ABG44" s="6"/>
      <c r="ABH44" s="6"/>
      <c r="ABI44" s="6"/>
      <c r="ABJ44" s="6"/>
      <c r="ABK44" s="6"/>
      <c r="ABL44" s="6"/>
      <c r="ABM44" s="6"/>
      <c r="ABN44" s="6"/>
      <c r="ABO44" s="6"/>
      <c r="ABP44" s="6"/>
      <c r="ABQ44" s="6"/>
    </row>
    <row r="45" spans="1:745">
      <c r="A45" s="85">
        <v>44562</v>
      </c>
      <c r="B45" s="3">
        <v>0</v>
      </c>
      <c r="C45" s="3">
        <v>1</v>
      </c>
      <c r="D45" s="3">
        <v>10</v>
      </c>
      <c r="E45" s="3">
        <v>5</v>
      </c>
      <c r="F45" s="3">
        <v>2</v>
      </c>
      <c r="G45" s="40"/>
      <c r="I45" s="6"/>
      <c r="J45" s="7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  <c r="CW45" s="6"/>
      <c r="CX45" s="6"/>
      <c r="CY45" s="6"/>
      <c r="CZ45" s="6"/>
      <c r="DA45" s="6"/>
      <c r="DB45" s="6"/>
      <c r="DC45" s="6"/>
      <c r="DD45" s="6"/>
      <c r="DE45" s="6"/>
      <c r="DF45" s="6"/>
      <c r="DG45" s="6"/>
      <c r="DH45" s="6"/>
      <c r="DI45" s="6"/>
      <c r="DJ45" s="6"/>
      <c r="DK45" s="6"/>
      <c r="DL45" s="6"/>
      <c r="DM45" s="6"/>
      <c r="DN45" s="6"/>
      <c r="DO45" s="6"/>
      <c r="DP45" s="6"/>
      <c r="DQ45" s="6"/>
      <c r="DR45" s="6"/>
      <c r="DS45" s="6"/>
      <c r="DT45" s="6"/>
      <c r="DU45" s="6"/>
      <c r="DV45" s="6"/>
      <c r="DW45" s="6"/>
      <c r="DX45" s="6"/>
      <c r="DY45" s="6"/>
      <c r="DZ45" s="6"/>
      <c r="EA45" s="6"/>
      <c r="EB45" s="6"/>
      <c r="EC45" s="6"/>
      <c r="ED45" s="6"/>
      <c r="EE45" s="6"/>
      <c r="EF45" s="6"/>
      <c r="EG45" s="6"/>
      <c r="EH45" s="6"/>
      <c r="EI45" s="6"/>
      <c r="EJ45" s="6"/>
      <c r="EK45" s="6"/>
      <c r="EL45" s="6"/>
      <c r="EM45" s="6"/>
      <c r="EN45" s="6"/>
      <c r="EO45" s="6"/>
      <c r="EP45" s="6"/>
      <c r="EQ45" s="6"/>
      <c r="ER45" s="6"/>
      <c r="ES45" s="6"/>
      <c r="ET45" s="6"/>
      <c r="EU45" s="6"/>
      <c r="EV45" s="6"/>
      <c r="EW45" s="6"/>
      <c r="EX45" s="6"/>
      <c r="EY45" s="6"/>
      <c r="EZ45" s="6"/>
      <c r="FA45" s="6"/>
      <c r="FB45" s="6"/>
      <c r="FC45" s="6"/>
      <c r="FD45" s="6"/>
      <c r="FE45" s="6"/>
      <c r="FF45" s="6"/>
      <c r="FG45" s="6"/>
      <c r="FH45" s="6"/>
      <c r="FI45" s="6"/>
      <c r="FJ45" s="6"/>
      <c r="FK45" s="6"/>
      <c r="FL45" s="6"/>
      <c r="FM45" s="6"/>
      <c r="FN45" s="6"/>
      <c r="FO45" s="6"/>
      <c r="FP45" s="6"/>
      <c r="FQ45" s="6"/>
      <c r="FR45" s="6"/>
      <c r="FS45" s="6"/>
      <c r="FT45" s="6"/>
      <c r="FU45" s="6"/>
      <c r="FV45" s="6"/>
      <c r="FW45" s="6"/>
      <c r="FX45" s="6"/>
      <c r="FY45" s="6"/>
      <c r="FZ45" s="6"/>
      <c r="GA45" s="6"/>
      <c r="GB45" s="6"/>
      <c r="GC45" s="6"/>
      <c r="GD45" s="6"/>
      <c r="GE45" s="6"/>
      <c r="GF45" s="6"/>
      <c r="GG45" s="6"/>
      <c r="GH45" s="6"/>
      <c r="GI45" s="6"/>
      <c r="GJ45" s="6"/>
      <c r="GK45" s="6"/>
      <c r="GL45" s="6"/>
      <c r="GM45" s="6"/>
      <c r="GN45" s="6"/>
      <c r="GO45" s="6"/>
      <c r="GP45" s="6"/>
      <c r="GQ45" s="6"/>
      <c r="GR45" s="6"/>
      <c r="GS45" s="6"/>
      <c r="GT45" s="6"/>
      <c r="GU45" s="6"/>
      <c r="GV45" s="6"/>
      <c r="GW45" s="6"/>
      <c r="GX45" s="6"/>
      <c r="GY45" s="6"/>
      <c r="GZ45" s="6"/>
      <c r="HA45" s="6"/>
      <c r="HB45" s="6"/>
      <c r="HC45" s="6"/>
      <c r="HD45" s="6"/>
      <c r="HE45" s="6"/>
      <c r="HF45" s="6"/>
      <c r="HG45" s="6"/>
      <c r="HH45" s="6"/>
      <c r="HI45" s="6"/>
      <c r="HJ45" s="6"/>
      <c r="HK45" s="6"/>
      <c r="HL45" s="6"/>
      <c r="HM45" s="6"/>
      <c r="HN45" s="6"/>
      <c r="HO45" s="6"/>
      <c r="HP45" s="6"/>
      <c r="HQ45" s="6"/>
      <c r="HR45" s="6"/>
      <c r="HS45" s="6"/>
      <c r="HT45" s="6"/>
      <c r="HU45" s="6"/>
      <c r="HV45" s="6"/>
      <c r="HW45" s="6"/>
      <c r="HX45" s="6"/>
      <c r="HY45" s="6"/>
      <c r="HZ45" s="6"/>
      <c r="IA45" s="6"/>
      <c r="IB45" s="6"/>
      <c r="IC45" s="6"/>
      <c r="ID45" s="6"/>
      <c r="IE45" s="6"/>
      <c r="IF45" s="6"/>
      <c r="IG45" s="6"/>
      <c r="IH45" s="6"/>
      <c r="II45" s="6"/>
      <c r="IJ45" s="6"/>
      <c r="IK45" s="6"/>
      <c r="IL45" s="6"/>
      <c r="IM45" s="6"/>
      <c r="IN45" s="6"/>
      <c r="IO45" s="6"/>
      <c r="IP45" s="6"/>
      <c r="IQ45" s="6"/>
      <c r="IR45" s="6"/>
      <c r="IS45" s="6"/>
      <c r="IT45" s="6"/>
      <c r="IU45" s="6"/>
      <c r="IV45" s="6"/>
      <c r="IW45" s="6"/>
      <c r="IX45" s="6"/>
      <c r="IY45" s="6"/>
      <c r="IZ45" s="6"/>
      <c r="JA45" s="6"/>
      <c r="JB45" s="6"/>
      <c r="JC45" s="6"/>
      <c r="JD45" s="6"/>
      <c r="JE45" s="6"/>
      <c r="JF45" s="6"/>
      <c r="JG45" s="6"/>
      <c r="JH45" s="6"/>
      <c r="JI45" s="6"/>
      <c r="JJ45" s="6"/>
      <c r="JK45" s="6"/>
      <c r="JL45" s="6"/>
      <c r="JM45" s="6"/>
      <c r="JN45" s="6"/>
      <c r="JO45" s="6"/>
      <c r="JP45" s="6"/>
      <c r="JQ45" s="6"/>
      <c r="JR45" s="6"/>
      <c r="JS45" s="6"/>
      <c r="JT45" s="6"/>
      <c r="JU45" s="6"/>
      <c r="JV45" s="6"/>
      <c r="JW45" s="6"/>
      <c r="JX45" s="6"/>
      <c r="JY45" s="6"/>
      <c r="JZ45" s="6"/>
      <c r="KA45" s="6"/>
      <c r="KB45" s="6"/>
      <c r="KC45" s="6"/>
      <c r="KD45" s="6"/>
      <c r="KE45" s="6"/>
      <c r="KF45" s="6"/>
      <c r="KG45" s="6"/>
      <c r="KH45" s="6"/>
      <c r="KI45" s="6"/>
      <c r="KJ45" s="6"/>
      <c r="KK45" s="6"/>
      <c r="KL45" s="6"/>
      <c r="KM45" s="6"/>
      <c r="KN45" s="6"/>
      <c r="KO45" s="6"/>
      <c r="KP45" s="6"/>
      <c r="KQ45" s="6"/>
      <c r="KR45" s="6"/>
      <c r="KS45" s="6"/>
      <c r="KT45" s="6"/>
      <c r="KU45" s="6"/>
      <c r="KV45" s="6"/>
      <c r="KW45" s="6"/>
      <c r="KX45" s="6"/>
      <c r="KY45" s="6"/>
      <c r="KZ45" s="6"/>
      <c r="LA45" s="6"/>
      <c r="LB45" s="6"/>
      <c r="LC45" s="6"/>
      <c r="LD45" s="6"/>
      <c r="LE45" s="6"/>
      <c r="LF45" s="6"/>
      <c r="LG45" s="6"/>
      <c r="LH45" s="6"/>
      <c r="LI45" s="6"/>
      <c r="LJ45" s="6"/>
      <c r="LK45" s="6"/>
      <c r="LL45" s="6"/>
      <c r="LM45" s="6"/>
      <c r="LN45" s="6"/>
      <c r="LO45" s="6"/>
      <c r="LP45" s="6"/>
      <c r="LQ45" s="6"/>
      <c r="LR45" s="6"/>
      <c r="LS45" s="6"/>
      <c r="LT45" s="6"/>
      <c r="LU45" s="6"/>
      <c r="LV45" s="6"/>
      <c r="LW45" s="6"/>
      <c r="LX45" s="6"/>
      <c r="LY45" s="6"/>
      <c r="LZ45" s="6"/>
      <c r="MA45" s="6"/>
      <c r="MB45" s="6"/>
      <c r="MC45" s="6"/>
      <c r="MD45" s="6"/>
      <c r="ME45" s="6"/>
      <c r="MF45" s="6"/>
      <c r="MG45" s="6"/>
      <c r="MH45" s="6"/>
      <c r="MI45" s="6"/>
      <c r="MJ45" s="6"/>
      <c r="MK45" s="6"/>
      <c r="ML45" s="6"/>
      <c r="MM45" s="6"/>
      <c r="MN45" s="6"/>
      <c r="MO45" s="6"/>
      <c r="MP45" s="6"/>
      <c r="MQ45" s="6"/>
      <c r="MR45" s="6"/>
      <c r="MS45" s="6"/>
      <c r="MT45" s="6"/>
      <c r="MU45" s="6"/>
      <c r="MV45" s="6"/>
      <c r="MW45" s="6"/>
      <c r="MX45" s="6"/>
      <c r="MY45" s="6"/>
      <c r="MZ45" s="6"/>
      <c r="NA45" s="6"/>
      <c r="NB45" s="6"/>
      <c r="NC45" s="6"/>
      <c r="ND45" s="6"/>
      <c r="NE45" s="6"/>
      <c r="NF45" s="6"/>
      <c r="NG45" s="6"/>
      <c r="NH45" s="6"/>
      <c r="NI45" s="6"/>
      <c r="NJ45" s="6"/>
      <c r="NK45" s="6"/>
      <c r="NL45" s="6"/>
      <c r="NM45" s="6"/>
      <c r="NN45" s="6"/>
      <c r="NO45" s="6"/>
      <c r="NP45" s="6"/>
      <c r="NQ45" s="6"/>
      <c r="NR45" s="6"/>
      <c r="NS45" s="6"/>
      <c r="NT45" s="6"/>
      <c r="NU45" s="6"/>
      <c r="NV45" s="6"/>
      <c r="NW45" s="6"/>
      <c r="NX45" s="6"/>
      <c r="NY45" s="6"/>
      <c r="NZ45" s="6"/>
      <c r="OA45" s="6"/>
      <c r="OB45" s="6"/>
      <c r="OC45" s="6"/>
      <c r="OD45" s="6"/>
      <c r="OE45" s="6"/>
      <c r="OF45" s="6"/>
      <c r="OG45" s="6"/>
      <c r="OH45" s="6"/>
      <c r="OI45" s="6"/>
      <c r="OJ45" s="6"/>
      <c r="OK45" s="6"/>
      <c r="OL45" s="6"/>
      <c r="OM45" s="6"/>
      <c r="ON45" s="6"/>
      <c r="OO45" s="6"/>
      <c r="OP45" s="6"/>
      <c r="OQ45" s="6"/>
      <c r="OR45" s="6"/>
      <c r="OS45" s="6"/>
      <c r="OT45" s="6"/>
      <c r="OU45" s="6"/>
      <c r="OV45" s="6"/>
      <c r="OW45" s="6"/>
      <c r="OX45" s="6"/>
      <c r="OY45" s="6"/>
      <c r="OZ45" s="6"/>
      <c r="PA45" s="6"/>
      <c r="PB45" s="6"/>
      <c r="PC45" s="6"/>
      <c r="PD45" s="6"/>
      <c r="PE45" s="6"/>
      <c r="PF45" s="6"/>
      <c r="PG45" s="6"/>
      <c r="PH45" s="6"/>
      <c r="PI45" s="6"/>
      <c r="PJ45" s="6"/>
      <c r="PK45" s="6"/>
      <c r="PL45" s="6"/>
      <c r="PM45" s="6"/>
      <c r="PN45" s="6"/>
      <c r="PO45" s="6"/>
      <c r="PP45" s="6"/>
      <c r="PQ45" s="6"/>
      <c r="PR45" s="6"/>
      <c r="PS45" s="6"/>
      <c r="PT45" s="6"/>
      <c r="PU45" s="6"/>
      <c r="PV45" s="6"/>
      <c r="PW45" s="6"/>
      <c r="PX45" s="6"/>
      <c r="PY45" s="6"/>
      <c r="PZ45" s="6"/>
      <c r="QA45" s="6"/>
      <c r="QB45" s="6"/>
      <c r="QC45" s="6"/>
      <c r="QD45" s="6"/>
      <c r="QE45" s="6"/>
      <c r="QF45" s="6"/>
      <c r="QG45" s="6"/>
      <c r="QH45" s="6"/>
      <c r="QI45" s="6"/>
      <c r="QJ45" s="6"/>
      <c r="QK45" s="6"/>
      <c r="QL45" s="6"/>
      <c r="QM45" s="6"/>
      <c r="QN45" s="6"/>
      <c r="QO45" s="6"/>
      <c r="QP45" s="6"/>
      <c r="QQ45" s="6"/>
      <c r="QR45" s="6"/>
      <c r="QS45" s="6"/>
      <c r="QT45" s="6"/>
      <c r="QU45" s="6"/>
      <c r="QV45" s="6"/>
      <c r="QW45" s="6"/>
      <c r="QX45" s="6"/>
      <c r="QY45" s="6"/>
      <c r="QZ45" s="6"/>
      <c r="RA45" s="6"/>
      <c r="RB45" s="6"/>
      <c r="RC45" s="6"/>
      <c r="RD45" s="6"/>
      <c r="RE45" s="6"/>
      <c r="RF45" s="6"/>
      <c r="RG45" s="6"/>
      <c r="RH45" s="6"/>
      <c r="RI45" s="6"/>
      <c r="RJ45" s="6"/>
      <c r="RK45" s="6"/>
      <c r="RL45" s="6"/>
      <c r="RM45" s="6"/>
      <c r="RN45" s="6"/>
      <c r="RO45" s="6"/>
      <c r="RP45" s="6"/>
      <c r="RQ45" s="6"/>
      <c r="RR45" s="6"/>
      <c r="RS45" s="6"/>
      <c r="RT45" s="6"/>
      <c r="RU45" s="6"/>
      <c r="RV45" s="6"/>
      <c r="RW45" s="6"/>
      <c r="RX45" s="6"/>
      <c r="RY45" s="6"/>
      <c r="RZ45" s="6"/>
      <c r="SA45" s="6"/>
      <c r="SB45" s="6"/>
      <c r="SC45" s="6"/>
      <c r="SD45" s="6"/>
      <c r="SE45" s="6"/>
      <c r="SF45" s="6"/>
      <c r="SG45" s="6"/>
      <c r="SH45" s="6"/>
      <c r="SI45" s="6"/>
      <c r="SJ45" s="6"/>
      <c r="SK45" s="6"/>
      <c r="SL45" s="6"/>
      <c r="SM45" s="6"/>
      <c r="SN45" s="6"/>
      <c r="SO45" s="6"/>
      <c r="SP45" s="6"/>
      <c r="SQ45" s="6"/>
      <c r="SR45" s="6"/>
      <c r="SS45" s="6"/>
      <c r="ST45" s="6"/>
      <c r="SU45" s="6"/>
      <c r="SV45" s="6"/>
      <c r="SW45" s="6"/>
      <c r="SX45" s="6"/>
      <c r="SY45" s="6"/>
      <c r="SZ45" s="6"/>
      <c r="TA45" s="6"/>
      <c r="TB45" s="6"/>
      <c r="TC45" s="6"/>
      <c r="TD45" s="6"/>
      <c r="TE45" s="6"/>
      <c r="TF45" s="6"/>
      <c r="TG45" s="6"/>
      <c r="TH45" s="6"/>
      <c r="TI45" s="6"/>
      <c r="TJ45" s="6"/>
      <c r="TK45" s="6"/>
      <c r="TL45" s="6"/>
      <c r="TM45" s="6"/>
      <c r="TN45" s="6"/>
      <c r="TO45" s="6"/>
      <c r="TP45" s="6"/>
      <c r="TQ45" s="6"/>
      <c r="TR45" s="6"/>
      <c r="TS45" s="6"/>
      <c r="TT45" s="6"/>
      <c r="TU45" s="6"/>
      <c r="TV45" s="6"/>
      <c r="TW45" s="6"/>
      <c r="TX45" s="6"/>
      <c r="TY45" s="6"/>
      <c r="TZ45" s="6"/>
      <c r="UA45" s="6"/>
      <c r="UB45" s="6"/>
      <c r="UC45" s="6"/>
      <c r="UD45" s="6"/>
      <c r="UE45" s="6"/>
      <c r="UF45" s="6"/>
      <c r="UG45" s="6"/>
      <c r="UH45" s="6"/>
      <c r="UI45" s="6"/>
      <c r="UJ45" s="6"/>
      <c r="UK45" s="6"/>
      <c r="UL45" s="6"/>
      <c r="UM45" s="6"/>
      <c r="UN45" s="6"/>
      <c r="UO45" s="6"/>
      <c r="UP45" s="6"/>
      <c r="UQ45" s="6"/>
      <c r="UR45" s="6"/>
      <c r="US45" s="6"/>
      <c r="UT45" s="6"/>
      <c r="UU45" s="6"/>
      <c r="UV45" s="6"/>
      <c r="UW45" s="6"/>
      <c r="UX45" s="6"/>
      <c r="UY45" s="6"/>
      <c r="UZ45" s="6"/>
      <c r="VA45" s="6"/>
      <c r="VB45" s="6"/>
      <c r="VC45" s="6"/>
      <c r="VD45" s="6"/>
      <c r="VE45" s="6"/>
      <c r="VF45" s="6"/>
      <c r="VG45" s="6"/>
      <c r="VH45" s="6"/>
      <c r="VI45" s="6"/>
      <c r="VJ45" s="6"/>
      <c r="VK45" s="6"/>
      <c r="VL45" s="6"/>
      <c r="VM45" s="6"/>
      <c r="VN45" s="6"/>
      <c r="VO45" s="6"/>
      <c r="VP45" s="6"/>
      <c r="VQ45" s="6"/>
      <c r="VR45" s="6"/>
      <c r="VS45" s="6"/>
      <c r="VT45" s="6"/>
      <c r="VU45" s="6"/>
      <c r="VV45" s="6"/>
      <c r="VW45" s="6"/>
      <c r="VX45" s="6"/>
      <c r="VY45" s="6"/>
      <c r="VZ45" s="6"/>
      <c r="WA45" s="6"/>
      <c r="WB45" s="6"/>
      <c r="WC45" s="6"/>
      <c r="WD45" s="6"/>
      <c r="WE45" s="6"/>
      <c r="WF45" s="6"/>
      <c r="WG45" s="6"/>
      <c r="WH45" s="6"/>
      <c r="WI45" s="6"/>
      <c r="WJ45" s="6"/>
      <c r="WK45" s="6"/>
      <c r="WL45" s="6"/>
      <c r="WM45" s="6"/>
      <c r="WN45" s="6"/>
      <c r="WO45" s="6"/>
      <c r="WP45" s="6"/>
      <c r="WQ45" s="6"/>
      <c r="WR45" s="6"/>
      <c r="WS45" s="6"/>
      <c r="WT45" s="6"/>
      <c r="WU45" s="6"/>
      <c r="WV45" s="6"/>
      <c r="WW45" s="6"/>
      <c r="WX45" s="6"/>
      <c r="WY45" s="6"/>
      <c r="WZ45" s="6"/>
      <c r="XA45" s="6"/>
      <c r="XB45" s="6"/>
      <c r="XC45" s="6"/>
      <c r="XD45" s="6"/>
      <c r="XE45" s="6"/>
      <c r="XF45" s="6"/>
      <c r="XG45" s="6"/>
      <c r="XH45" s="6"/>
      <c r="XI45" s="6"/>
      <c r="XJ45" s="6"/>
      <c r="XK45" s="6"/>
      <c r="XL45" s="6"/>
      <c r="XM45" s="6"/>
      <c r="XN45" s="6"/>
      <c r="XO45" s="6"/>
      <c r="XP45" s="6"/>
      <c r="XQ45" s="6"/>
      <c r="XR45" s="6"/>
      <c r="XS45" s="6"/>
      <c r="XT45" s="6"/>
      <c r="XU45" s="6"/>
      <c r="XV45" s="6"/>
      <c r="XW45" s="6"/>
      <c r="XX45" s="6"/>
      <c r="XY45" s="6"/>
      <c r="XZ45" s="6"/>
      <c r="YA45" s="6"/>
      <c r="YB45" s="6"/>
      <c r="YC45" s="6"/>
      <c r="YD45" s="6"/>
      <c r="YE45" s="6"/>
      <c r="YF45" s="6"/>
      <c r="YG45" s="6"/>
      <c r="YH45" s="6"/>
      <c r="YI45" s="6"/>
      <c r="YJ45" s="6"/>
      <c r="YK45" s="6"/>
      <c r="YL45" s="6"/>
      <c r="YM45" s="6"/>
      <c r="YN45" s="6"/>
      <c r="YO45" s="6"/>
      <c r="YP45" s="6"/>
      <c r="YQ45" s="6"/>
      <c r="YR45" s="6"/>
      <c r="YS45" s="6"/>
      <c r="YT45" s="6"/>
      <c r="YU45" s="6"/>
      <c r="YV45" s="6"/>
      <c r="YW45" s="6"/>
      <c r="YX45" s="6"/>
      <c r="YY45" s="6"/>
      <c r="YZ45" s="6"/>
      <c r="ZA45" s="6"/>
      <c r="ZB45" s="6"/>
      <c r="ZC45" s="6"/>
      <c r="ZD45" s="6"/>
      <c r="ZE45" s="6"/>
      <c r="ZF45" s="6"/>
      <c r="ZG45" s="6"/>
      <c r="ZH45" s="6"/>
      <c r="ZI45" s="6"/>
      <c r="ZJ45" s="6"/>
      <c r="ZK45" s="6"/>
      <c r="ZL45" s="6"/>
      <c r="ZM45" s="6"/>
      <c r="ZN45" s="6"/>
      <c r="ZO45" s="6"/>
      <c r="ZP45" s="6"/>
      <c r="ZQ45" s="6"/>
      <c r="ZR45" s="6"/>
      <c r="ZS45" s="6"/>
      <c r="ZT45" s="6"/>
      <c r="ZU45" s="6"/>
      <c r="ZV45" s="6"/>
      <c r="ZW45" s="6"/>
      <c r="ZX45" s="6"/>
      <c r="ZY45" s="6"/>
      <c r="ZZ45" s="6"/>
      <c r="AAA45" s="6"/>
      <c r="AAB45" s="6"/>
      <c r="AAC45" s="6"/>
      <c r="AAD45" s="6"/>
      <c r="AAE45" s="6"/>
      <c r="AAF45" s="6"/>
      <c r="AAG45" s="6"/>
      <c r="AAH45" s="6"/>
      <c r="AAI45" s="6"/>
      <c r="AAJ45" s="6"/>
      <c r="AAK45" s="6"/>
      <c r="AAL45" s="6"/>
      <c r="AAM45" s="6"/>
      <c r="AAN45" s="6"/>
      <c r="AAO45" s="6"/>
      <c r="AAP45" s="6"/>
      <c r="AAQ45" s="6"/>
      <c r="AAR45" s="6"/>
      <c r="AAS45" s="6"/>
      <c r="AAT45" s="6"/>
      <c r="AAU45" s="6"/>
      <c r="AAV45" s="6"/>
      <c r="AAW45" s="6"/>
      <c r="AAX45" s="6"/>
      <c r="AAY45" s="6"/>
      <c r="AAZ45" s="6"/>
      <c r="ABA45" s="6"/>
      <c r="ABB45" s="6"/>
      <c r="ABC45" s="6"/>
      <c r="ABD45" s="6"/>
      <c r="ABE45" s="6"/>
      <c r="ABF45" s="6"/>
      <c r="ABG45" s="6"/>
      <c r="ABH45" s="6"/>
      <c r="ABI45" s="6"/>
      <c r="ABJ45" s="6"/>
      <c r="ABK45" s="6"/>
      <c r="ABL45" s="6"/>
      <c r="ABM45" s="6"/>
      <c r="ABN45" s="6"/>
      <c r="ABO45" s="6"/>
      <c r="ABP45" s="6"/>
      <c r="ABQ45" s="6"/>
    </row>
    <row r="46" spans="1:745">
      <c r="A46" s="85">
        <v>44593</v>
      </c>
      <c r="H46" s="6"/>
      <c r="I46" s="6"/>
      <c r="J46" s="7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  <c r="CQ46" s="6"/>
      <c r="CR46" s="6"/>
      <c r="CS46" s="6"/>
      <c r="CT46" s="6"/>
      <c r="CU46" s="6"/>
      <c r="CV46" s="6"/>
      <c r="CW46" s="6"/>
      <c r="CX46" s="6"/>
      <c r="CY46" s="6"/>
      <c r="CZ46" s="6"/>
      <c r="DA46" s="6"/>
      <c r="DB46" s="6"/>
      <c r="DC46" s="6"/>
      <c r="DD46" s="6"/>
      <c r="DE46" s="6"/>
      <c r="DF46" s="6"/>
      <c r="DG46" s="6"/>
      <c r="DH46" s="6"/>
      <c r="DI46" s="6"/>
      <c r="DJ46" s="6"/>
      <c r="DK46" s="6"/>
      <c r="DL46" s="6"/>
      <c r="DM46" s="6"/>
      <c r="DN46" s="6"/>
      <c r="DO46" s="6"/>
      <c r="DP46" s="6"/>
      <c r="DQ46" s="6"/>
      <c r="DR46" s="6"/>
      <c r="DS46" s="6"/>
      <c r="DT46" s="6"/>
      <c r="DU46" s="6"/>
      <c r="DV46" s="6"/>
      <c r="DW46" s="6"/>
      <c r="DX46" s="6"/>
      <c r="DY46" s="6"/>
      <c r="DZ46" s="6"/>
      <c r="EA46" s="6"/>
      <c r="EB46" s="6"/>
      <c r="EC46" s="6"/>
      <c r="ED46" s="6"/>
      <c r="EE46" s="6"/>
      <c r="EF46" s="6"/>
      <c r="EG46" s="6"/>
      <c r="EH46" s="6"/>
      <c r="EI46" s="6"/>
      <c r="EJ46" s="6"/>
      <c r="EK46" s="6"/>
      <c r="EL46" s="6"/>
      <c r="EM46" s="6"/>
      <c r="EN46" s="6"/>
      <c r="EO46" s="6"/>
      <c r="EP46" s="6"/>
      <c r="EQ46" s="6"/>
      <c r="ER46" s="6"/>
      <c r="ES46" s="6"/>
      <c r="ET46" s="6"/>
      <c r="EU46" s="6"/>
      <c r="EV46" s="6"/>
      <c r="EW46" s="6"/>
      <c r="EX46" s="6"/>
      <c r="EY46" s="6"/>
      <c r="EZ46" s="6"/>
      <c r="FA46" s="6"/>
      <c r="FB46" s="6"/>
      <c r="FC46" s="6"/>
      <c r="FD46" s="6"/>
      <c r="FE46" s="6"/>
      <c r="FF46" s="6"/>
      <c r="FG46" s="6"/>
      <c r="FH46" s="6"/>
      <c r="FI46" s="6"/>
      <c r="FJ46" s="6"/>
      <c r="FK46" s="6"/>
      <c r="FL46" s="6"/>
      <c r="FM46" s="6"/>
      <c r="FN46" s="6"/>
      <c r="FO46" s="6"/>
      <c r="FP46" s="6"/>
      <c r="FQ46" s="6"/>
      <c r="FR46" s="6"/>
      <c r="FS46" s="6"/>
      <c r="FT46" s="6"/>
      <c r="FU46" s="6"/>
      <c r="FV46" s="6"/>
      <c r="FW46" s="6"/>
      <c r="FX46" s="6"/>
      <c r="FY46" s="6"/>
      <c r="FZ46" s="6"/>
      <c r="GA46" s="6"/>
      <c r="GB46" s="6"/>
      <c r="GC46" s="6"/>
      <c r="GD46" s="6"/>
      <c r="GE46" s="6"/>
      <c r="GF46" s="6"/>
      <c r="GG46" s="6"/>
      <c r="GH46" s="6"/>
      <c r="GI46" s="6"/>
      <c r="GJ46" s="6"/>
      <c r="GK46" s="6"/>
      <c r="GL46" s="6"/>
      <c r="GM46" s="6"/>
      <c r="GN46" s="6"/>
      <c r="GO46" s="6"/>
      <c r="GP46" s="6"/>
      <c r="GQ46" s="6"/>
      <c r="GR46" s="6"/>
      <c r="GS46" s="6"/>
      <c r="GT46" s="6"/>
      <c r="GU46" s="6"/>
      <c r="GV46" s="6"/>
      <c r="GW46" s="6"/>
      <c r="GX46" s="6"/>
      <c r="GY46" s="6"/>
      <c r="GZ46" s="6"/>
      <c r="HA46" s="6"/>
      <c r="HB46" s="6"/>
      <c r="HC46" s="6"/>
      <c r="HD46" s="6"/>
      <c r="HE46" s="6"/>
      <c r="HF46" s="6"/>
      <c r="HG46" s="6"/>
      <c r="HH46" s="6"/>
      <c r="HI46" s="6"/>
      <c r="HJ46" s="6"/>
      <c r="HK46" s="6"/>
      <c r="HL46" s="6"/>
      <c r="HM46" s="6"/>
      <c r="HN46" s="6"/>
      <c r="HO46" s="6"/>
      <c r="HP46" s="6"/>
      <c r="HQ46" s="6"/>
      <c r="HR46" s="6"/>
      <c r="HS46" s="6"/>
      <c r="HT46" s="6"/>
      <c r="HU46" s="6"/>
      <c r="HV46" s="6"/>
      <c r="HW46" s="6"/>
      <c r="HX46" s="6"/>
      <c r="HY46" s="6"/>
      <c r="HZ46" s="6"/>
      <c r="IA46" s="6"/>
      <c r="IB46" s="6"/>
      <c r="IC46" s="6"/>
      <c r="ID46" s="6"/>
      <c r="IE46" s="6"/>
      <c r="IF46" s="6"/>
      <c r="IG46" s="6"/>
      <c r="IH46" s="6"/>
      <c r="II46" s="6"/>
      <c r="IJ46" s="6"/>
      <c r="IK46" s="6"/>
      <c r="IL46" s="6"/>
      <c r="IM46" s="6"/>
      <c r="IN46" s="6"/>
      <c r="IO46" s="6"/>
      <c r="IP46" s="6"/>
      <c r="IQ46" s="6"/>
      <c r="IR46" s="6"/>
      <c r="IS46" s="6"/>
      <c r="IT46" s="6"/>
      <c r="IU46" s="6"/>
      <c r="IV46" s="6"/>
      <c r="IW46" s="6"/>
      <c r="IX46" s="6"/>
      <c r="IY46" s="6"/>
      <c r="IZ46" s="6"/>
      <c r="JA46" s="6"/>
      <c r="JB46" s="6"/>
      <c r="JC46" s="6"/>
      <c r="JD46" s="6"/>
      <c r="JE46" s="6"/>
      <c r="JF46" s="6"/>
      <c r="JG46" s="6"/>
      <c r="JH46" s="6"/>
      <c r="JI46" s="6"/>
      <c r="JJ46" s="6"/>
      <c r="JK46" s="6"/>
      <c r="JL46" s="6"/>
      <c r="JM46" s="6"/>
      <c r="JN46" s="6"/>
      <c r="JO46" s="6"/>
      <c r="JP46" s="6"/>
      <c r="JQ46" s="6"/>
      <c r="JR46" s="6"/>
      <c r="JS46" s="6"/>
      <c r="JT46" s="6"/>
      <c r="JU46" s="6"/>
      <c r="JV46" s="6"/>
      <c r="JW46" s="6"/>
      <c r="JX46" s="6"/>
      <c r="JY46" s="6"/>
      <c r="JZ46" s="6"/>
      <c r="KA46" s="6"/>
      <c r="KB46" s="6"/>
      <c r="KC46" s="6"/>
      <c r="KD46" s="6"/>
      <c r="KE46" s="6"/>
      <c r="KF46" s="6"/>
      <c r="KG46" s="6"/>
      <c r="KH46" s="6"/>
      <c r="KI46" s="6"/>
      <c r="KJ46" s="6"/>
      <c r="KK46" s="6"/>
      <c r="KL46" s="6"/>
      <c r="KM46" s="6"/>
      <c r="KN46" s="6"/>
      <c r="KO46" s="6"/>
      <c r="KP46" s="6"/>
      <c r="KQ46" s="6"/>
      <c r="KR46" s="6"/>
      <c r="KS46" s="6"/>
      <c r="KT46" s="6"/>
      <c r="KU46" s="6"/>
      <c r="KV46" s="6"/>
      <c r="KW46" s="6"/>
      <c r="KX46" s="6"/>
      <c r="KY46" s="6"/>
      <c r="KZ46" s="6"/>
      <c r="LA46" s="6"/>
      <c r="LB46" s="6"/>
      <c r="LC46" s="6"/>
      <c r="LD46" s="6"/>
      <c r="LE46" s="6"/>
      <c r="LF46" s="6"/>
      <c r="LG46" s="6"/>
      <c r="LH46" s="6"/>
      <c r="LI46" s="6"/>
      <c r="LJ46" s="6"/>
      <c r="LK46" s="6"/>
      <c r="LL46" s="6"/>
      <c r="LM46" s="6"/>
      <c r="LN46" s="6"/>
      <c r="LO46" s="6"/>
      <c r="LP46" s="6"/>
      <c r="LQ46" s="6"/>
      <c r="LR46" s="6"/>
      <c r="LS46" s="6"/>
      <c r="LT46" s="6"/>
      <c r="LU46" s="6"/>
      <c r="LV46" s="6"/>
      <c r="LW46" s="6"/>
      <c r="LX46" s="6"/>
      <c r="LY46" s="6"/>
      <c r="LZ46" s="6"/>
      <c r="MA46" s="6"/>
      <c r="MB46" s="6"/>
      <c r="MC46" s="6"/>
      <c r="MD46" s="6"/>
      <c r="ME46" s="6"/>
      <c r="MF46" s="6"/>
      <c r="MG46" s="6"/>
      <c r="MH46" s="6"/>
      <c r="MI46" s="6"/>
      <c r="MJ46" s="6"/>
      <c r="MK46" s="6"/>
      <c r="ML46" s="6"/>
      <c r="MM46" s="6"/>
      <c r="MN46" s="6"/>
      <c r="MO46" s="6"/>
      <c r="MP46" s="6"/>
      <c r="MQ46" s="6"/>
      <c r="MR46" s="6"/>
      <c r="MS46" s="6"/>
      <c r="MT46" s="6"/>
      <c r="MU46" s="6"/>
      <c r="MV46" s="6"/>
      <c r="MW46" s="6"/>
      <c r="MX46" s="6"/>
      <c r="MY46" s="6"/>
      <c r="MZ46" s="6"/>
      <c r="NA46" s="6"/>
      <c r="NB46" s="6"/>
      <c r="NC46" s="6"/>
      <c r="ND46" s="6"/>
      <c r="NE46" s="6"/>
      <c r="NF46" s="6"/>
      <c r="NG46" s="6"/>
      <c r="NH46" s="6"/>
      <c r="NI46" s="6"/>
      <c r="NJ46" s="6"/>
      <c r="NK46" s="6"/>
      <c r="NL46" s="6"/>
      <c r="NM46" s="6"/>
      <c r="NN46" s="6"/>
      <c r="NO46" s="6"/>
      <c r="NP46" s="6"/>
      <c r="NQ46" s="6"/>
      <c r="NR46" s="6"/>
      <c r="NS46" s="6"/>
      <c r="NT46" s="6"/>
      <c r="NU46" s="6"/>
      <c r="NV46" s="6"/>
      <c r="NW46" s="6"/>
      <c r="NX46" s="6"/>
      <c r="NY46" s="6"/>
      <c r="NZ46" s="6"/>
      <c r="OA46" s="6"/>
      <c r="OB46" s="6"/>
      <c r="OC46" s="6"/>
      <c r="OD46" s="6"/>
      <c r="OE46" s="6"/>
      <c r="OF46" s="6"/>
      <c r="OG46" s="6"/>
      <c r="OH46" s="6"/>
      <c r="OI46" s="6"/>
      <c r="OJ46" s="6"/>
      <c r="OK46" s="6"/>
      <c r="OL46" s="6"/>
      <c r="OM46" s="6"/>
      <c r="ON46" s="6"/>
      <c r="OO46" s="6"/>
      <c r="OP46" s="6"/>
      <c r="OQ46" s="6"/>
      <c r="OR46" s="6"/>
      <c r="OS46" s="6"/>
      <c r="OT46" s="6"/>
      <c r="OU46" s="6"/>
      <c r="OV46" s="6"/>
      <c r="OW46" s="6"/>
      <c r="OX46" s="6"/>
      <c r="OY46" s="6"/>
      <c r="OZ46" s="6"/>
      <c r="PA46" s="6"/>
      <c r="PB46" s="6"/>
      <c r="PC46" s="6"/>
      <c r="PD46" s="6"/>
      <c r="PE46" s="6"/>
      <c r="PF46" s="6"/>
      <c r="PG46" s="6"/>
      <c r="PH46" s="6"/>
      <c r="PI46" s="6"/>
      <c r="PJ46" s="6"/>
      <c r="PK46" s="6"/>
      <c r="PL46" s="6"/>
      <c r="PM46" s="6"/>
      <c r="PN46" s="6"/>
      <c r="PO46" s="6"/>
      <c r="PP46" s="6"/>
      <c r="PQ46" s="6"/>
      <c r="PR46" s="6"/>
      <c r="PS46" s="6"/>
      <c r="PT46" s="6"/>
      <c r="PU46" s="6"/>
      <c r="PV46" s="6"/>
      <c r="PW46" s="6"/>
      <c r="PX46" s="6"/>
      <c r="PY46" s="6"/>
      <c r="PZ46" s="6"/>
      <c r="QA46" s="6"/>
      <c r="QB46" s="6"/>
      <c r="QC46" s="6"/>
      <c r="QD46" s="6"/>
      <c r="QE46" s="6"/>
      <c r="QF46" s="6"/>
      <c r="QG46" s="6"/>
      <c r="QH46" s="6"/>
      <c r="QI46" s="6"/>
      <c r="QJ46" s="6"/>
      <c r="QK46" s="6"/>
      <c r="QL46" s="6"/>
      <c r="QM46" s="6"/>
      <c r="QN46" s="6"/>
      <c r="QO46" s="6"/>
      <c r="QP46" s="6"/>
      <c r="QQ46" s="6"/>
      <c r="QR46" s="6"/>
      <c r="QS46" s="6"/>
      <c r="QT46" s="6"/>
      <c r="QU46" s="6"/>
      <c r="QV46" s="6"/>
      <c r="QW46" s="6"/>
      <c r="QX46" s="6"/>
      <c r="QY46" s="6"/>
      <c r="QZ46" s="6"/>
      <c r="RA46" s="6"/>
      <c r="RB46" s="6"/>
      <c r="RC46" s="6"/>
      <c r="RD46" s="6"/>
      <c r="RE46" s="6"/>
      <c r="RF46" s="6"/>
      <c r="RG46" s="6"/>
      <c r="RH46" s="6"/>
      <c r="RI46" s="6"/>
      <c r="RJ46" s="6"/>
      <c r="RK46" s="6"/>
      <c r="RL46" s="6"/>
      <c r="RM46" s="6"/>
      <c r="RN46" s="6"/>
      <c r="RO46" s="6"/>
      <c r="RP46" s="6"/>
      <c r="RQ46" s="6"/>
      <c r="RR46" s="6"/>
      <c r="RS46" s="6"/>
      <c r="RT46" s="6"/>
      <c r="RU46" s="6"/>
      <c r="RV46" s="6"/>
      <c r="RW46" s="6"/>
      <c r="RX46" s="6"/>
      <c r="RY46" s="6"/>
      <c r="RZ46" s="6"/>
      <c r="SA46" s="6"/>
      <c r="SB46" s="6"/>
      <c r="SC46" s="6"/>
      <c r="SD46" s="6"/>
      <c r="SE46" s="6"/>
      <c r="SF46" s="6"/>
      <c r="SG46" s="6"/>
      <c r="SH46" s="6"/>
      <c r="SI46" s="6"/>
      <c r="SJ46" s="6"/>
      <c r="SK46" s="6"/>
      <c r="SL46" s="6"/>
      <c r="SM46" s="6"/>
      <c r="SN46" s="6"/>
      <c r="SO46" s="6"/>
      <c r="SP46" s="6"/>
      <c r="SQ46" s="6"/>
      <c r="SR46" s="6"/>
      <c r="SS46" s="6"/>
      <c r="ST46" s="6"/>
      <c r="SU46" s="6"/>
      <c r="SV46" s="6"/>
      <c r="SW46" s="6"/>
      <c r="SX46" s="6"/>
      <c r="SY46" s="6"/>
      <c r="SZ46" s="6"/>
      <c r="TA46" s="6"/>
      <c r="TB46" s="6"/>
      <c r="TC46" s="6"/>
      <c r="TD46" s="6"/>
      <c r="TE46" s="6"/>
      <c r="TF46" s="6"/>
      <c r="TG46" s="6"/>
      <c r="TH46" s="6"/>
      <c r="TI46" s="6"/>
      <c r="TJ46" s="6"/>
      <c r="TK46" s="6"/>
      <c r="TL46" s="6"/>
      <c r="TM46" s="6"/>
      <c r="TN46" s="6"/>
      <c r="TO46" s="6"/>
      <c r="TP46" s="6"/>
      <c r="TQ46" s="6"/>
      <c r="TR46" s="6"/>
      <c r="TS46" s="6"/>
      <c r="TT46" s="6"/>
      <c r="TU46" s="6"/>
      <c r="TV46" s="6"/>
      <c r="TW46" s="6"/>
      <c r="TX46" s="6"/>
      <c r="TY46" s="6"/>
      <c r="TZ46" s="6"/>
      <c r="UA46" s="6"/>
      <c r="UB46" s="6"/>
      <c r="UC46" s="6"/>
      <c r="UD46" s="6"/>
      <c r="UE46" s="6"/>
      <c r="UF46" s="6"/>
      <c r="UG46" s="6"/>
      <c r="UH46" s="6"/>
      <c r="UI46" s="6"/>
      <c r="UJ46" s="6"/>
      <c r="UK46" s="6"/>
      <c r="UL46" s="6"/>
      <c r="UM46" s="6"/>
      <c r="UN46" s="6"/>
      <c r="UO46" s="6"/>
      <c r="UP46" s="6"/>
      <c r="UQ46" s="6"/>
      <c r="UR46" s="6"/>
      <c r="US46" s="6"/>
      <c r="UT46" s="6"/>
      <c r="UU46" s="6"/>
      <c r="UV46" s="6"/>
      <c r="UW46" s="6"/>
      <c r="UX46" s="6"/>
      <c r="UY46" s="6"/>
      <c r="UZ46" s="6"/>
      <c r="VA46" s="6"/>
      <c r="VB46" s="6"/>
      <c r="VC46" s="6"/>
      <c r="VD46" s="6"/>
      <c r="VE46" s="6"/>
      <c r="VF46" s="6"/>
      <c r="VG46" s="6"/>
      <c r="VH46" s="6"/>
      <c r="VI46" s="6"/>
      <c r="VJ46" s="6"/>
      <c r="VK46" s="6"/>
      <c r="VL46" s="6"/>
      <c r="VM46" s="6"/>
      <c r="VN46" s="6"/>
      <c r="VO46" s="6"/>
      <c r="VP46" s="6"/>
      <c r="VQ46" s="6"/>
      <c r="VR46" s="6"/>
      <c r="VS46" s="6"/>
      <c r="VT46" s="6"/>
      <c r="VU46" s="6"/>
      <c r="VV46" s="6"/>
      <c r="VW46" s="6"/>
      <c r="VX46" s="6"/>
      <c r="VY46" s="6"/>
      <c r="VZ46" s="6"/>
      <c r="WA46" s="6"/>
      <c r="WB46" s="6"/>
      <c r="WC46" s="6"/>
      <c r="WD46" s="6"/>
      <c r="WE46" s="6"/>
      <c r="WF46" s="6"/>
      <c r="WG46" s="6"/>
      <c r="WH46" s="6"/>
      <c r="WI46" s="6"/>
      <c r="WJ46" s="6"/>
      <c r="WK46" s="6"/>
      <c r="WL46" s="6"/>
      <c r="WM46" s="6"/>
      <c r="WN46" s="6"/>
      <c r="WO46" s="6"/>
      <c r="WP46" s="6"/>
      <c r="WQ46" s="6"/>
      <c r="WR46" s="6"/>
      <c r="WS46" s="6"/>
      <c r="WT46" s="6"/>
      <c r="WU46" s="6"/>
      <c r="WV46" s="6"/>
      <c r="WW46" s="6"/>
      <c r="WX46" s="6"/>
      <c r="WY46" s="6"/>
      <c r="WZ46" s="6"/>
      <c r="XA46" s="6"/>
      <c r="XB46" s="6"/>
      <c r="XC46" s="6"/>
      <c r="XD46" s="6"/>
      <c r="XE46" s="6"/>
      <c r="XF46" s="6"/>
      <c r="XG46" s="6"/>
      <c r="XH46" s="6"/>
      <c r="XI46" s="6"/>
      <c r="XJ46" s="6"/>
      <c r="XK46" s="6"/>
      <c r="XL46" s="6"/>
      <c r="XM46" s="6"/>
      <c r="XN46" s="6"/>
      <c r="XO46" s="6"/>
      <c r="XP46" s="6"/>
      <c r="XQ46" s="6"/>
      <c r="XR46" s="6"/>
      <c r="XS46" s="6"/>
      <c r="XT46" s="6"/>
      <c r="XU46" s="6"/>
      <c r="XV46" s="6"/>
      <c r="XW46" s="6"/>
      <c r="XX46" s="6"/>
      <c r="XY46" s="6"/>
      <c r="XZ46" s="6"/>
      <c r="YA46" s="6"/>
      <c r="YB46" s="6"/>
      <c r="YC46" s="6"/>
      <c r="YD46" s="6"/>
      <c r="YE46" s="6"/>
      <c r="YF46" s="6"/>
      <c r="YG46" s="6"/>
      <c r="YH46" s="6"/>
      <c r="YI46" s="6"/>
      <c r="YJ46" s="6"/>
      <c r="YK46" s="6"/>
      <c r="YL46" s="6"/>
      <c r="YM46" s="6"/>
      <c r="YN46" s="6"/>
      <c r="YO46" s="6"/>
      <c r="YP46" s="6"/>
      <c r="YQ46" s="6"/>
      <c r="YR46" s="6"/>
      <c r="YS46" s="6"/>
      <c r="YT46" s="6"/>
      <c r="YU46" s="6"/>
      <c r="YV46" s="6"/>
      <c r="YW46" s="6"/>
      <c r="YX46" s="6"/>
      <c r="YY46" s="6"/>
      <c r="YZ46" s="6"/>
      <c r="ZA46" s="6"/>
      <c r="ZB46" s="6"/>
      <c r="ZC46" s="6"/>
      <c r="ZD46" s="6"/>
      <c r="ZE46" s="6"/>
      <c r="ZF46" s="6"/>
      <c r="ZG46" s="6"/>
      <c r="ZH46" s="6"/>
      <c r="ZI46" s="6"/>
      <c r="ZJ46" s="6"/>
      <c r="ZK46" s="6"/>
      <c r="ZL46" s="6"/>
      <c r="ZM46" s="6"/>
      <c r="ZN46" s="6"/>
      <c r="ZO46" s="6"/>
      <c r="ZP46" s="6"/>
      <c r="ZQ46" s="6"/>
      <c r="ZR46" s="6"/>
      <c r="ZS46" s="6"/>
      <c r="ZT46" s="6"/>
      <c r="ZU46" s="6"/>
      <c r="ZV46" s="6"/>
      <c r="ZW46" s="6"/>
      <c r="ZX46" s="6"/>
      <c r="ZY46" s="6"/>
      <c r="ZZ46" s="6"/>
      <c r="AAA46" s="6"/>
      <c r="AAB46" s="6"/>
      <c r="AAC46" s="6"/>
      <c r="AAD46" s="6"/>
      <c r="AAE46" s="6"/>
      <c r="AAF46" s="6"/>
      <c r="AAG46" s="6"/>
      <c r="AAH46" s="6"/>
      <c r="AAI46" s="6"/>
      <c r="AAJ46" s="6"/>
      <c r="AAK46" s="6"/>
      <c r="AAL46" s="6"/>
      <c r="AAM46" s="6"/>
      <c r="AAN46" s="6"/>
      <c r="AAO46" s="6"/>
      <c r="AAP46" s="6"/>
      <c r="AAQ46" s="6"/>
      <c r="AAR46" s="6"/>
      <c r="AAS46" s="6"/>
      <c r="AAT46" s="6"/>
      <c r="AAU46" s="6"/>
      <c r="AAV46" s="6"/>
      <c r="AAW46" s="6"/>
      <c r="AAX46" s="6"/>
      <c r="AAY46" s="6"/>
      <c r="AAZ46" s="6"/>
      <c r="ABA46" s="6"/>
      <c r="ABB46" s="6"/>
      <c r="ABC46" s="6"/>
      <c r="ABD46" s="6"/>
      <c r="ABE46" s="6"/>
      <c r="ABF46" s="6"/>
      <c r="ABG46" s="6"/>
      <c r="ABH46" s="6"/>
      <c r="ABI46" s="6"/>
      <c r="ABJ46" s="6"/>
      <c r="ABK46" s="6"/>
      <c r="ABL46" s="6"/>
      <c r="ABM46" s="6"/>
      <c r="ABN46" s="6"/>
      <c r="ABO46" s="6"/>
      <c r="ABP46" s="6"/>
      <c r="ABQ46" s="6"/>
    </row>
    <row r="47" spans="1:745">
      <c r="A47" s="85">
        <v>44621</v>
      </c>
      <c r="G47" s="40"/>
      <c r="I47" s="6"/>
      <c r="J47" s="7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6"/>
      <c r="CU47" s="6"/>
      <c r="CV47" s="6"/>
      <c r="CW47" s="6"/>
      <c r="CX47" s="6"/>
      <c r="CY47" s="6"/>
      <c r="CZ47" s="6"/>
      <c r="DA47" s="6"/>
      <c r="DB47" s="6"/>
      <c r="DC47" s="6"/>
      <c r="DD47" s="6"/>
      <c r="DE47" s="6"/>
      <c r="DF47" s="6"/>
      <c r="DG47" s="6"/>
      <c r="DH47" s="6"/>
      <c r="DI47" s="6"/>
      <c r="DJ47" s="6"/>
      <c r="DK47" s="6"/>
      <c r="DL47" s="6"/>
      <c r="DM47" s="6"/>
      <c r="DN47" s="6"/>
      <c r="DO47" s="6"/>
      <c r="DP47" s="6"/>
      <c r="DQ47" s="6"/>
      <c r="DR47" s="6"/>
      <c r="DS47" s="6"/>
      <c r="DT47" s="6"/>
      <c r="DU47" s="6"/>
      <c r="DV47" s="6"/>
      <c r="DW47" s="6"/>
      <c r="DX47" s="6"/>
      <c r="DY47" s="6"/>
      <c r="DZ47" s="6"/>
      <c r="EA47" s="6"/>
      <c r="EB47" s="6"/>
      <c r="EC47" s="6"/>
      <c r="ED47" s="6"/>
      <c r="EE47" s="6"/>
      <c r="EF47" s="6"/>
      <c r="EG47" s="6"/>
      <c r="EH47" s="6"/>
      <c r="EI47" s="6"/>
      <c r="EJ47" s="6"/>
      <c r="EK47" s="6"/>
      <c r="EL47" s="6"/>
      <c r="EM47" s="6"/>
      <c r="EN47" s="6"/>
      <c r="EO47" s="6"/>
      <c r="EP47" s="6"/>
      <c r="EQ47" s="6"/>
      <c r="ER47" s="6"/>
      <c r="ES47" s="6"/>
      <c r="ET47" s="6"/>
      <c r="EU47" s="6"/>
      <c r="EV47" s="6"/>
      <c r="EW47" s="6"/>
      <c r="EX47" s="6"/>
      <c r="EY47" s="6"/>
      <c r="EZ47" s="6"/>
      <c r="FA47" s="6"/>
      <c r="FB47" s="6"/>
      <c r="FC47" s="6"/>
      <c r="FD47" s="6"/>
      <c r="FE47" s="6"/>
      <c r="FF47" s="6"/>
      <c r="FG47" s="6"/>
      <c r="FH47" s="6"/>
      <c r="FI47" s="6"/>
      <c r="FJ47" s="6"/>
      <c r="FK47" s="6"/>
      <c r="FL47" s="6"/>
      <c r="FM47" s="6"/>
      <c r="FN47" s="6"/>
      <c r="FO47" s="6"/>
      <c r="FP47" s="6"/>
      <c r="FQ47" s="6"/>
      <c r="FR47" s="6"/>
      <c r="FS47" s="6"/>
      <c r="FT47" s="6"/>
      <c r="FU47" s="6"/>
      <c r="FV47" s="6"/>
      <c r="FW47" s="6"/>
      <c r="FX47" s="6"/>
      <c r="FY47" s="6"/>
      <c r="FZ47" s="6"/>
      <c r="GA47" s="6"/>
      <c r="GB47" s="6"/>
      <c r="GC47" s="6"/>
      <c r="GD47" s="6"/>
      <c r="GE47" s="6"/>
      <c r="GF47" s="6"/>
      <c r="GG47" s="6"/>
      <c r="GH47" s="6"/>
      <c r="GI47" s="6"/>
      <c r="GJ47" s="6"/>
      <c r="GK47" s="6"/>
      <c r="GL47" s="6"/>
      <c r="GM47" s="6"/>
      <c r="GN47" s="6"/>
      <c r="GO47" s="6"/>
      <c r="GP47" s="6"/>
      <c r="GQ47" s="6"/>
      <c r="GR47" s="6"/>
      <c r="GS47" s="6"/>
      <c r="GT47" s="6"/>
      <c r="GU47" s="6"/>
      <c r="GV47" s="6"/>
      <c r="GW47" s="6"/>
      <c r="GX47" s="6"/>
      <c r="GY47" s="6"/>
      <c r="GZ47" s="6"/>
      <c r="HA47" s="6"/>
      <c r="HB47" s="6"/>
      <c r="HC47" s="6"/>
      <c r="HD47" s="6"/>
      <c r="HE47" s="6"/>
      <c r="HF47" s="6"/>
      <c r="HG47" s="6"/>
      <c r="HH47" s="6"/>
      <c r="HI47" s="6"/>
      <c r="HJ47" s="6"/>
      <c r="HK47" s="6"/>
      <c r="HL47" s="6"/>
      <c r="HM47" s="6"/>
      <c r="HN47" s="6"/>
      <c r="HO47" s="6"/>
      <c r="HP47" s="6"/>
      <c r="HQ47" s="6"/>
      <c r="HR47" s="6"/>
      <c r="HS47" s="6"/>
      <c r="HT47" s="6"/>
      <c r="HU47" s="6"/>
      <c r="HV47" s="6"/>
      <c r="HW47" s="6"/>
      <c r="HX47" s="6"/>
      <c r="HY47" s="6"/>
      <c r="HZ47" s="6"/>
      <c r="IA47" s="6"/>
      <c r="IB47" s="6"/>
      <c r="IC47" s="6"/>
      <c r="ID47" s="6"/>
      <c r="IE47" s="6"/>
      <c r="IF47" s="6"/>
      <c r="IG47" s="6"/>
      <c r="IH47" s="6"/>
      <c r="II47" s="6"/>
      <c r="IJ47" s="6"/>
      <c r="IK47" s="6"/>
      <c r="IL47" s="6"/>
      <c r="IM47" s="6"/>
      <c r="IN47" s="6"/>
      <c r="IO47" s="6"/>
      <c r="IP47" s="6"/>
      <c r="IQ47" s="6"/>
      <c r="IR47" s="6"/>
      <c r="IS47" s="6"/>
      <c r="IT47" s="6"/>
      <c r="IU47" s="6"/>
      <c r="IV47" s="6"/>
      <c r="IW47" s="6"/>
      <c r="IX47" s="6"/>
      <c r="IY47" s="6"/>
      <c r="IZ47" s="6"/>
      <c r="JA47" s="6"/>
      <c r="JB47" s="6"/>
      <c r="JC47" s="6"/>
      <c r="JD47" s="6"/>
      <c r="JE47" s="6"/>
      <c r="JF47" s="6"/>
      <c r="JG47" s="6"/>
      <c r="JH47" s="6"/>
      <c r="JI47" s="6"/>
      <c r="JJ47" s="6"/>
      <c r="JK47" s="6"/>
      <c r="JL47" s="6"/>
      <c r="JM47" s="6"/>
      <c r="JN47" s="6"/>
      <c r="JO47" s="6"/>
      <c r="JP47" s="6"/>
      <c r="JQ47" s="6"/>
      <c r="JR47" s="6"/>
      <c r="JS47" s="6"/>
      <c r="JT47" s="6"/>
      <c r="JU47" s="6"/>
      <c r="JV47" s="6"/>
      <c r="JW47" s="6"/>
      <c r="JX47" s="6"/>
      <c r="JY47" s="6"/>
      <c r="JZ47" s="6"/>
      <c r="KA47" s="6"/>
      <c r="KB47" s="6"/>
      <c r="KC47" s="6"/>
      <c r="KD47" s="6"/>
      <c r="KE47" s="6"/>
      <c r="KF47" s="6"/>
      <c r="KG47" s="6"/>
      <c r="KH47" s="6"/>
      <c r="KI47" s="6"/>
      <c r="KJ47" s="6"/>
      <c r="KK47" s="6"/>
      <c r="KL47" s="6"/>
      <c r="KM47" s="6"/>
      <c r="KN47" s="6"/>
      <c r="KO47" s="6"/>
      <c r="KP47" s="6"/>
      <c r="KQ47" s="6"/>
      <c r="KR47" s="6"/>
      <c r="KS47" s="6"/>
      <c r="KT47" s="6"/>
      <c r="KU47" s="6"/>
      <c r="KV47" s="6"/>
      <c r="KW47" s="6"/>
      <c r="KX47" s="6"/>
      <c r="KY47" s="6"/>
      <c r="KZ47" s="6"/>
      <c r="LA47" s="6"/>
      <c r="LB47" s="6"/>
      <c r="LC47" s="6"/>
      <c r="LD47" s="6"/>
      <c r="LE47" s="6"/>
      <c r="LF47" s="6"/>
      <c r="LG47" s="6"/>
      <c r="LH47" s="6"/>
      <c r="LI47" s="6"/>
      <c r="LJ47" s="6"/>
      <c r="LK47" s="6"/>
      <c r="LL47" s="6"/>
      <c r="LM47" s="6"/>
      <c r="LN47" s="6"/>
      <c r="LO47" s="6"/>
      <c r="LP47" s="6"/>
      <c r="LQ47" s="6"/>
      <c r="LR47" s="6"/>
      <c r="LS47" s="6"/>
      <c r="LT47" s="6"/>
      <c r="LU47" s="6"/>
      <c r="LV47" s="6"/>
      <c r="LW47" s="6"/>
      <c r="LX47" s="6"/>
      <c r="LY47" s="6"/>
      <c r="LZ47" s="6"/>
      <c r="MA47" s="6"/>
      <c r="MB47" s="6"/>
      <c r="MC47" s="6"/>
      <c r="MD47" s="6"/>
      <c r="ME47" s="6"/>
      <c r="MF47" s="6"/>
      <c r="MG47" s="6"/>
      <c r="MH47" s="6"/>
      <c r="MI47" s="6"/>
      <c r="MJ47" s="6"/>
      <c r="MK47" s="6"/>
      <c r="ML47" s="6"/>
      <c r="MM47" s="6"/>
      <c r="MN47" s="6"/>
      <c r="MO47" s="6"/>
      <c r="MP47" s="6"/>
      <c r="MQ47" s="6"/>
      <c r="MR47" s="6"/>
      <c r="MS47" s="6"/>
      <c r="MT47" s="6"/>
      <c r="MU47" s="6"/>
      <c r="MV47" s="6"/>
      <c r="MW47" s="6"/>
      <c r="MX47" s="6"/>
      <c r="MY47" s="6"/>
      <c r="MZ47" s="6"/>
      <c r="NA47" s="6"/>
      <c r="NB47" s="6"/>
      <c r="NC47" s="6"/>
      <c r="ND47" s="6"/>
      <c r="NE47" s="6"/>
      <c r="NF47" s="6"/>
      <c r="NG47" s="6"/>
      <c r="NH47" s="6"/>
      <c r="NI47" s="6"/>
      <c r="NJ47" s="6"/>
      <c r="NK47" s="6"/>
      <c r="NL47" s="6"/>
      <c r="NM47" s="6"/>
      <c r="NN47" s="6"/>
      <c r="NO47" s="6"/>
      <c r="NP47" s="6"/>
      <c r="NQ47" s="6"/>
      <c r="NR47" s="6"/>
      <c r="NS47" s="6"/>
      <c r="NT47" s="6"/>
      <c r="NU47" s="6"/>
      <c r="NV47" s="6"/>
      <c r="NW47" s="6"/>
      <c r="NX47" s="6"/>
      <c r="NY47" s="6"/>
      <c r="NZ47" s="6"/>
      <c r="OA47" s="6"/>
      <c r="OB47" s="6"/>
      <c r="OC47" s="6"/>
      <c r="OD47" s="6"/>
      <c r="OE47" s="6"/>
      <c r="OF47" s="6"/>
      <c r="OG47" s="6"/>
      <c r="OH47" s="6"/>
      <c r="OI47" s="6"/>
      <c r="OJ47" s="6"/>
      <c r="OK47" s="6"/>
      <c r="OL47" s="6"/>
      <c r="OM47" s="6"/>
      <c r="ON47" s="6"/>
      <c r="OO47" s="6"/>
      <c r="OP47" s="6"/>
      <c r="OQ47" s="6"/>
      <c r="OR47" s="6"/>
      <c r="OS47" s="6"/>
      <c r="OT47" s="6"/>
      <c r="OU47" s="6"/>
      <c r="OV47" s="6"/>
      <c r="OW47" s="6"/>
      <c r="OX47" s="6"/>
      <c r="OY47" s="6"/>
      <c r="OZ47" s="6"/>
      <c r="PA47" s="6"/>
      <c r="PB47" s="6"/>
      <c r="PC47" s="6"/>
      <c r="PD47" s="6"/>
      <c r="PE47" s="6"/>
      <c r="PF47" s="6"/>
      <c r="PG47" s="6"/>
      <c r="PH47" s="6"/>
      <c r="PI47" s="6"/>
      <c r="PJ47" s="6"/>
      <c r="PK47" s="6"/>
      <c r="PL47" s="6"/>
      <c r="PM47" s="6"/>
      <c r="PN47" s="6"/>
      <c r="PO47" s="6"/>
      <c r="PP47" s="6"/>
      <c r="PQ47" s="6"/>
      <c r="PR47" s="6"/>
      <c r="PS47" s="6"/>
      <c r="PT47" s="6"/>
      <c r="PU47" s="6"/>
      <c r="PV47" s="6"/>
      <c r="PW47" s="6"/>
      <c r="PX47" s="6"/>
      <c r="PY47" s="6"/>
      <c r="PZ47" s="6"/>
      <c r="QA47" s="6"/>
      <c r="QB47" s="6"/>
      <c r="QC47" s="6"/>
      <c r="QD47" s="6"/>
      <c r="QE47" s="6"/>
      <c r="QF47" s="6"/>
      <c r="QG47" s="6"/>
      <c r="QH47" s="6"/>
      <c r="QI47" s="6"/>
      <c r="QJ47" s="6"/>
      <c r="QK47" s="6"/>
      <c r="QL47" s="6"/>
      <c r="QM47" s="6"/>
      <c r="QN47" s="6"/>
      <c r="QO47" s="6"/>
      <c r="QP47" s="6"/>
      <c r="QQ47" s="6"/>
      <c r="QR47" s="6"/>
      <c r="QS47" s="6"/>
      <c r="QT47" s="6"/>
      <c r="QU47" s="6"/>
      <c r="QV47" s="6"/>
      <c r="QW47" s="6"/>
      <c r="QX47" s="6"/>
      <c r="QY47" s="6"/>
      <c r="QZ47" s="6"/>
      <c r="RA47" s="6"/>
      <c r="RB47" s="6"/>
      <c r="RC47" s="6"/>
      <c r="RD47" s="6"/>
      <c r="RE47" s="6"/>
      <c r="RF47" s="6"/>
      <c r="RG47" s="6"/>
      <c r="RH47" s="6"/>
      <c r="RI47" s="6"/>
      <c r="RJ47" s="6"/>
      <c r="RK47" s="6"/>
      <c r="RL47" s="6"/>
      <c r="RM47" s="6"/>
      <c r="RN47" s="6"/>
      <c r="RO47" s="6"/>
      <c r="RP47" s="6"/>
      <c r="RQ47" s="6"/>
      <c r="RR47" s="6"/>
      <c r="RS47" s="6"/>
      <c r="RT47" s="6"/>
      <c r="RU47" s="6"/>
      <c r="RV47" s="6"/>
      <c r="RW47" s="6"/>
      <c r="RX47" s="6"/>
      <c r="RY47" s="6"/>
      <c r="RZ47" s="6"/>
      <c r="SA47" s="6"/>
      <c r="SB47" s="6"/>
      <c r="SC47" s="6"/>
      <c r="SD47" s="6"/>
      <c r="SE47" s="6"/>
      <c r="SF47" s="6"/>
      <c r="SG47" s="6"/>
      <c r="SH47" s="6"/>
      <c r="SI47" s="6"/>
      <c r="SJ47" s="6"/>
      <c r="SK47" s="6"/>
      <c r="SL47" s="6"/>
      <c r="SM47" s="6"/>
      <c r="SN47" s="6"/>
      <c r="SO47" s="6"/>
      <c r="SP47" s="6"/>
      <c r="SQ47" s="6"/>
      <c r="SR47" s="6"/>
      <c r="SS47" s="6"/>
      <c r="ST47" s="6"/>
      <c r="SU47" s="6"/>
      <c r="SV47" s="6"/>
      <c r="SW47" s="6"/>
      <c r="SX47" s="6"/>
      <c r="SY47" s="6"/>
      <c r="SZ47" s="6"/>
      <c r="TA47" s="6"/>
      <c r="TB47" s="6"/>
      <c r="TC47" s="6"/>
      <c r="TD47" s="6"/>
      <c r="TE47" s="6"/>
      <c r="TF47" s="6"/>
      <c r="TG47" s="6"/>
      <c r="TH47" s="6"/>
      <c r="TI47" s="6"/>
      <c r="TJ47" s="6"/>
      <c r="TK47" s="6"/>
      <c r="TL47" s="6"/>
      <c r="TM47" s="6"/>
      <c r="TN47" s="6"/>
      <c r="TO47" s="6"/>
      <c r="TP47" s="6"/>
      <c r="TQ47" s="6"/>
      <c r="TR47" s="6"/>
      <c r="TS47" s="6"/>
      <c r="TT47" s="6"/>
      <c r="TU47" s="6"/>
      <c r="TV47" s="6"/>
      <c r="TW47" s="6"/>
      <c r="TX47" s="6"/>
      <c r="TY47" s="6"/>
      <c r="TZ47" s="6"/>
      <c r="UA47" s="6"/>
      <c r="UB47" s="6"/>
      <c r="UC47" s="6"/>
      <c r="UD47" s="6"/>
      <c r="UE47" s="6"/>
      <c r="UF47" s="6"/>
      <c r="UG47" s="6"/>
      <c r="UH47" s="6"/>
      <c r="UI47" s="6"/>
      <c r="UJ47" s="6"/>
      <c r="UK47" s="6"/>
      <c r="UL47" s="6"/>
      <c r="UM47" s="6"/>
      <c r="UN47" s="6"/>
      <c r="UO47" s="6"/>
      <c r="UP47" s="6"/>
      <c r="UQ47" s="6"/>
      <c r="UR47" s="6"/>
      <c r="US47" s="6"/>
      <c r="UT47" s="6"/>
      <c r="UU47" s="6"/>
      <c r="UV47" s="6"/>
      <c r="UW47" s="6"/>
      <c r="UX47" s="6"/>
      <c r="UY47" s="6"/>
      <c r="UZ47" s="6"/>
      <c r="VA47" s="6"/>
      <c r="VB47" s="6"/>
      <c r="VC47" s="6"/>
      <c r="VD47" s="6"/>
      <c r="VE47" s="6"/>
      <c r="VF47" s="6"/>
      <c r="VG47" s="6"/>
      <c r="VH47" s="6"/>
      <c r="VI47" s="6"/>
      <c r="VJ47" s="6"/>
      <c r="VK47" s="6"/>
      <c r="VL47" s="6"/>
      <c r="VM47" s="6"/>
      <c r="VN47" s="6"/>
      <c r="VO47" s="6"/>
      <c r="VP47" s="6"/>
      <c r="VQ47" s="6"/>
      <c r="VR47" s="6"/>
      <c r="VS47" s="6"/>
      <c r="VT47" s="6"/>
      <c r="VU47" s="6"/>
      <c r="VV47" s="6"/>
      <c r="VW47" s="6"/>
      <c r="VX47" s="6"/>
      <c r="VY47" s="6"/>
      <c r="VZ47" s="6"/>
      <c r="WA47" s="6"/>
      <c r="WB47" s="6"/>
      <c r="WC47" s="6"/>
      <c r="WD47" s="6"/>
      <c r="WE47" s="6"/>
      <c r="WF47" s="6"/>
      <c r="WG47" s="6"/>
      <c r="WH47" s="6"/>
      <c r="WI47" s="6"/>
      <c r="WJ47" s="6"/>
      <c r="WK47" s="6"/>
      <c r="WL47" s="6"/>
      <c r="WM47" s="6"/>
      <c r="WN47" s="6"/>
      <c r="WO47" s="6"/>
      <c r="WP47" s="6"/>
      <c r="WQ47" s="6"/>
      <c r="WR47" s="6"/>
      <c r="WS47" s="6"/>
      <c r="WT47" s="6"/>
      <c r="WU47" s="6"/>
      <c r="WV47" s="6"/>
      <c r="WW47" s="6"/>
      <c r="WX47" s="6"/>
      <c r="WY47" s="6"/>
      <c r="WZ47" s="6"/>
      <c r="XA47" s="6"/>
      <c r="XB47" s="6"/>
      <c r="XC47" s="6"/>
      <c r="XD47" s="6"/>
      <c r="XE47" s="6"/>
      <c r="XF47" s="6"/>
      <c r="XG47" s="6"/>
      <c r="XH47" s="6"/>
      <c r="XI47" s="6"/>
      <c r="XJ47" s="6"/>
      <c r="XK47" s="6"/>
      <c r="XL47" s="6"/>
      <c r="XM47" s="6"/>
      <c r="XN47" s="6"/>
      <c r="XO47" s="6"/>
      <c r="XP47" s="6"/>
      <c r="XQ47" s="6"/>
      <c r="XR47" s="6"/>
      <c r="XS47" s="6"/>
      <c r="XT47" s="6"/>
      <c r="XU47" s="6"/>
      <c r="XV47" s="6"/>
      <c r="XW47" s="6"/>
      <c r="XX47" s="6"/>
      <c r="XY47" s="6"/>
      <c r="XZ47" s="6"/>
      <c r="YA47" s="6"/>
      <c r="YB47" s="6"/>
      <c r="YC47" s="6"/>
      <c r="YD47" s="6"/>
      <c r="YE47" s="6"/>
      <c r="YF47" s="6"/>
      <c r="YG47" s="6"/>
      <c r="YH47" s="6"/>
      <c r="YI47" s="6"/>
      <c r="YJ47" s="6"/>
      <c r="YK47" s="6"/>
      <c r="YL47" s="6"/>
      <c r="YM47" s="6"/>
      <c r="YN47" s="6"/>
      <c r="YO47" s="6"/>
      <c r="YP47" s="6"/>
      <c r="YQ47" s="6"/>
      <c r="YR47" s="6"/>
      <c r="YS47" s="6"/>
      <c r="YT47" s="6"/>
      <c r="YU47" s="6"/>
      <c r="YV47" s="6"/>
      <c r="YW47" s="6"/>
      <c r="YX47" s="6"/>
      <c r="YY47" s="6"/>
      <c r="YZ47" s="6"/>
      <c r="ZA47" s="6"/>
      <c r="ZB47" s="6"/>
      <c r="ZC47" s="6"/>
      <c r="ZD47" s="6"/>
      <c r="ZE47" s="6"/>
      <c r="ZF47" s="6"/>
      <c r="ZG47" s="6"/>
      <c r="ZH47" s="6"/>
      <c r="ZI47" s="6"/>
      <c r="ZJ47" s="6"/>
      <c r="ZK47" s="6"/>
      <c r="ZL47" s="6"/>
      <c r="ZM47" s="6"/>
      <c r="ZN47" s="6"/>
      <c r="ZO47" s="6"/>
      <c r="ZP47" s="6"/>
      <c r="ZQ47" s="6"/>
      <c r="ZR47" s="6"/>
      <c r="ZS47" s="6"/>
      <c r="ZT47" s="6"/>
      <c r="ZU47" s="6"/>
      <c r="ZV47" s="6"/>
      <c r="ZW47" s="6"/>
      <c r="ZX47" s="6"/>
      <c r="ZY47" s="6"/>
      <c r="ZZ47" s="6"/>
      <c r="AAA47" s="6"/>
      <c r="AAB47" s="6"/>
      <c r="AAC47" s="6"/>
      <c r="AAD47" s="6"/>
      <c r="AAE47" s="6"/>
      <c r="AAF47" s="6"/>
      <c r="AAG47" s="6"/>
      <c r="AAH47" s="6"/>
      <c r="AAI47" s="6"/>
      <c r="AAJ47" s="6"/>
      <c r="AAK47" s="6"/>
      <c r="AAL47" s="6"/>
      <c r="AAM47" s="6"/>
      <c r="AAN47" s="6"/>
      <c r="AAO47" s="6"/>
      <c r="AAP47" s="6"/>
      <c r="AAQ47" s="6"/>
      <c r="AAR47" s="6"/>
      <c r="AAS47" s="6"/>
      <c r="AAT47" s="6"/>
      <c r="AAU47" s="6"/>
      <c r="AAV47" s="6"/>
      <c r="AAW47" s="6"/>
      <c r="AAX47" s="6"/>
      <c r="AAY47" s="6"/>
      <c r="AAZ47" s="6"/>
      <c r="ABA47" s="6"/>
      <c r="ABB47" s="6"/>
      <c r="ABC47" s="6"/>
      <c r="ABD47" s="6"/>
      <c r="ABE47" s="6"/>
      <c r="ABF47" s="6"/>
      <c r="ABG47" s="6"/>
      <c r="ABH47" s="6"/>
      <c r="ABI47" s="6"/>
      <c r="ABJ47" s="6"/>
      <c r="ABK47" s="6"/>
      <c r="ABL47" s="6"/>
      <c r="ABM47" s="6"/>
      <c r="ABN47" s="6"/>
      <c r="ABO47" s="6"/>
      <c r="ABP47" s="6"/>
      <c r="ABQ47" s="6"/>
    </row>
    <row r="48" spans="1:745">
      <c r="A48" s="85">
        <v>44652</v>
      </c>
      <c r="H48" s="6"/>
      <c r="I48" s="6"/>
      <c r="J48" s="7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  <c r="CQ48" s="6"/>
      <c r="CR48" s="6"/>
      <c r="CS48" s="6"/>
      <c r="CT48" s="6"/>
      <c r="CU48" s="6"/>
      <c r="CV48" s="6"/>
      <c r="CW48" s="6"/>
      <c r="CX48" s="6"/>
      <c r="CY48" s="6"/>
      <c r="CZ48" s="6"/>
      <c r="DA48" s="6"/>
      <c r="DB48" s="6"/>
      <c r="DC48" s="6"/>
      <c r="DD48" s="6"/>
      <c r="DE48" s="6"/>
      <c r="DF48" s="6"/>
      <c r="DG48" s="6"/>
      <c r="DH48" s="6"/>
      <c r="DI48" s="6"/>
      <c r="DJ48" s="6"/>
      <c r="DK48" s="6"/>
      <c r="DL48" s="6"/>
      <c r="DM48" s="6"/>
      <c r="DN48" s="6"/>
      <c r="DO48" s="6"/>
      <c r="DP48" s="6"/>
      <c r="DQ48" s="6"/>
      <c r="DR48" s="6"/>
      <c r="DS48" s="6"/>
      <c r="DT48" s="6"/>
      <c r="DU48" s="6"/>
      <c r="DV48" s="6"/>
      <c r="DW48" s="6"/>
      <c r="DX48" s="6"/>
      <c r="DY48" s="6"/>
      <c r="DZ48" s="6"/>
      <c r="EA48" s="6"/>
      <c r="EB48" s="6"/>
      <c r="EC48" s="6"/>
      <c r="ED48" s="6"/>
      <c r="EE48" s="6"/>
      <c r="EF48" s="6"/>
      <c r="EG48" s="6"/>
      <c r="EH48" s="6"/>
      <c r="EI48" s="6"/>
      <c r="EJ48" s="6"/>
      <c r="EK48" s="6"/>
      <c r="EL48" s="6"/>
      <c r="EM48" s="6"/>
      <c r="EN48" s="6"/>
      <c r="EO48" s="6"/>
      <c r="EP48" s="6"/>
      <c r="EQ48" s="6"/>
      <c r="ER48" s="6"/>
      <c r="ES48" s="6"/>
      <c r="ET48" s="6"/>
      <c r="EU48" s="6"/>
      <c r="EV48" s="6"/>
      <c r="EW48" s="6"/>
      <c r="EX48" s="6"/>
      <c r="EY48" s="6"/>
      <c r="EZ48" s="6"/>
      <c r="FA48" s="6"/>
      <c r="FB48" s="6"/>
      <c r="FC48" s="6"/>
      <c r="FD48" s="6"/>
      <c r="FE48" s="6"/>
      <c r="FF48" s="6"/>
      <c r="FG48" s="6"/>
      <c r="FH48" s="6"/>
      <c r="FI48" s="6"/>
      <c r="FJ48" s="6"/>
      <c r="FK48" s="6"/>
      <c r="FL48" s="6"/>
      <c r="FM48" s="6"/>
      <c r="FN48" s="6"/>
      <c r="FO48" s="6"/>
      <c r="FP48" s="6"/>
      <c r="FQ48" s="6"/>
      <c r="FR48" s="6"/>
      <c r="FS48" s="6"/>
      <c r="FT48" s="6"/>
      <c r="FU48" s="6"/>
      <c r="FV48" s="6"/>
      <c r="FW48" s="6"/>
      <c r="FX48" s="6"/>
      <c r="FY48" s="6"/>
      <c r="FZ48" s="6"/>
      <c r="GA48" s="6"/>
      <c r="GB48" s="6"/>
      <c r="GC48" s="6"/>
      <c r="GD48" s="6"/>
      <c r="GE48" s="6"/>
      <c r="GF48" s="6"/>
      <c r="GG48" s="6"/>
      <c r="GH48" s="6"/>
      <c r="GI48" s="6"/>
      <c r="GJ48" s="6"/>
      <c r="GK48" s="6"/>
      <c r="GL48" s="6"/>
      <c r="GM48" s="6"/>
      <c r="GN48" s="6"/>
      <c r="GO48" s="6"/>
      <c r="GP48" s="6"/>
      <c r="GQ48" s="6"/>
      <c r="GR48" s="6"/>
      <c r="GS48" s="6"/>
      <c r="GT48" s="6"/>
      <c r="GU48" s="6"/>
      <c r="GV48" s="6"/>
      <c r="GW48" s="6"/>
      <c r="GX48" s="6"/>
      <c r="GY48" s="6"/>
      <c r="GZ48" s="6"/>
      <c r="HA48" s="6"/>
      <c r="HB48" s="6"/>
      <c r="HC48" s="6"/>
      <c r="HD48" s="6"/>
      <c r="HE48" s="6"/>
      <c r="HF48" s="6"/>
      <c r="HG48" s="6"/>
      <c r="HH48" s="6"/>
      <c r="HI48" s="6"/>
      <c r="HJ48" s="6"/>
      <c r="HK48" s="6"/>
      <c r="HL48" s="6"/>
      <c r="HM48" s="6"/>
      <c r="HN48" s="6"/>
      <c r="HO48" s="6"/>
      <c r="HP48" s="6"/>
      <c r="HQ48" s="6"/>
      <c r="HR48" s="6"/>
      <c r="HS48" s="6"/>
      <c r="HT48" s="6"/>
      <c r="HU48" s="6"/>
      <c r="HV48" s="6"/>
      <c r="HW48" s="6"/>
      <c r="HX48" s="6"/>
      <c r="HY48" s="6"/>
      <c r="HZ48" s="6"/>
      <c r="IA48" s="6"/>
      <c r="IB48" s="6"/>
      <c r="IC48" s="6"/>
      <c r="ID48" s="6"/>
      <c r="IE48" s="6"/>
      <c r="IF48" s="6"/>
      <c r="IG48" s="6"/>
      <c r="IH48" s="6"/>
      <c r="II48" s="6"/>
      <c r="IJ48" s="6"/>
      <c r="IK48" s="6"/>
      <c r="IL48" s="6"/>
      <c r="IM48" s="6"/>
      <c r="IN48" s="6"/>
      <c r="IO48" s="6"/>
      <c r="IP48" s="6"/>
      <c r="IQ48" s="6"/>
      <c r="IR48" s="6"/>
      <c r="IS48" s="6"/>
      <c r="IT48" s="6"/>
      <c r="IU48" s="6"/>
      <c r="IV48" s="6"/>
      <c r="IW48" s="6"/>
      <c r="IX48" s="6"/>
      <c r="IY48" s="6"/>
      <c r="IZ48" s="6"/>
      <c r="JA48" s="6"/>
      <c r="JB48" s="6"/>
      <c r="JC48" s="6"/>
      <c r="JD48" s="6"/>
      <c r="JE48" s="6"/>
      <c r="JF48" s="6"/>
      <c r="JG48" s="6"/>
      <c r="JH48" s="6"/>
      <c r="JI48" s="6"/>
      <c r="JJ48" s="6"/>
      <c r="JK48" s="6"/>
      <c r="JL48" s="6"/>
      <c r="JM48" s="6"/>
      <c r="JN48" s="6"/>
      <c r="JO48" s="6"/>
      <c r="JP48" s="6"/>
      <c r="JQ48" s="6"/>
      <c r="JR48" s="6"/>
      <c r="JS48" s="6"/>
      <c r="JT48" s="6"/>
      <c r="JU48" s="6"/>
      <c r="JV48" s="6"/>
      <c r="JW48" s="6"/>
      <c r="JX48" s="6"/>
      <c r="JY48" s="6"/>
      <c r="JZ48" s="6"/>
      <c r="KA48" s="6"/>
      <c r="KB48" s="6"/>
      <c r="KC48" s="6"/>
      <c r="KD48" s="6"/>
      <c r="KE48" s="6"/>
      <c r="KF48" s="6"/>
      <c r="KG48" s="6"/>
      <c r="KH48" s="6"/>
      <c r="KI48" s="6"/>
      <c r="KJ48" s="6"/>
      <c r="KK48" s="6"/>
      <c r="KL48" s="6"/>
      <c r="KM48" s="6"/>
      <c r="KN48" s="6"/>
      <c r="KO48" s="6"/>
      <c r="KP48" s="6"/>
      <c r="KQ48" s="6"/>
      <c r="KR48" s="6"/>
      <c r="KS48" s="6"/>
      <c r="KT48" s="6"/>
      <c r="KU48" s="6"/>
      <c r="KV48" s="6"/>
      <c r="KW48" s="6"/>
      <c r="KX48" s="6"/>
      <c r="KY48" s="6"/>
      <c r="KZ48" s="6"/>
      <c r="LA48" s="6"/>
      <c r="LB48" s="6"/>
      <c r="LC48" s="6"/>
      <c r="LD48" s="6"/>
      <c r="LE48" s="6"/>
      <c r="LF48" s="6"/>
      <c r="LG48" s="6"/>
      <c r="LH48" s="6"/>
      <c r="LI48" s="6"/>
      <c r="LJ48" s="6"/>
      <c r="LK48" s="6"/>
      <c r="LL48" s="6"/>
      <c r="LM48" s="6"/>
      <c r="LN48" s="6"/>
      <c r="LO48" s="6"/>
      <c r="LP48" s="6"/>
      <c r="LQ48" s="6"/>
      <c r="LR48" s="6"/>
      <c r="LS48" s="6"/>
      <c r="LT48" s="6"/>
      <c r="LU48" s="6"/>
      <c r="LV48" s="6"/>
      <c r="LW48" s="6"/>
      <c r="LX48" s="6"/>
      <c r="LY48" s="6"/>
      <c r="LZ48" s="6"/>
      <c r="MA48" s="6"/>
      <c r="MB48" s="6"/>
      <c r="MC48" s="6"/>
      <c r="MD48" s="6"/>
      <c r="ME48" s="6"/>
      <c r="MF48" s="6"/>
      <c r="MG48" s="6"/>
      <c r="MH48" s="6"/>
      <c r="MI48" s="6"/>
      <c r="MJ48" s="6"/>
      <c r="MK48" s="6"/>
      <c r="ML48" s="6"/>
      <c r="MM48" s="6"/>
      <c r="MN48" s="6"/>
      <c r="MO48" s="6"/>
      <c r="MP48" s="6"/>
      <c r="MQ48" s="6"/>
      <c r="MR48" s="6"/>
      <c r="MS48" s="6"/>
      <c r="MT48" s="6"/>
      <c r="MU48" s="6"/>
      <c r="MV48" s="6"/>
      <c r="MW48" s="6"/>
      <c r="MX48" s="6"/>
      <c r="MY48" s="6"/>
      <c r="MZ48" s="6"/>
      <c r="NA48" s="6"/>
      <c r="NB48" s="6"/>
      <c r="NC48" s="6"/>
      <c r="ND48" s="6"/>
      <c r="NE48" s="6"/>
      <c r="NF48" s="6"/>
      <c r="NG48" s="6"/>
      <c r="NH48" s="6"/>
      <c r="NI48" s="6"/>
      <c r="NJ48" s="6"/>
      <c r="NK48" s="6"/>
      <c r="NL48" s="6"/>
      <c r="NM48" s="6"/>
      <c r="NN48" s="6"/>
      <c r="NO48" s="6"/>
      <c r="NP48" s="6"/>
      <c r="NQ48" s="6"/>
      <c r="NR48" s="6"/>
      <c r="NS48" s="6"/>
      <c r="NT48" s="6"/>
      <c r="NU48" s="6"/>
      <c r="NV48" s="6"/>
      <c r="NW48" s="6"/>
      <c r="NX48" s="6"/>
      <c r="NY48" s="6"/>
      <c r="NZ48" s="6"/>
      <c r="OA48" s="6"/>
      <c r="OB48" s="6"/>
      <c r="OC48" s="6"/>
      <c r="OD48" s="6"/>
      <c r="OE48" s="6"/>
      <c r="OF48" s="6"/>
      <c r="OG48" s="6"/>
      <c r="OH48" s="6"/>
      <c r="OI48" s="6"/>
      <c r="OJ48" s="6"/>
      <c r="OK48" s="6"/>
      <c r="OL48" s="6"/>
      <c r="OM48" s="6"/>
      <c r="ON48" s="6"/>
      <c r="OO48" s="6"/>
      <c r="OP48" s="6"/>
      <c r="OQ48" s="6"/>
      <c r="OR48" s="6"/>
      <c r="OS48" s="6"/>
      <c r="OT48" s="6"/>
      <c r="OU48" s="6"/>
      <c r="OV48" s="6"/>
      <c r="OW48" s="6"/>
      <c r="OX48" s="6"/>
      <c r="OY48" s="6"/>
      <c r="OZ48" s="6"/>
      <c r="PA48" s="6"/>
      <c r="PB48" s="6"/>
      <c r="PC48" s="6"/>
      <c r="PD48" s="6"/>
      <c r="PE48" s="6"/>
      <c r="PF48" s="6"/>
      <c r="PG48" s="6"/>
      <c r="PH48" s="6"/>
      <c r="PI48" s="6"/>
      <c r="PJ48" s="6"/>
      <c r="PK48" s="6"/>
      <c r="PL48" s="6"/>
      <c r="PM48" s="6"/>
      <c r="PN48" s="6"/>
      <c r="PO48" s="6"/>
      <c r="PP48" s="6"/>
      <c r="PQ48" s="6"/>
      <c r="PR48" s="6"/>
      <c r="PS48" s="6"/>
      <c r="PT48" s="6"/>
      <c r="PU48" s="6"/>
      <c r="PV48" s="6"/>
      <c r="PW48" s="6"/>
      <c r="PX48" s="6"/>
      <c r="PY48" s="6"/>
      <c r="PZ48" s="6"/>
      <c r="QA48" s="6"/>
      <c r="QB48" s="6"/>
      <c r="QC48" s="6"/>
      <c r="QD48" s="6"/>
      <c r="QE48" s="6"/>
      <c r="QF48" s="6"/>
      <c r="QG48" s="6"/>
      <c r="QH48" s="6"/>
      <c r="QI48" s="6"/>
      <c r="QJ48" s="6"/>
      <c r="QK48" s="6"/>
      <c r="QL48" s="6"/>
      <c r="QM48" s="6"/>
      <c r="QN48" s="6"/>
      <c r="QO48" s="6"/>
      <c r="QP48" s="6"/>
      <c r="QQ48" s="6"/>
      <c r="QR48" s="6"/>
      <c r="QS48" s="6"/>
      <c r="QT48" s="6"/>
      <c r="QU48" s="6"/>
      <c r="QV48" s="6"/>
      <c r="QW48" s="6"/>
      <c r="QX48" s="6"/>
      <c r="QY48" s="6"/>
      <c r="QZ48" s="6"/>
      <c r="RA48" s="6"/>
      <c r="RB48" s="6"/>
      <c r="RC48" s="6"/>
      <c r="RD48" s="6"/>
      <c r="RE48" s="6"/>
      <c r="RF48" s="6"/>
      <c r="RG48" s="6"/>
      <c r="RH48" s="6"/>
      <c r="RI48" s="6"/>
      <c r="RJ48" s="6"/>
      <c r="RK48" s="6"/>
      <c r="RL48" s="6"/>
      <c r="RM48" s="6"/>
      <c r="RN48" s="6"/>
      <c r="RO48" s="6"/>
      <c r="RP48" s="6"/>
      <c r="RQ48" s="6"/>
      <c r="RR48" s="6"/>
      <c r="RS48" s="6"/>
      <c r="RT48" s="6"/>
      <c r="RU48" s="6"/>
      <c r="RV48" s="6"/>
      <c r="RW48" s="6"/>
      <c r="RX48" s="6"/>
      <c r="RY48" s="6"/>
      <c r="RZ48" s="6"/>
      <c r="SA48" s="6"/>
      <c r="SB48" s="6"/>
      <c r="SC48" s="6"/>
      <c r="SD48" s="6"/>
      <c r="SE48" s="6"/>
      <c r="SF48" s="6"/>
      <c r="SG48" s="6"/>
      <c r="SH48" s="6"/>
      <c r="SI48" s="6"/>
      <c r="SJ48" s="6"/>
      <c r="SK48" s="6"/>
      <c r="SL48" s="6"/>
      <c r="SM48" s="6"/>
      <c r="SN48" s="6"/>
      <c r="SO48" s="6"/>
      <c r="SP48" s="6"/>
      <c r="SQ48" s="6"/>
      <c r="SR48" s="6"/>
      <c r="SS48" s="6"/>
      <c r="ST48" s="6"/>
      <c r="SU48" s="6"/>
      <c r="SV48" s="6"/>
      <c r="SW48" s="6"/>
      <c r="SX48" s="6"/>
      <c r="SY48" s="6"/>
      <c r="SZ48" s="6"/>
      <c r="TA48" s="6"/>
      <c r="TB48" s="6"/>
      <c r="TC48" s="6"/>
      <c r="TD48" s="6"/>
      <c r="TE48" s="6"/>
      <c r="TF48" s="6"/>
      <c r="TG48" s="6"/>
      <c r="TH48" s="6"/>
      <c r="TI48" s="6"/>
      <c r="TJ48" s="6"/>
      <c r="TK48" s="6"/>
      <c r="TL48" s="6"/>
      <c r="TM48" s="6"/>
      <c r="TN48" s="6"/>
      <c r="TO48" s="6"/>
      <c r="TP48" s="6"/>
      <c r="TQ48" s="6"/>
      <c r="TR48" s="6"/>
      <c r="TS48" s="6"/>
      <c r="TT48" s="6"/>
      <c r="TU48" s="6"/>
      <c r="TV48" s="6"/>
      <c r="TW48" s="6"/>
      <c r="TX48" s="6"/>
      <c r="TY48" s="6"/>
      <c r="TZ48" s="6"/>
      <c r="UA48" s="6"/>
      <c r="UB48" s="6"/>
      <c r="UC48" s="6"/>
      <c r="UD48" s="6"/>
      <c r="UE48" s="6"/>
      <c r="UF48" s="6"/>
      <c r="UG48" s="6"/>
      <c r="UH48" s="6"/>
      <c r="UI48" s="6"/>
      <c r="UJ48" s="6"/>
      <c r="UK48" s="6"/>
      <c r="UL48" s="6"/>
      <c r="UM48" s="6"/>
      <c r="UN48" s="6"/>
      <c r="UO48" s="6"/>
      <c r="UP48" s="6"/>
      <c r="UQ48" s="6"/>
      <c r="UR48" s="6"/>
      <c r="US48" s="6"/>
      <c r="UT48" s="6"/>
      <c r="UU48" s="6"/>
      <c r="UV48" s="6"/>
      <c r="UW48" s="6"/>
      <c r="UX48" s="6"/>
      <c r="UY48" s="6"/>
      <c r="UZ48" s="6"/>
      <c r="VA48" s="6"/>
      <c r="VB48" s="6"/>
      <c r="VC48" s="6"/>
      <c r="VD48" s="6"/>
      <c r="VE48" s="6"/>
      <c r="VF48" s="6"/>
      <c r="VG48" s="6"/>
      <c r="VH48" s="6"/>
      <c r="VI48" s="6"/>
      <c r="VJ48" s="6"/>
      <c r="VK48" s="6"/>
      <c r="VL48" s="6"/>
      <c r="VM48" s="6"/>
      <c r="VN48" s="6"/>
      <c r="VO48" s="6"/>
      <c r="VP48" s="6"/>
      <c r="VQ48" s="6"/>
      <c r="VR48" s="6"/>
      <c r="VS48" s="6"/>
      <c r="VT48" s="6"/>
      <c r="VU48" s="6"/>
      <c r="VV48" s="6"/>
      <c r="VW48" s="6"/>
      <c r="VX48" s="6"/>
      <c r="VY48" s="6"/>
      <c r="VZ48" s="6"/>
      <c r="WA48" s="6"/>
      <c r="WB48" s="6"/>
      <c r="WC48" s="6"/>
      <c r="WD48" s="6"/>
      <c r="WE48" s="6"/>
      <c r="WF48" s="6"/>
      <c r="WG48" s="6"/>
      <c r="WH48" s="6"/>
      <c r="WI48" s="6"/>
      <c r="WJ48" s="6"/>
      <c r="WK48" s="6"/>
      <c r="WL48" s="6"/>
      <c r="WM48" s="6"/>
      <c r="WN48" s="6"/>
      <c r="WO48" s="6"/>
      <c r="WP48" s="6"/>
      <c r="WQ48" s="6"/>
      <c r="WR48" s="6"/>
      <c r="WS48" s="6"/>
      <c r="WT48" s="6"/>
      <c r="WU48" s="6"/>
      <c r="WV48" s="6"/>
      <c r="WW48" s="6"/>
      <c r="WX48" s="6"/>
      <c r="WY48" s="6"/>
      <c r="WZ48" s="6"/>
      <c r="XA48" s="6"/>
      <c r="XB48" s="6"/>
      <c r="XC48" s="6"/>
      <c r="XD48" s="6"/>
      <c r="XE48" s="6"/>
      <c r="XF48" s="6"/>
      <c r="XG48" s="6"/>
      <c r="XH48" s="6"/>
      <c r="XI48" s="6"/>
      <c r="XJ48" s="6"/>
      <c r="XK48" s="6"/>
      <c r="XL48" s="6"/>
      <c r="XM48" s="6"/>
      <c r="XN48" s="6"/>
      <c r="XO48" s="6"/>
      <c r="XP48" s="6"/>
      <c r="XQ48" s="6"/>
      <c r="XR48" s="6"/>
      <c r="XS48" s="6"/>
      <c r="XT48" s="6"/>
      <c r="XU48" s="6"/>
      <c r="XV48" s="6"/>
      <c r="XW48" s="6"/>
      <c r="XX48" s="6"/>
      <c r="XY48" s="6"/>
      <c r="XZ48" s="6"/>
      <c r="YA48" s="6"/>
      <c r="YB48" s="6"/>
      <c r="YC48" s="6"/>
      <c r="YD48" s="6"/>
      <c r="YE48" s="6"/>
      <c r="YF48" s="6"/>
      <c r="YG48" s="6"/>
      <c r="YH48" s="6"/>
      <c r="YI48" s="6"/>
      <c r="YJ48" s="6"/>
      <c r="YK48" s="6"/>
      <c r="YL48" s="6"/>
      <c r="YM48" s="6"/>
      <c r="YN48" s="6"/>
      <c r="YO48" s="6"/>
      <c r="YP48" s="6"/>
      <c r="YQ48" s="6"/>
      <c r="YR48" s="6"/>
      <c r="YS48" s="6"/>
      <c r="YT48" s="6"/>
      <c r="YU48" s="6"/>
      <c r="YV48" s="6"/>
      <c r="YW48" s="6"/>
      <c r="YX48" s="6"/>
      <c r="YY48" s="6"/>
      <c r="YZ48" s="6"/>
      <c r="ZA48" s="6"/>
      <c r="ZB48" s="6"/>
      <c r="ZC48" s="6"/>
      <c r="ZD48" s="6"/>
      <c r="ZE48" s="6"/>
      <c r="ZF48" s="6"/>
      <c r="ZG48" s="6"/>
      <c r="ZH48" s="6"/>
      <c r="ZI48" s="6"/>
      <c r="ZJ48" s="6"/>
      <c r="ZK48" s="6"/>
      <c r="ZL48" s="6"/>
      <c r="ZM48" s="6"/>
      <c r="ZN48" s="6"/>
      <c r="ZO48" s="6"/>
      <c r="ZP48" s="6"/>
      <c r="ZQ48" s="6"/>
      <c r="ZR48" s="6"/>
      <c r="ZS48" s="6"/>
      <c r="ZT48" s="6"/>
      <c r="ZU48" s="6"/>
      <c r="ZV48" s="6"/>
      <c r="ZW48" s="6"/>
      <c r="ZX48" s="6"/>
      <c r="ZY48" s="6"/>
      <c r="ZZ48" s="6"/>
      <c r="AAA48" s="6"/>
      <c r="AAB48" s="6"/>
      <c r="AAC48" s="6"/>
      <c r="AAD48" s="6"/>
      <c r="AAE48" s="6"/>
      <c r="AAF48" s="6"/>
      <c r="AAG48" s="6"/>
      <c r="AAH48" s="6"/>
      <c r="AAI48" s="6"/>
      <c r="AAJ48" s="6"/>
      <c r="AAK48" s="6"/>
      <c r="AAL48" s="6"/>
      <c r="AAM48" s="6"/>
      <c r="AAN48" s="6"/>
      <c r="AAO48" s="6"/>
      <c r="AAP48" s="6"/>
      <c r="AAQ48" s="6"/>
      <c r="AAR48" s="6"/>
      <c r="AAS48" s="6"/>
      <c r="AAT48" s="6"/>
      <c r="AAU48" s="6"/>
      <c r="AAV48" s="6"/>
      <c r="AAW48" s="6"/>
      <c r="AAX48" s="6"/>
      <c r="AAY48" s="6"/>
      <c r="AAZ48" s="6"/>
      <c r="ABA48" s="6"/>
      <c r="ABB48" s="6"/>
      <c r="ABC48" s="6"/>
      <c r="ABD48" s="6"/>
      <c r="ABE48" s="6"/>
      <c r="ABF48" s="6"/>
      <c r="ABG48" s="6"/>
      <c r="ABH48" s="6"/>
      <c r="ABI48" s="6"/>
      <c r="ABJ48" s="6"/>
      <c r="ABK48" s="6"/>
      <c r="ABL48" s="6"/>
      <c r="ABM48" s="6"/>
      <c r="ABN48" s="6"/>
      <c r="ABO48" s="6"/>
      <c r="ABP48" s="6"/>
      <c r="ABQ48" s="6"/>
    </row>
    <row r="49" spans="1:745">
      <c r="A49" s="86">
        <v>44682</v>
      </c>
      <c r="B49" s="44"/>
      <c r="C49" s="44"/>
      <c r="D49" s="44"/>
      <c r="E49" s="44"/>
      <c r="F49" s="44"/>
      <c r="G49" s="44"/>
      <c r="H49" s="6"/>
      <c r="I49" s="6"/>
      <c r="J49" s="7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  <c r="CU49" s="6"/>
      <c r="CV49" s="6"/>
      <c r="CW49" s="6"/>
      <c r="CX49" s="6"/>
      <c r="CY49" s="6"/>
      <c r="CZ49" s="6"/>
      <c r="DA49" s="6"/>
      <c r="DB49" s="6"/>
      <c r="DC49" s="6"/>
      <c r="DD49" s="6"/>
      <c r="DE49" s="6"/>
      <c r="DF49" s="6"/>
      <c r="DG49" s="6"/>
      <c r="DH49" s="6"/>
      <c r="DI49" s="6"/>
      <c r="DJ49" s="6"/>
      <c r="DK49" s="6"/>
      <c r="DL49" s="6"/>
      <c r="DM49" s="6"/>
      <c r="DN49" s="6"/>
      <c r="DO49" s="6"/>
      <c r="DP49" s="6"/>
      <c r="DQ49" s="6"/>
      <c r="DR49" s="6"/>
      <c r="DS49" s="6"/>
      <c r="DT49" s="6"/>
      <c r="DU49" s="6"/>
      <c r="DV49" s="6"/>
      <c r="DW49" s="6"/>
      <c r="DX49" s="6"/>
      <c r="DY49" s="6"/>
      <c r="DZ49" s="6"/>
      <c r="EA49" s="6"/>
      <c r="EB49" s="6"/>
      <c r="EC49" s="6"/>
      <c r="ED49" s="6"/>
      <c r="EE49" s="6"/>
      <c r="EF49" s="6"/>
      <c r="EG49" s="6"/>
      <c r="EH49" s="6"/>
      <c r="EI49" s="6"/>
      <c r="EJ49" s="6"/>
      <c r="EK49" s="6"/>
      <c r="EL49" s="6"/>
      <c r="EM49" s="6"/>
      <c r="EN49" s="6"/>
      <c r="EO49" s="6"/>
      <c r="EP49" s="6"/>
      <c r="EQ49" s="6"/>
      <c r="ER49" s="6"/>
      <c r="ES49" s="6"/>
      <c r="ET49" s="6"/>
      <c r="EU49" s="6"/>
      <c r="EV49" s="6"/>
      <c r="EW49" s="6"/>
      <c r="EX49" s="6"/>
      <c r="EY49" s="6"/>
      <c r="EZ49" s="6"/>
      <c r="FA49" s="6"/>
      <c r="FB49" s="6"/>
      <c r="FC49" s="6"/>
      <c r="FD49" s="6"/>
      <c r="FE49" s="6"/>
      <c r="FF49" s="6"/>
      <c r="FG49" s="6"/>
      <c r="FH49" s="6"/>
      <c r="FI49" s="6"/>
      <c r="FJ49" s="6"/>
      <c r="FK49" s="6"/>
      <c r="FL49" s="6"/>
      <c r="FM49" s="6"/>
      <c r="FN49" s="6"/>
      <c r="FO49" s="6"/>
      <c r="FP49" s="6"/>
      <c r="FQ49" s="6"/>
      <c r="FR49" s="6"/>
      <c r="FS49" s="6"/>
      <c r="FT49" s="6"/>
      <c r="FU49" s="6"/>
      <c r="FV49" s="6"/>
      <c r="FW49" s="6"/>
      <c r="FX49" s="6"/>
      <c r="FY49" s="6"/>
      <c r="FZ49" s="6"/>
      <c r="GA49" s="6"/>
      <c r="GB49" s="6"/>
      <c r="GC49" s="6"/>
      <c r="GD49" s="6"/>
      <c r="GE49" s="6"/>
      <c r="GF49" s="6"/>
      <c r="GG49" s="6"/>
      <c r="GH49" s="6"/>
      <c r="GI49" s="6"/>
      <c r="GJ49" s="6"/>
      <c r="GK49" s="6"/>
      <c r="GL49" s="6"/>
      <c r="GM49" s="6"/>
      <c r="GN49" s="6"/>
      <c r="GO49" s="6"/>
      <c r="GP49" s="6"/>
      <c r="GQ49" s="6"/>
      <c r="GR49" s="6"/>
      <c r="GS49" s="6"/>
      <c r="GT49" s="6"/>
      <c r="GU49" s="6"/>
      <c r="GV49" s="6"/>
      <c r="GW49" s="6"/>
      <c r="GX49" s="6"/>
      <c r="GY49" s="6"/>
      <c r="GZ49" s="6"/>
      <c r="HA49" s="6"/>
      <c r="HB49" s="6"/>
      <c r="HC49" s="6"/>
      <c r="HD49" s="6"/>
      <c r="HE49" s="6"/>
      <c r="HF49" s="6"/>
      <c r="HG49" s="6"/>
      <c r="HH49" s="6"/>
      <c r="HI49" s="6"/>
      <c r="HJ49" s="6"/>
      <c r="HK49" s="6"/>
      <c r="HL49" s="6"/>
      <c r="HM49" s="6"/>
      <c r="HN49" s="6"/>
      <c r="HO49" s="6"/>
      <c r="HP49" s="6"/>
      <c r="HQ49" s="6"/>
      <c r="HR49" s="6"/>
      <c r="HS49" s="6"/>
      <c r="HT49" s="6"/>
      <c r="HU49" s="6"/>
      <c r="HV49" s="6"/>
      <c r="HW49" s="6"/>
      <c r="HX49" s="6"/>
      <c r="HY49" s="6"/>
      <c r="HZ49" s="6"/>
      <c r="IA49" s="6"/>
      <c r="IB49" s="6"/>
      <c r="IC49" s="6"/>
      <c r="ID49" s="6"/>
      <c r="IE49" s="6"/>
      <c r="IF49" s="6"/>
      <c r="IG49" s="6"/>
      <c r="IH49" s="6"/>
      <c r="II49" s="6"/>
      <c r="IJ49" s="6"/>
      <c r="IK49" s="6"/>
      <c r="IL49" s="6"/>
      <c r="IM49" s="6"/>
      <c r="IN49" s="6"/>
      <c r="IO49" s="6"/>
      <c r="IP49" s="6"/>
      <c r="IQ49" s="6"/>
      <c r="IR49" s="6"/>
      <c r="IS49" s="6"/>
      <c r="IT49" s="6"/>
      <c r="IU49" s="6"/>
      <c r="IV49" s="6"/>
      <c r="IW49" s="6"/>
      <c r="IX49" s="6"/>
      <c r="IY49" s="6"/>
      <c r="IZ49" s="6"/>
      <c r="JA49" s="6"/>
      <c r="JB49" s="6"/>
      <c r="JC49" s="6"/>
      <c r="JD49" s="6"/>
      <c r="JE49" s="6"/>
      <c r="JF49" s="6"/>
      <c r="JG49" s="6"/>
      <c r="JH49" s="6"/>
      <c r="JI49" s="6"/>
      <c r="JJ49" s="6"/>
      <c r="JK49" s="6"/>
      <c r="JL49" s="6"/>
      <c r="JM49" s="6"/>
      <c r="JN49" s="6"/>
      <c r="JO49" s="6"/>
      <c r="JP49" s="6"/>
      <c r="JQ49" s="6"/>
      <c r="JR49" s="6"/>
      <c r="JS49" s="6"/>
      <c r="JT49" s="6"/>
      <c r="JU49" s="6"/>
      <c r="JV49" s="6"/>
      <c r="JW49" s="6"/>
      <c r="JX49" s="6"/>
      <c r="JY49" s="6"/>
      <c r="JZ49" s="6"/>
      <c r="KA49" s="6"/>
      <c r="KB49" s="6"/>
      <c r="KC49" s="6"/>
      <c r="KD49" s="6"/>
      <c r="KE49" s="6"/>
      <c r="KF49" s="6"/>
      <c r="KG49" s="6"/>
      <c r="KH49" s="6"/>
      <c r="KI49" s="6"/>
      <c r="KJ49" s="6"/>
      <c r="KK49" s="6"/>
      <c r="KL49" s="6"/>
      <c r="KM49" s="6"/>
      <c r="KN49" s="6"/>
      <c r="KO49" s="6"/>
      <c r="KP49" s="6"/>
      <c r="KQ49" s="6"/>
      <c r="KR49" s="6"/>
      <c r="KS49" s="6"/>
      <c r="KT49" s="6"/>
      <c r="KU49" s="6"/>
      <c r="KV49" s="6"/>
      <c r="KW49" s="6"/>
      <c r="KX49" s="6"/>
      <c r="KY49" s="6"/>
      <c r="KZ49" s="6"/>
      <c r="LA49" s="6"/>
      <c r="LB49" s="6"/>
      <c r="LC49" s="6"/>
      <c r="LD49" s="6"/>
      <c r="LE49" s="6"/>
      <c r="LF49" s="6"/>
      <c r="LG49" s="6"/>
      <c r="LH49" s="6"/>
      <c r="LI49" s="6"/>
      <c r="LJ49" s="6"/>
      <c r="LK49" s="6"/>
      <c r="LL49" s="6"/>
      <c r="LM49" s="6"/>
      <c r="LN49" s="6"/>
      <c r="LO49" s="6"/>
      <c r="LP49" s="6"/>
      <c r="LQ49" s="6"/>
      <c r="LR49" s="6"/>
      <c r="LS49" s="6"/>
      <c r="LT49" s="6"/>
      <c r="LU49" s="6"/>
      <c r="LV49" s="6"/>
      <c r="LW49" s="6"/>
      <c r="LX49" s="6"/>
      <c r="LY49" s="6"/>
      <c r="LZ49" s="6"/>
      <c r="MA49" s="6"/>
      <c r="MB49" s="6"/>
      <c r="MC49" s="6"/>
      <c r="MD49" s="6"/>
      <c r="ME49" s="6"/>
      <c r="MF49" s="6"/>
      <c r="MG49" s="6"/>
      <c r="MH49" s="6"/>
      <c r="MI49" s="6"/>
      <c r="MJ49" s="6"/>
      <c r="MK49" s="6"/>
      <c r="ML49" s="6"/>
      <c r="MM49" s="6"/>
      <c r="MN49" s="6"/>
      <c r="MO49" s="6"/>
      <c r="MP49" s="6"/>
      <c r="MQ49" s="6"/>
      <c r="MR49" s="6"/>
      <c r="MS49" s="6"/>
      <c r="MT49" s="6"/>
      <c r="MU49" s="6"/>
      <c r="MV49" s="6"/>
      <c r="MW49" s="6"/>
      <c r="MX49" s="6"/>
      <c r="MY49" s="6"/>
      <c r="MZ49" s="6"/>
      <c r="NA49" s="6"/>
      <c r="NB49" s="6"/>
      <c r="NC49" s="6"/>
      <c r="ND49" s="6"/>
      <c r="NE49" s="6"/>
      <c r="NF49" s="6"/>
      <c r="NG49" s="6"/>
      <c r="NH49" s="6"/>
      <c r="NI49" s="6"/>
      <c r="NJ49" s="6"/>
      <c r="NK49" s="6"/>
      <c r="NL49" s="6"/>
      <c r="NM49" s="6"/>
      <c r="NN49" s="6"/>
      <c r="NO49" s="6"/>
      <c r="NP49" s="6"/>
      <c r="NQ49" s="6"/>
      <c r="NR49" s="6"/>
      <c r="NS49" s="6"/>
      <c r="NT49" s="6"/>
      <c r="NU49" s="6"/>
      <c r="NV49" s="6"/>
      <c r="NW49" s="6"/>
      <c r="NX49" s="6"/>
      <c r="NY49" s="6"/>
      <c r="NZ49" s="6"/>
      <c r="OA49" s="6"/>
      <c r="OB49" s="6"/>
      <c r="OC49" s="6"/>
      <c r="OD49" s="6"/>
      <c r="OE49" s="6"/>
      <c r="OF49" s="6"/>
      <c r="OG49" s="6"/>
      <c r="OH49" s="6"/>
      <c r="OI49" s="6"/>
      <c r="OJ49" s="6"/>
      <c r="OK49" s="6"/>
      <c r="OL49" s="6"/>
      <c r="OM49" s="6"/>
      <c r="ON49" s="6"/>
      <c r="OO49" s="6"/>
      <c r="OP49" s="6"/>
      <c r="OQ49" s="6"/>
      <c r="OR49" s="6"/>
      <c r="OS49" s="6"/>
      <c r="OT49" s="6"/>
      <c r="OU49" s="6"/>
      <c r="OV49" s="6"/>
      <c r="OW49" s="6"/>
      <c r="OX49" s="6"/>
      <c r="OY49" s="6"/>
      <c r="OZ49" s="6"/>
      <c r="PA49" s="6"/>
      <c r="PB49" s="6"/>
      <c r="PC49" s="6"/>
      <c r="PD49" s="6"/>
      <c r="PE49" s="6"/>
      <c r="PF49" s="6"/>
      <c r="PG49" s="6"/>
      <c r="PH49" s="6"/>
      <c r="PI49" s="6"/>
      <c r="PJ49" s="6"/>
      <c r="PK49" s="6"/>
      <c r="PL49" s="6"/>
      <c r="PM49" s="6"/>
      <c r="PN49" s="6"/>
      <c r="PO49" s="6"/>
      <c r="PP49" s="6"/>
      <c r="PQ49" s="6"/>
      <c r="PR49" s="6"/>
      <c r="PS49" s="6"/>
      <c r="PT49" s="6"/>
      <c r="PU49" s="6"/>
      <c r="PV49" s="6"/>
      <c r="PW49" s="6"/>
      <c r="PX49" s="6"/>
      <c r="PY49" s="6"/>
      <c r="PZ49" s="6"/>
      <c r="QA49" s="6"/>
      <c r="QB49" s="6"/>
      <c r="QC49" s="6"/>
      <c r="QD49" s="6"/>
      <c r="QE49" s="6"/>
      <c r="QF49" s="6"/>
      <c r="QG49" s="6"/>
      <c r="QH49" s="6"/>
      <c r="QI49" s="6"/>
      <c r="QJ49" s="6"/>
      <c r="QK49" s="6"/>
      <c r="QL49" s="6"/>
      <c r="QM49" s="6"/>
      <c r="QN49" s="6"/>
      <c r="QO49" s="6"/>
      <c r="QP49" s="6"/>
      <c r="QQ49" s="6"/>
      <c r="QR49" s="6"/>
      <c r="QS49" s="6"/>
      <c r="QT49" s="6"/>
      <c r="QU49" s="6"/>
      <c r="QV49" s="6"/>
      <c r="QW49" s="6"/>
      <c r="QX49" s="6"/>
      <c r="QY49" s="6"/>
      <c r="QZ49" s="6"/>
      <c r="RA49" s="6"/>
      <c r="RB49" s="6"/>
      <c r="RC49" s="6"/>
      <c r="RD49" s="6"/>
      <c r="RE49" s="6"/>
      <c r="RF49" s="6"/>
      <c r="RG49" s="6"/>
      <c r="RH49" s="6"/>
      <c r="RI49" s="6"/>
      <c r="RJ49" s="6"/>
      <c r="RK49" s="6"/>
      <c r="RL49" s="6"/>
      <c r="RM49" s="6"/>
      <c r="RN49" s="6"/>
      <c r="RO49" s="6"/>
      <c r="RP49" s="6"/>
      <c r="RQ49" s="6"/>
      <c r="RR49" s="6"/>
      <c r="RS49" s="6"/>
      <c r="RT49" s="6"/>
      <c r="RU49" s="6"/>
      <c r="RV49" s="6"/>
      <c r="RW49" s="6"/>
      <c r="RX49" s="6"/>
      <c r="RY49" s="6"/>
      <c r="RZ49" s="6"/>
      <c r="SA49" s="6"/>
      <c r="SB49" s="6"/>
      <c r="SC49" s="6"/>
      <c r="SD49" s="6"/>
      <c r="SE49" s="6"/>
      <c r="SF49" s="6"/>
      <c r="SG49" s="6"/>
      <c r="SH49" s="6"/>
      <c r="SI49" s="6"/>
      <c r="SJ49" s="6"/>
      <c r="SK49" s="6"/>
      <c r="SL49" s="6"/>
      <c r="SM49" s="6"/>
      <c r="SN49" s="6"/>
      <c r="SO49" s="6"/>
      <c r="SP49" s="6"/>
      <c r="SQ49" s="6"/>
      <c r="SR49" s="6"/>
      <c r="SS49" s="6"/>
      <c r="ST49" s="6"/>
      <c r="SU49" s="6"/>
      <c r="SV49" s="6"/>
      <c r="SW49" s="6"/>
      <c r="SX49" s="6"/>
      <c r="SY49" s="6"/>
      <c r="SZ49" s="6"/>
      <c r="TA49" s="6"/>
      <c r="TB49" s="6"/>
      <c r="TC49" s="6"/>
      <c r="TD49" s="6"/>
      <c r="TE49" s="6"/>
      <c r="TF49" s="6"/>
      <c r="TG49" s="6"/>
      <c r="TH49" s="6"/>
      <c r="TI49" s="6"/>
      <c r="TJ49" s="6"/>
      <c r="TK49" s="6"/>
      <c r="TL49" s="6"/>
      <c r="TM49" s="6"/>
      <c r="TN49" s="6"/>
      <c r="TO49" s="6"/>
      <c r="TP49" s="6"/>
      <c r="TQ49" s="6"/>
      <c r="TR49" s="6"/>
      <c r="TS49" s="6"/>
      <c r="TT49" s="6"/>
      <c r="TU49" s="6"/>
      <c r="TV49" s="6"/>
      <c r="TW49" s="6"/>
      <c r="TX49" s="6"/>
      <c r="TY49" s="6"/>
      <c r="TZ49" s="6"/>
      <c r="UA49" s="6"/>
      <c r="UB49" s="6"/>
      <c r="UC49" s="6"/>
      <c r="UD49" s="6"/>
      <c r="UE49" s="6"/>
      <c r="UF49" s="6"/>
      <c r="UG49" s="6"/>
      <c r="UH49" s="6"/>
      <c r="UI49" s="6"/>
      <c r="UJ49" s="6"/>
      <c r="UK49" s="6"/>
      <c r="UL49" s="6"/>
      <c r="UM49" s="6"/>
      <c r="UN49" s="6"/>
      <c r="UO49" s="6"/>
      <c r="UP49" s="6"/>
      <c r="UQ49" s="6"/>
      <c r="UR49" s="6"/>
      <c r="US49" s="6"/>
      <c r="UT49" s="6"/>
      <c r="UU49" s="6"/>
      <c r="UV49" s="6"/>
      <c r="UW49" s="6"/>
      <c r="UX49" s="6"/>
      <c r="UY49" s="6"/>
      <c r="UZ49" s="6"/>
      <c r="VA49" s="6"/>
      <c r="VB49" s="6"/>
      <c r="VC49" s="6"/>
      <c r="VD49" s="6"/>
      <c r="VE49" s="6"/>
      <c r="VF49" s="6"/>
      <c r="VG49" s="6"/>
      <c r="VH49" s="6"/>
      <c r="VI49" s="6"/>
      <c r="VJ49" s="6"/>
      <c r="VK49" s="6"/>
      <c r="VL49" s="6"/>
      <c r="VM49" s="6"/>
      <c r="VN49" s="6"/>
      <c r="VO49" s="6"/>
      <c r="VP49" s="6"/>
      <c r="VQ49" s="6"/>
      <c r="VR49" s="6"/>
      <c r="VS49" s="6"/>
      <c r="VT49" s="6"/>
      <c r="VU49" s="6"/>
      <c r="VV49" s="6"/>
      <c r="VW49" s="6"/>
      <c r="VX49" s="6"/>
      <c r="VY49" s="6"/>
      <c r="VZ49" s="6"/>
      <c r="WA49" s="6"/>
      <c r="WB49" s="6"/>
      <c r="WC49" s="6"/>
      <c r="WD49" s="6"/>
      <c r="WE49" s="6"/>
      <c r="WF49" s="6"/>
      <c r="WG49" s="6"/>
      <c r="WH49" s="6"/>
      <c r="WI49" s="6"/>
      <c r="WJ49" s="6"/>
      <c r="WK49" s="6"/>
      <c r="WL49" s="6"/>
      <c r="WM49" s="6"/>
      <c r="WN49" s="6"/>
      <c r="WO49" s="6"/>
      <c r="WP49" s="6"/>
      <c r="WQ49" s="6"/>
      <c r="WR49" s="6"/>
      <c r="WS49" s="6"/>
      <c r="WT49" s="6"/>
      <c r="WU49" s="6"/>
      <c r="WV49" s="6"/>
      <c r="WW49" s="6"/>
      <c r="WX49" s="6"/>
      <c r="WY49" s="6"/>
      <c r="WZ49" s="6"/>
      <c r="XA49" s="6"/>
      <c r="XB49" s="6"/>
      <c r="XC49" s="6"/>
      <c r="XD49" s="6"/>
      <c r="XE49" s="6"/>
      <c r="XF49" s="6"/>
      <c r="XG49" s="6"/>
      <c r="XH49" s="6"/>
      <c r="XI49" s="6"/>
      <c r="XJ49" s="6"/>
      <c r="XK49" s="6"/>
      <c r="XL49" s="6"/>
      <c r="XM49" s="6"/>
      <c r="XN49" s="6"/>
      <c r="XO49" s="6"/>
      <c r="XP49" s="6"/>
      <c r="XQ49" s="6"/>
      <c r="XR49" s="6"/>
      <c r="XS49" s="6"/>
      <c r="XT49" s="6"/>
      <c r="XU49" s="6"/>
      <c r="XV49" s="6"/>
      <c r="XW49" s="6"/>
      <c r="XX49" s="6"/>
      <c r="XY49" s="6"/>
      <c r="XZ49" s="6"/>
      <c r="YA49" s="6"/>
      <c r="YB49" s="6"/>
      <c r="YC49" s="6"/>
      <c r="YD49" s="6"/>
      <c r="YE49" s="6"/>
      <c r="YF49" s="6"/>
      <c r="YG49" s="6"/>
      <c r="YH49" s="6"/>
      <c r="YI49" s="6"/>
      <c r="YJ49" s="6"/>
      <c r="YK49" s="6"/>
      <c r="YL49" s="6"/>
      <c r="YM49" s="6"/>
      <c r="YN49" s="6"/>
      <c r="YO49" s="6"/>
      <c r="YP49" s="6"/>
      <c r="YQ49" s="6"/>
      <c r="YR49" s="6"/>
      <c r="YS49" s="6"/>
      <c r="YT49" s="6"/>
      <c r="YU49" s="6"/>
      <c r="YV49" s="6"/>
      <c r="YW49" s="6"/>
      <c r="YX49" s="6"/>
      <c r="YY49" s="6"/>
      <c r="YZ49" s="6"/>
      <c r="ZA49" s="6"/>
      <c r="ZB49" s="6"/>
      <c r="ZC49" s="6"/>
      <c r="ZD49" s="6"/>
      <c r="ZE49" s="6"/>
      <c r="ZF49" s="6"/>
      <c r="ZG49" s="6"/>
      <c r="ZH49" s="6"/>
      <c r="ZI49" s="6"/>
      <c r="ZJ49" s="6"/>
      <c r="ZK49" s="6"/>
      <c r="ZL49" s="6"/>
      <c r="ZM49" s="6"/>
      <c r="ZN49" s="6"/>
      <c r="ZO49" s="6"/>
      <c r="ZP49" s="6"/>
      <c r="ZQ49" s="6"/>
      <c r="ZR49" s="6"/>
      <c r="ZS49" s="6"/>
      <c r="ZT49" s="6"/>
      <c r="ZU49" s="6"/>
      <c r="ZV49" s="6"/>
      <c r="ZW49" s="6"/>
      <c r="ZX49" s="6"/>
      <c r="ZY49" s="6"/>
      <c r="ZZ49" s="6"/>
      <c r="AAA49" s="6"/>
      <c r="AAB49" s="6"/>
      <c r="AAC49" s="6"/>
      <c r="AAD49" s="6"/>
      <c r="AAE49" s="6"/>
      <c r="AAF49" s="6"/>
      <c r="AAG49" s="6"/>
      <c r="AAH49" s="6"/>
      <c r="AAI49" s="6"/>
      <c r="AAJ49" s="6"/>
      <c r="AAK49" s="6"/>
      <c r="AAL49" s="6"/>
      <c r="AAM49" s="6"/>
      <c r="AAN49" s="6"/>
      <c r="AAO49" s="6"/>
      <c r="AAP49" s="6"/>
      <c r="AAQ49" s="6"/>
      <c r="AAR49" s="6"/>
      <c r="AAS49" s="6"/>
      <c r="AAT49" s="6"/>
      <c r="AAU49" s="6"/>
      <c r="AAV49" s="6"/>
      <c r="AAW49" s="6"/>
      <c r="AAX49" s="6"/>
      <c r="AAY49" s="6"/>
      <c r="AAZ49" s="6"/>
      <c r="ABA49" s="6"/>
      <c r="ABB49" s="6"/>
      <c r="ABC49" s="6"/>
      <c r="ABD49" s="6"/>
      <c r="ABE49" s="6"/>
      <c r="ABF49" s="6"/>
      <c r="ABG49" s="6"/>
      <c r="ABH49" s="6"/>
      <c r="ABI49" s="6"/>
      <c r="ABJ49" s="6"/>
      <c r="ABK49" s="6"/>
      <c r="ABL49" s="6"/>
      <c r="ABM49" s="6"/>
      <c r="ABN49" s="6"/>
      <c r="ABO49" s="6"/>
      <c r="ABP49" s="6"/>
      <c r="ABQ49" s="6"/>
    </row>
    <row r="50" spans="1:745">
      <c r="A50" s="85">
        <v>44713</v>
      </c>
      <c r="G50" s="40"/>
      <c r="I50" s="6"/>
      <c r="J50" s="7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  <c r="CQ50" s="6"/>
      <c r="CR50" s="6"/>
      <c r="CS50" s="6"/>
      <c r="CT50" s="6"/>
      <c r="CU50" s="6"/>
      <c r="CV50" s="6"/>
      <c r="CW50" s="6"/>
      <c r="CX50" s="6"/>
      <c r="CY50" s="6"/>
      <c r="CZ50" s="6"/>
      <c r="DA50" s="6"/>
      <c r="DB50" s="6"/>
      <c r="DC50" s="6"/>
      <c r="DD50" s="6"/>
      <c r="DE50" s="6"/>
      <c r="DF50" s="6"/>
      <c r="DG50" s="6"/>
      <c r="DH50" s="6"/>
      <c r="DI50" s="6"/>
      <c r="DJ50" s="6"/>
      <c r="DK50" s="6"/>
      <c r="DL50" s="6"/>
      <c r="DM50" s="6"/>
      <c r="DN50" s="6"/>
      <c r="DO50" s="6"/>
      <c r="DP50" s="6"/>
      <c r="DQ50" s="6"/>
      <c r="DR50" s="6"/>
      <c r="DS50" s="6"/>
      <c r="DT50" s="6"/>
      <c r="DU50" s="6"/>
      <c r="DV50" s="6"/>
      <c r="DW50" s="6"/>
      <c r="DX50" s="6"/>
      <c r="DY50" s="6"/>
      <c r="DZ50" s="6"/>
      <c r="EA50" s="6"/>
      <c r="EB50" s="6"/>
      <c r="EC50" s="6"/>
      <c r="ED50" s="6"/>
      <c r="EE50" s="6"/>
      <c r="EF50" s="6"/>
      <c r="EG50" s="6"/>
      <c r="EH50" s="6"/>
      <c r="EI50" s="6"/>
      <c r="EJ50" s="6"/>
      <c r="EK50" s="6"/>
      <c r="EL50" s="6"/>
      <c r="EM50" s="6"/>
      <c r="EN50" s="6"/>
      <c r="EO50" s="6"/>
      <c r="EP50" s="6"/>
      <c r="EQ50" s="6"/>
      <c r="ER50" s="6"/>
      <c r="ES50" s="6"/>
      <c r="ET50" s="6"/>
      <c r="EU50" s="6"/>
      <c r="EV50" s="6"/>
      <c r="EW50" s="6"/>
      <c r="EX50" s="6"/>
      <c r="EY50" s="6"/>
      <c r="EZ50" s="6"/>
      <c r="FA50" s="6"/>
      <c r="FB50" s="6"/>
      <c r="FC50" s="6"/>
      <c r="FD50" s="6"/>
      <c r="FE50" s="6"/>
      <c r="FF50" s="6"/>
      <c r="FG50" s="6"/>
      <c r="FH50" s="6"/>
      <c r="FI50" s="6"/>
      <c r="FJ50" s="6"/>
      <c r="FK50" s="6"/>
      <c r="FL50" s="6"/>
      <c r="FM50" s="6"/>
      <c r="FN50" s="6"/>
      <c r="FO50" s="6"/>
      <c r="FP50" s="6"/>
      <c r="FQ50" s="6"/>
      <c r="FR50" s="6"/>
      <c r="FS50" s="6"/>
      <c r="FT50" s="6"/>
      <c r="FU50" s="6"/>
      <c r="FV50" s="6"/>
      <c r="FW50" s="6"/>
      <c r="FX50" s="6"/>
      <c r="FY50" s="6"/>
      <c r="FZ50" s="6"/>
      <c r="GA50" s="6"/>
      <c r="GB50" s="6"/>
      <c r="GC50" s="6"/>
      <c r="GD50" s="6"/>
      <c r="GE50" s="6"/>
      <c r="GF50" s="6"/>
      <c r="GG50" s="6"/>
      <c r="GH50" s="6"/>
      <c r="GI50" s="6"/>
      <c r="GJ50" s="6"/>
      <c r="GK50" s="6"/>
      <c r="GL50" s="6"/>
      <c r="GM50" s="6"/>
      <c r="GN50" s="6"/>
      <c r="GO50" s="6"/>
      <c r="GP50" s="6"/>
      <c r="GQ50" s="6"/>
      <c r="GR50" s="6"/>
      <c r="GS50" s="6"/>
      <c r="GT50" s="6"/>
      <c r="GU50" s="6"/>
      <c r="GV50" s="6"/>
      <c r="GW50" s="6"/>
      <c r="GX50" s="6"/>
      <c r="GY50" s="6"/>
      <c r="GZ50" s="6"/>
      <c r="HA50" s="6"/>
      <c r="HB50" s="6"/>
      <c r="HC50" s="6"/>
      <c r="HD50" s="6"/>
      <c r="HE50" s="6"/>
      <c r="HF50" s="6"/>
      <c r="HG50" s="6"/>
      <c r="HH50" s="6"/>
      <c r="HI50" s="6"/>
      <c r="HJ50" s="6"/>
      <c r="HK50" s="6"/>
      <c r="HL50" s="6"/>
      <c r="HM50" s="6"/>
      <c r="HN50" s="6"/>
      <c r="HO50" s="6"/>
      <c r="HP50" s="6"/>
      <c r="HQ50" s="6"/>
      <c r="HR50" s="6"/>
      <c r="HS50" s="6"/>
      <c r="HT50" s="6"/>
      <c r="HU50" s="6"/>
      <c r="HV50" s="6"/>
      <c r="HW50" s="6"/>
      <c r="HX50" s="6"/>
      <c r="HY50" s="6"/>
      <c r="HZ50" s="6"/>
      <c r="IA50" s="6"/>
      <c r="IB50" s="6"/>
      <c r="IC50" s="6"/>
      <c r="ID50" s="6"/>
      <c r="IE50" s="6"/>
      <c r="IF50" s="6"/>
      <c r="IG50" s="6"/>
      <c r="IH50" s="6"/>
      <c r="II50" s="6"/>
      <c r="IJ50" s="6"/>
      <c r="IK50" s="6"/>
      <c r="IL50" s="6"/>
      <c r="IM50" s="6"/>
      <c r="IN50" s="6"/>
      <c r="IO50" s="6"/>
      <c r="IP50" s="6"/>
      <c r="IQ50" s="6"/>
      <c r="IR50" s="6"/>
      <c r="IS50" s="6"/>
      <c r="IT50" s="6"/>
      <c r="IU50" s="6"/>
      <c r="IV50" s="6"/>
      <c r="IW50" s="6"/>
      <c r="IX50" s="6"/>
      <c r="IY50" s="6"/>
      <c r="IZ50" s="6"/>
      <c r="JA50" s="6"/>
      <c r="JB50" s="6"/>
      <c r="JC50" s="6"/>
      <c r="JD50" s="6"/>
      <c r="JE50" s="6"/>
      <c r="JF50" s="6"/>
      <c r="JG50" s="6"/>
      <c r="JH50" s="6"/>
      <c r="JI50" s="6"/>
      <c r="JJ50" s="6"/>
      <c r="JK50" s="6"/>
      <c r="JL50" s="6"/>
      <c r="JM50" s="6"/>
      <c r="JN50" s="6"/>
      <c r="JO50" s="6"/>
      <c r="JP50" s="6"/>
      <c r="JQ50" s="6"/>
      <c r="JR50" s="6"/>
      <c r="JS50" s="6"/>
      <c r="JT50" s="6"/>
      <c r="JU50" s="6"/>
      <c r="JV50" s="6"/>
      <c r="JW50" s="6"/>
      <c r="JX50" s="6"/>
      <c r="JY50" s="6"/>
      <c r="JZ50" s="6"/>
      <c r="KA50" s="6"/>
      <c r="KB50" s="6"/>
      <c r="KC50" s="6"/>
      <c r="KD50" s="6"/>
      <c r="KE50" s="6"/>
      <c r="KF50" s="6"/>
      <c r="KG50" s="6"/>
      <c r="KH50" s="6"/>
      <c r="KI50" s="6"/>
      <c r="KJ50" s="6"/>
      <c r="KK50" s="6"/>
      <c r="KL50" s="6"/>
      <c r="KM50" s="6"/>
      <c r="KN50" s="6"/>
      <c r="KO50" s="6"/>
      <c r="KP50" s="6"/>
      <c r="KQ50" s="6"/>
      <c r="KR50" s="6"/>
      <c r="KS50" s="6"/>
      <c r="KT50" s="6"/>
      <c r="KU50" s="6"/>
      <c r="KV50" s="6"/>
      <c r="KW50" s="6"/>
      <c r="KX50" s="6"/>
      <c r="KY50" s="6"/>
      <c r="KZ50" s="6"/>
      <c r="LA50" s="6"/>
      <c r="LB50" s="6"/>
      <c r="LC50" s="6"/>
      <c r="LD50" s="6"/>
      <c r="LE50" s="6"/>
      <c r="LF50" s="6"/>
      <c r="LG50" s="6"/>
      <c r="LH50" s="6"/>
      <c r="LI50" s="6"/>
      <c r="LJ50" s="6"/>
      <c r="LK50" s="6"/>
      <c r="LL50" s="6"/>
      <c r="LM50" s="6"/>
      <c r="LN50" s="6"/>
      <c r="LO50" s="6"/>
      <c r="LP50" s="6"/>
      <c r="LQ50" s="6"/>
      <c r="LR50" s="6"/>
      <c r="LS50" s="6"/>
      <c r="LT50" s="6"/>
      <c r="LU50" s="6"/>
      <c r="LV50" s="6"/>
      <c r="LW50" s="6"/>
      <c r="LX50" s="6"/>
      <c r="LY50" s="6"/>
      <c r="LZ50" s="6"/>
      <c r="MA50" s="6"/>
      <c r="MB50" s="6"/>
      <c r="MC50" s="6"/>
      <c r="MD50" s="6"/>
      <c r="ME50" s="6"/>
      <c r="MF50" s="6"/>
      <c r="MG50" s="6"/>
      <c r="MH50" s="6"/>
      <c r="MI50" s="6"/>
      <c r="MJ50" s="6"/>
      <c r="MK50" s="6"/>
      <c r="ML50" s="6"/>
      <c r="MM50" s="6"/>
      <c r="MN50" s="6"/>
      <c r="MO50" s="6"/>
      <c r="MP50" s="6"/>
      <c r="MQ50" s="6"/>
      <c r="MR50" s="6"/>
      <c r="MS50" s="6"/>
      <c r="MT50" s="6"/>
      <c r="MU50" s="6"/>
      <c r="MV50" s="6"/>
      <c r="MW50" s="6"/>
      <c r="MX50" s="6"/>
      <c r="MY50" s="6"/>
      <c r="MZ50" s="6"/>
      <c r="NA50" s="6"/>
      <c r="NB50" s="6"/>
      <c r="NC50" s="6"/>
      <c r="ND50" s="6"/>
      <c r="NE50" s="6"/>
      <c r="NF50" s="6"/>
      <c r="NG50" s="6"/>
      <c r="NH50" s="6"/>
      <c r="NI50" s="6"/>
      <c r="NJ50" s="6"/>
      <c r="NK50" s="6"/>
      <c r="NL50" s="6"/>
      <c r="NM50" s="6"/>
      <c r="NN50" s="6"/>
      <c r="NO50" s="6"/>
      <c r="NP50" s="6"/>
      <c r="NQ50" s="6"/>
      <c r="NR50" s="6"/>
      <c r="NS50" s="6"/>
      <c r="NT50" s="6"/>
      <c r="NU50" s="6"/>
      <c r="NV50" s="6"/>
      <c r="NW50" s="6"/>
      <c r="NX50" s="6"/>
      <c r="NY50" s="6"/>
      <c r="NZ50" s="6"/>
      <c r="OA50" s="6"/>
      <c r="OB50" s="6"/>
      <c r="OC50" s="6"/>
      <c r="OD50" s="6"/>
      <c r="OE50" s="6"/>
      <c r="OF50" s="6"/>
      <c r="OG50" s="6"/>
      <c r="OH50" s="6"/>
      <c r="OI50" s="6"/>
      <c r="OJ50" s="6"/>
      <c r="OK50" s="6"/>
      <c r="OL50" s="6"/>
      <c r="OM50" s="6"/>
      <c r="ON50" s="6"/>
      <c r="OO50" s="6"/>
      <c r="OP50" s="6"/>
      <c r="OQ50" s="6"/>
      <c r="OR50" s="6"/>
      <c r="OS50" s="6"/>
      <c r="OT50" s="6"/>
      <c r="OU50" s="6"/>
      <c r="OV50" s="6"/>
      <c r="OW50" s="6"/>
      <c r="OX50" s="6"/>
      <c r="OY50" s="6"/>
      <c r="OZ50" s="6"/>
      <c r="PA50" s="6"/>
      <c r="PB50" s="6"/>
      <c r="PC50" s="6"/>
      <c r="PD50" s="6"/>
      <c r="PE50" s="6"/>
      <c r="PF50" s="6"/>
      <c r="PG50" s="6"/>
      <c r="PH50" s="6"/>
      <c r="PI50" s="6"/>
      <c r="PJ50" s="6"/>
      <c r="PK50" s="6"/>
      <c r="PL50" s="6"/>
      <c r="PM50" s="6"/>
      <c r="PN50" s="6"/>
      <c r="PO50" s="6"/>
      <c r="PP50" s="6"/>
      <c r="PQ50" s="6"/>
      <c r="PR50" s="6"/>
      <c r="PS50" s="6"/>
      <c r="PT50" s="6"/>
      <c r="PU50" s="6"/>
      <c r="PV50" s="6"/>
      <c r="PW50" s="6"/>
      <c r="PX50" s="6"/>
      <c r="PY50" s="6"/>
      <c r="PZ50" s="6"/>
      <c r="QA50" s="6"/>
      <c r="QB50" s="6"/>
      <c r="QC50" s="6"/>
      <c r="QD50" s="6"/>
      <c r="QE50" s="6"/>
      <c r="QF50" s="6"/>
      <c r="QG50" s="6"/>
      <c r="QH50" s="6"/>
      <c r="QI50" s="6"/>
      <c r="QJ50" s="6"/>
      <c r="QK50" s="6"/>
      <c r="QL50" s="6"/>
      <c r="QM50" s="6"/>
      <c r="QN50" s="6"/>
      <c r="QO50" s="6"/>
      <c r="QP50" s="6"/>
      <c r="QQ50" s="6"/>
      <c r="QR50" s="6"/>
      <c r="QS50" s="6"/>
      <c r="QT50" s="6"/>
      <c r="QU50" s="6"/>
      <c r="QV50" s="6"/>
      <c r="QW50" s="6"/>
      <c r="QX50" s="6"/>
      <c r="QY50" s="6"/>
      <c r="QZ50" s="6"/>
      <c r="RA50" s="6"/>
      <c r="RB50" s="6"/>
      <c r="RC50" s="6"/>
      <c r="RD50" s="6"/>
      <c r="RE50" s="6"/>
      <c r="RF50" s="6"/>
      <c r="RG50" s="6"/>
      <c r="RH50" s="6"/>
      <c r="RI50" s="6"/>
      <c r="RJ50" s="6"/>
      <c r="RK50" s="6"/>
      <c r="RL50" s="6"/>
      <c r="RM50" s="6"/>
      <c r="RN50" s="6"/>
      <c r="RO50" s="6"/>
      <c r="RP50" s="6"/>
      <c r="RQ50" s="6"/>
      <c r="RR50" s="6"/>
      <c r="RS50" s="6"/>
      <c r="RT50" s="6"/>
      <c r="RU50" s="6"/>
      <c r="RV50" s="6"/>
      <c r="RW50" s="6"/>
      <c r="RX50" s="6"/>
      <c r="RY50" s="6"/>
      <c r="RZ50" s="6"/>
      <c r="SA50" s="6"/>
      <c r="SB50" s="6"/>
      <c r="SC50" s="6"/>
      <c r="SD50" s="6"/>
      <c r="SE50" s="6"/>
      <c r="SF50" s="6"/>
      <c r="SG50" s="6"/>
      <c r="SH50" s="6"/>
      <c r="SI50" s="6"/>
      <c r="SJ50" s="6"/>
      <c r="SK50" s="6"/>
      <c r="SL50" s="6"/>
      <c r="SM50" s="6"/>
      <c r="SN50" s="6"/>
      <c r="SO50" s="6"/>
      <c r="SP50" s="6"/>
      <c r="SQ50" s="6"/>
      <c r="SR50" s="6"/>
      <c r="SS50" s="6"/>
      <c r="ST50" s="6"/>
      <c r="SU50" s="6"/>
      <c r="SV50" s="6"/>
      <c r="SW50" s="6"/>
      <c r="SX50" s="6"/>
      <c r="SY50" s="6"/>
      <c r="SZ50" s="6"/>
      <c r="TA50" s="6"/>
      <c r="TB50" s="6"/>
      <c r="TC50" s="6"/>
      <c r="TD50" s="6"/>
      <c r="TE50" s="6"/>
      <c r="TF50" s="6"/>
      <c r="TG50" s="6"/>
      <c r="TH50" s="6"/>
      <c r="TI50" s="6"/>
      <c r="TJ50" s="6"/>
      <c r="TK50" s="6"/>
      <c r="TL50" s="6"/>
      <c r="TM50" s="6"/>
      <c r="TN50" s="6"/>
      <c r="TO50" s="6"/>
      <c r="TP50" s="6"/>
      <c r="TQ50" s="6"/>
      <c r="TR50" s="6"/>
      <c r="TS50" s="6"/>
      <c r="TT50" s="6"/>
      <c r="TU50" s="6"/>
      <c r="TV50" s="6"/>
      <c r="TW50" s="6"/>
      <c r="TX50" s="6"/>
      <c r="TY50" s="6"/>
      <c r="TZ50" s="6"/>
      <c r="UA50" s="6"/>
      <c r="UB50" s="6"/>
      <c r="UC50" s="6"/>
      <c r="UD50" s="6"/>
      <c r="UE50" s="6"/>
      <c r="UF50" s="6"/>
      <c r="UG50" s="6"/>
      <c r="UH50" s="6"/>
      <c r="UI50" s="6"/>
      <c r="UJ50" s="6"/>
      <c r="UK50" s="6"/>
      <c r="UL50" s="6"/>
      <c r="UM50" s="6"/>
      <c r="UN50" s="6"/>
      <c r="UO50" s="6"/>
      <c r="UP50" s="6"/>
      <c r="UQ50" s="6"/>
      <c r="UR50" s="6"/>
      <c r="US50" s="6"/>
      <c r="UT50" s="6"/>
      <c r="UU50" s="6"/>
      <c r="UV50" s="6"/>
      <c r="UW50" s="6"/>
      <c r="UX50" s="6"/>
      <c r="UY50" s="6"/>
      <c r="UZ50" s="6"/>
      <c r="VA50" s="6"/>
      <c r="VB50" s="6"/>
      <c r="VC50" s="6"/>
      <c r="VD50" s="6"/>
      <c r="VE50" s="6"/>
      <c r="VF50" s="6"/>
      <c r="VG50" s="6"/>
      <c r="VH50" s="6"/>
      <c r="VI50" s="6"/>
      <c r="VJ50" s="6"/>
      <c r="VK50" s="6"/>
      <c r="VL50" s="6"/>
      <c r="VM50" s="6"/>
      <c r="VN50" s="6"/>
      <c r="VO50" s="6"/>
      <c r="VP50" s="6"/>
      <c r="VQ50" s="6"/>
      <c r="VR50" s="6"/>
      <c r="VS50" s="6"/>
      <c r="VT50" s="6"/>
      <c r="VU50" s="6"/>
      <c r="VV50" s="6"/>
      <c r="VW50" s="6"/>
      <c r="VX50" s="6"/>
      <c r="VY50" s="6"/>
      <c r="VZ50" s="6"/>
      <c r="WA50" s="6"/>
      <c r="WB50" s="6"/>
      <c r="WC50" s="6"/>
      <c r="WD50" s="6"/>
      <c r="WE50" s="6"/>
      <c r="WF50" s="6"/>
      <c r="WG50" s="6"/>
      <c r="WH50" s="6"/>
      <c r="WI50" s="6"/>
      <c r="WJ50" s="6"/>
      <c r="WK50" s="6"/>
      <c r="WL50" s="6"/>
      <c r="WM50" s="6"/>
      <c r="WN50" s="6"/>
      <c r="WO50" s="6"/>
      <c r="WP50" s="6"/>
      <c r="WQ50" s="6"/>
      <c r="WR50" s="6"/>
      <c r="WS50" s="6"/>
      <c r="WT50" s="6"/>
      <c r="WU50" s="6"/>
      <c r="WV50" s="6"/>
      <c r="WW50" s="6"/>
      <c r="WX50" s="6"/>
      <c r="WY50" s="6"/>
      <c r="WZ50" s="6"/>
      <c r="XA50" s="6"/>
      <c r="XB50" s="6"/>
      <c r="XC50" s="6"/>
      <c r="XD50" s="6"/>
      <c r="XE50" s="6"/>
      <c r="XF50" s="6"/>
      <c r="XG50" s="6"/>
      <c r="XH50" s="6"/>
      <c r="XI50" s="6"/>
      <c r="XJ50" s="6"/>
      <c r="XK50" s="6"/>
      <c r="XL50" s="6"/>
      <c r="XM50" s="6"/>
      <c r="XN50" s="6"/>
      <c r="XO50" s="6"/>
      <c r="XP50" s="6"/>
      <c r="XQ50" s="6"/>
      <c r="XR50" s="6"/>
      <c r="XS50" s="6"/>
      <c r="XT50" s="6"/>
      <c r="XU50" s="6"/>
      <c r="XV50" s="6"/>
      <c r="XW50" s="6"/>
      <c r="XX50" s="6"/>
      <c r="XY50" s="6"/>
      <c r="XZ50" s="6"/>
      <c r="YA50" s="6"/>
      <c r="YB50" s="6"/>
      <c r="YC50" s="6"/>
      <c r="YD50" s="6"/>
      <c r="YE50" s="6"/>
      <c r="YF50" s="6"/>
      <c r="YG50" s="6"/>
      <c r="YH50" s="6"/>
      <c r="YI50" s="6"/>
      <c r="YJ50" s="6"/>
      <c r="YK50" s="6"/>
      <c r="YL50" s="6"/>
      <c r="YM50" s="6"/>
      <c r="YN50" s="6"/>
      <c r="YO50" s="6"/>
      <c r="YP50" s="6"/>
      <c r="YQ50" s="6"/>
      <c r="YR50" s="6"/>
      <c r="YS50" s="6"/>
      <c r="YT50" s="6"/>
      <c r="YU50" s="6"/>
      <c r="YV50" s="6"/>
      <c r="YW50" s="6"/>
      <c r="YX50" s="6"/>
      <c r="YY50" s="6"/>
      <c r="YZ50" s="6"/>
      <c r="ZA50" s="6"/>
      <c r="ZB50" s="6"/>
      <c r="ZC50" s="6"/>
      <c r="ZD50" s="6"/>
      <c r="ZE50" s="6"/>
      <c r="ZF50" s="6"/>
      <c r="ZG50" s="6"/>
      <c r="ZH50" s="6"/>
      <c r="ZI50" s="6"/>
      <c r="ZJ50" s="6"/>
      <c r="ZK50" s="6"/>
      <c r="ZL50" s="6"/>
      <c r="ZM50" s="6"/>
      <c r="ZN50" s="6"/>
      <c r="ZO50" s="6"/>
      <c r="ZP50" s="6"/>
      <c r="ZQ50" s="6"/>
      <c r="ZR50" s="6"/>
      <c r="ZS50" s="6"/>
      <c r="ZT50" s="6"/>
      <c r="ZU50" s="6"/>
      <c r="ZV50" s="6"/>
      <c r="ZW50" s="6"/>
      <c r="ZX50" s="6"/>
      <c r="ZY50" s="6"/>
      <c r="ZZ50" s="6"/>
      <c r="AAA50" s="6"/>
      <c r="AAB50" s="6"/>
      <c r="AAC50" s="6"/>
      <c r="AAD50" s="6"/>
      <c r="AAE50" s="6"/>
      <c r="AAF50" s="6"/>
      <c r="AAG50" s="6"/>
      <c r="AAH50" s="6"/>
      <c r="AAI50" s="6"/>
      <c r="AAJ50" s="6"/>
      <c r="AAK50" s="6"/>
      <c r="AAL50" s="6"/>
      <c r="AAM50" s="6"/>
      <c r="AAN50" s="6"/>
      <c r="AAO50" s="6"/>
      <c r="AAP50" s="6"/>
      <c r="AAQ50" s="6"/>
      <c r="AAR50" s="6"/>
      <c r="AAS50" s="6"/>
      <c r="AAT50" s="6"/>
      <c r="AAU50" s="6"/>
      <c r="AAV50" s="6"/>
      <c r="AAW50" s="6"/>
      <c r="AAX50" s="6"/>
      <c r="AAY50" s="6"/>
      <c r="AAZ50" s="6"/>
      <c r="ABA50" s="6"/>
      <c r="ABB50" s="6"/>
      <c r="ABC50" s="6"/>
      <c r="ABD50" s="6"/>
      <c r="ABE50" s="6"/>
      <c r="ABF50" s="6"/>
      <c r="ABG50" s="6"/>
      <c r="ABH50" s="6"/>
      <c r="ABI50" s="6"/>
      <c r="ABJ50" s="6"/>
      <c r="ABK50" s="6"/>
      <c r="ABL50" s="6"/>
      <c r="ABM50" s="6"/>
      <c r="ABN50" s="6"/>
      <c r="ABO50" s="6"/>
      <c r="ABP50" s="6"/>
      <c r="ABQ50" s="6"/>
    </row>
    <row r="51" spans="1:745">
      <c r="A51" s="85">
        <v>44743</v>
      </c>
      <c r="H51" s="6"/>
      <c r="I51" s="6"/>
      <c r="J51" s="7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  <c r="CQ51" s="6"/>
      <c r="CR51" s="6"/>
      <c r="CS51" s="6"/>
      <c r="CT51" s="6"/>
      <c r="CU51" s="6"/>
      <c r="CV51" s="6"/>
      <c r="CW51" s="6"/>
      <c r="CX51" s="6"/>
      <c r="CY51" s="6"/>
      <c r="CZ51" s="6"/>
      <c r="DA51" s="6"/>
      <c r="DB51" s="6"/>
      <c r="DC51" s="6"/>
      <c r="DD51" s="6"/>
      <c r="DE51" s="6"/>
      <c r="DF51" s="6"/>
      <c r="DG51" s="6"/>
      <c r="DH51" s="6"/>
      <c r="DI51" s="6"/>
      <c r="DJ51" s="6"/>
      <c r="DK51" s="6"/>
      <c r="DL51" s="6"/>
      <c r="DM51" s="6"/>
      <c r="DN51" s="6"/>
      <c r="DO51" s="6"/>
      <c r="DP51" s="6"/>
      <c r="DQ51" s="6"/>
      <c r="DR51" s="6"/>
      <c r="DS51" s="6"/>
      <c r="DT51" s="6"/>
      <c r="DU51" s="6"/>
      <c r="DV51" s="6"/>
      <c r="DW51" s="6"/>
      <c r="DX51" s="6"/>
      <c r="DY51" s="6"/>
      <c r="DZ51" s="6"/>
      <c r="EA51" s="6"/>
      <c r="EB51" s="6"/>
      <c r="EC51" s="6"/>
      <c r="ED51" s="6"/>
      <c r="EE51" s="6"/>
      <c r="EF51" s="6"/>
      <c r="EG51" s="6"/>
      <c r="EH51" s="6"/>
      <c r="EI51" s="6"/>
      <c r="EJ51" s="6"/>
      <c r="EK51" s="6"/>
      <c r="EL51" s="6"/>
      <c r="EM51" s="6"/>
      <c r="EN51" s="6"/>
      <c r="EO51" s="6"/>
      <c r="EP51" s="6"/>
      <c r="EQ51" s="6"/>
      <c r="ER51" s="6"/>
      <c r="ES51" s="6"/>
      <c r="ET51" s="6"/>
      <c r="EU51" s="6"/>
      <c r="EV51" s="6"/>
      <c r="EW51" s="6"/>
      <c r="EX51" s="6"/>
      <c r="EY51" s="6"/>
      <c r="EZ51" s="6"/>
      <c r="FA51" s="6"/>
      <c r="FB51" s="6"/>
      <c r="FC51" s="6"/>
      <c r="FD51" s="6"/>
      <c r="FE51" s="6"/>
      <c r="FF51" s="6"/>
      <c r="FG51" s="6"/>
      <c r="FH51" s="6"/>
      <c r="FI51" s="6"/>
      <c r="FJ51" s="6"/>
      <c r="FK51" s="6"/>
      <c r="FL51" s="6"/>
      <c r="FM51" s="6"/>
      <c r="FN51" s="6"/>
      <c r="FO51" s="6"/>
      <c r="FP51" s="6"/>
      <c r="FQ51" s="6"/>
      <c r="FR51" s="6"/>
      <c r="FS51" s="6"/>
      <c r="FT51" s="6"/>
      <c r="FU51" s="6"/>
      <c r="FV51" s="6"/>
      <c r="FW51" s="6"/>
      <c r="FX51" s="6"/>
      <c r="FY51" s="6"/>
      <c r="FZ51" s="6"/>
      <c r="GA51" s="6"/>
      <c r="GB51" s="6"/>
      <c r="GC51" s="6"/>
      <c r="GD51" s="6"/>
      <c r="GE51" s="6"/>
      <c r="GF51" s="6"/>
      <c r="GG51" s="6"/>
      <c r="GH51" s="6"/>
      <c r="GI51" s="6"/>
      <c r="GJ51" s="6"/>
      <c r="GK51" s="6"/>
      <c r="GL51" s="6"/>
      <c r="GM51" s="6"/>
      <c r="GN51" s="6"/>
      <c r="GO51" s="6"/>
      <c r="GP51" s="6"/>
      <c r="GQ51" s="6"/>
      <c r="GR51" s="6"/>
      <c r="GS51" s="6"/>
      <c r="GT51" s="6"/>
      <c r="GU51" s="6"/>
      <c r="GV51" s="6"/>
      <c r="GW51" s="6"/>
      <c r="GX51" s="6"/>
      <c r="GY51" s="6"/>
      <c r="GZ51" s="6"/>
      <c r="HA51" s="6"/>
      <c r="HB51" s="6"/>
      <c r="HC51" s="6"/>
      <c r="HD51" s="6"/>
      <c r="HE51" s="6"/>
      <c r="HF51" s="6"/>
      <c r="HG51" s="6"/>
      <c r="HH51" s="6"/>
      <c r="HI51" s="6"/>
      <c r="HJ51" s="6"/>
      <c r="HK51" s="6"/>
      <c r="HL51" s="6"/>
      <c r="HM51" s="6"/>
      <c r="HN51" s="6"/>
      <c r="HO51" s="6"/>
      <c r="HP51" s="6"/>
      <c r="HQ51" s="6"/>
      <c r="HR51" s="6"/>
      <c r="HS51" s="6"/>
      <c r="HT51" s="6"/>
      <c r="HU51" s="6"/>
      <c r="HV51" s="6"/>
      <c r="HW51" s="6"/>
      <c r="HX51" s="6"/>
      <c r="HY51" s="6"/>
      <c r="HZ51" s="6"/>
      <c r="IA51" s="6"/>
      <c r="IB51" s="6"/>
      <c r="IC51" s="6"/>
      <c r="ID51" s="6"/>
      <c r="IE51" s="6"/>
      <c r="IF51" s="6"/>
      <c r="IG51" s="6"/>
      <c r="IH51" s="6"/>
      <c r="II51" s="6"/>
      <c r="IJ51" s="6"/>
      <c r="IK51" s="6"/>
      <c r="IL51" s="6"/>
      <c r="IM51" s="6"/>
      <c r="IN51" s="6"/>
      <c r="IO51" s="6"/>
      <c r="IP51" s="6"/>
      <c r="IQ51" s="6"/>
      <c r="IR51" s="6"/>
      <c r="IS51" s="6"/>
      <c r="IT51" s="6"/>
      <c r="IU51" s="6"/>
      <c r="IV51" s="6"/>
      <c r="IW51" s="6"/>
      <c r="IX51" s="6"/>
      <c r="IY51" s="6"/>
      <c r="IZ51" s="6"/>
      <c r="JA51" s="6"/>
      <c r="JB51" s="6"/>
      <c r="JC51" s="6"/>
      <c r="JD51" s="6"/>
      <c r="JE51" s="6"/>
      <c r="JF51" s="6"/>
      <c r="JG51" s="6"/>
      <c r="JH51" s="6"/>
      <c r="JI51" s="6"/>
      <c r="JJ51" s="6"/>
      <c r="JK51" s="6"/>
      <c r="JL51" s="6"/>
      <c r="JM51" s="6"/>
      <c r="JN51" s="6"/>
      <c r="JO51" s="6"/>
      <c r="JP51" s="6"/>
      <c r="JQ51" s="6"/>
      <c r="JR51" s="6"/>
      <c r="JS51" s="6"/>
      <c r="JT51" s="6"/>
      <c r="JU51" s="6"/>
      <c r="JV51" s="6"/>
      <c r="JW51" s="6"/>
      <c r="JX51" s="6"/>
      <c r="JY51" s="6"/>
      <c r="JZ51" s="6"/>
      <c r="KA51" s="6"/>
      <c r="KB51" s="6"/>
      <c r="KC51" s="6"/>
      <c r="KD51" s="6"/>
      <c r="KE51" s="6"/>
      <c r="KF51" s="6"/>
      <c r="KG51" s="6"/>
      <c r="KH51" s="6"/>
      <c r="KI51" s="6"/>
      <c r="KJ51" s="6"/>
      <c r="KK51" s="6"/>
      <c r="KL51" s="6"/>
      <c r="KM51" s="6"/>
      <c r="KN51" s="6"/>
      <c r="KO51" s="6"/>
      <c r="KP51" s="6"/>
      <c r="KQ51" s="6"/>
      <c r="KR51" s="6"/>
      <c r="KS51" s="6"/>
      <c r="KT51" s="6"/>
      <c r="KU51" s="6"/>
      <c r="KV51" s="6"/>
      <c r="KW51" s="6"/>
      <c r="KX51" s="6"/>
      <c r="KY51" s="6"/>
      <c r="KZ51" s="6"/>
      <c r="LA51" s="6"/>
      <c r="LB51" s="6"/>
      <c r="LC51" s="6"/>
      <c r="LD51" s="6"/>
      <c r="LE51" s="6"/>
      <c r="LF51" s="6"/>
      <c r="LG51" s="6"/>
      <c r="LH51" s="6"/>
      <c r="LI51" s="6"/>
      <c r="LJ51" s="6"/>
      <c r="LK51" s="6"/>
      <c r="LL51" s="6"/>
      <c r="LM51" s="6"/>
      <c r="LN51" s="6"/>
      <c r="LO51" s="6"/>
      <c r="LP51" s="6"/>
      <c r="LQ51" s="6"/>
      <c r="LR51" s="6"/>
      <c r="LS51" s="6"/>
      <c r="LT51" s="6"/>
      <c r="LU51" s="6"/>
      <c r="LV51" s="6"/>
      <c r="LW51" s="6"/>
      <c r="LX51" s="6"/>
      <c r="LY51" s="6"/>
      <c r="LZ51" s="6"/>
      <c r="MA51" s="6"/>
      <c r="MB51" s="6"/>
      <c r="MC51" s="6"/>
      <c r="MD51" s="6"/>
      <c r="ME51" s="6"/>
      <c r="MF51" s="6"/>
      <c r="MG51" s="6"/>
      <c r="MH51" s="6"/>
      <c r="MI51" s="6"/>
      <c r="MJ51" s="6"/>
      <c r="MK51" s="6"/>
      <c r="ML51" s="6"/>
      <c r="MM51" s="6"/>
      <c r="MN51" s="6"/>
      <c r="MO51" s="6"/>
      <c r="MP51" s="6"/>
      <c r="MQ51" s="6"/>
      <c r="MR51" s="6"/>
      <c r="MS51" s="6"/>
      <c r="MT51" s="6"/>
      <c r="MU51" s="6"/>
      <c r="MV51" s="6"/>
      <c r="MW51" s="6"/>
      <c r="MX51" s="6"/>
      <c r="MY51" s="6"/>
      <c r="MZ51" s="6"/>
      <c r="NA51" s="6"/>
      <c r="NB51" s="6"/>
      <c r="NC51" s="6"/>
      <c r="ND51" s="6"/>
      <c r="NE51" s="6"/>
      <c r="NF51" s="6"/>
      <c r="NG51" s="6"/>
      <c r="NH51" s="6"/>
      <c r="NI51" s="6"/>
      <c r="NJ51" s="6"/>
      <c r="NK51" s="6"/>
      <c r="NL51" s="6"/>
      <c r="NM51" s="6"/>
      <c r="NN51" s="6"/>
      <c r="NO51" s="6"/>
      <c r="NP51" s="6"/>
      <c r="NQ51" s="6"/>
      <c r="NR51" s="6"/>
      <c r="NS51" s="6"/>
      <c r="NT51" s="6"/>
      <c r="NU51" s="6"/>
      <c r="NV51" s="6"/>
      <c r="NW51" s="6"/>
      <c r="NX51" s="6"/>
      <c r="NY51" s="6"/>
      <c r="NZ51" s="6"/>
      <c r="OA51" s="6"/>
      <c r="OB51" s="6"/>
      <c r="OC51" s="6"/>
      <c r="OD51" s="6"/>
      <c r="OE51" s="6"/>
      <c r="OF51" s="6"/>
      <c r="OG51" s="6"/>
      <c r="OH51" s="6"/>
      <c r="OI51" s="6"/>
      <c r="OJ51" s="6"/>
      <c r="OK51" s="6"/>
      <c r="OL51" s="6"/>
      <c r="OM51" s="6"/>
      <c r="ON51" s="6"/>
      <c r="OO51" s="6"/>
      <c r="OP51" s="6"/>
      <c r="OQ51" s="6"/>
      <c r="OR51" s="6"/>
      <c r="OS51" s="6"/>
      <c r="OT51" s="6"/>
      <c r="OU51" s="6"/>
      <c r="OV51" s="6"/>
      <c r="OW51" s="6"/>
      <c r="OX51" s="6"/>
      <c r="OY51" s="6"/>
      <c r="OZ51" s="6"/>
      <c r="PA51" s="6"/>
      <c r="PB51" s="6"/>
      <c r="PC51" s="6"/>
      <c r="PD51" s="6"/>
      <c r="PE51" s="6"/>
      <c r="PF51" s="6"/>
      <c r="PG51" s="6"/>
      <c r="PH51" s="6"/>
      <c r="PI51" s="6"/>
      <c r="PJ51" s="6"/>
      <c r="PK51" s="6"/>
      <c r="PL51" s="6"/>
      <c r="PM51" s="6"/>
      <c r="PN51" s="6"/>
      <c r="PO51" s="6"/>
      <c r="PP51" s="6"/>
      <c r="PQ51" s="6"/>
      <c r="PR51" s="6"/>
      <c r="PS51" s="6"/>
      <c r="PT51" s="6"/>
      <c r="PU51" s="6"/>
      <c r="PV51" s="6"/>
      <c r="PW51" s="6"/>
      <c r="PX51" s="6"/>
      <c r="PY51" s="6"/>
      <c r="PZ51" s="6"/>
      <c r="QA51" s="6"/>
      <c r="QB51" s="6"/>
      <c r="QC51" s="6"/>
      <c r="QD51" s="6"/>
      <c r="QE51" s="6"/>
      <c r="QF51" s="6"/>
      <c r="QG51" s="6"/>
      <c r="QH51" s="6"/>
      <c r="QI51" s="6"/>
      <c r="QJ51" s="6"/>
      <c r="QK51" s="6"/>
      <c r="QL51" s="6"/>
      <c r="QM51" s="6"/>
      <c r="QN51" s="6"/>
      <c r="QO51" s="6"/>
      <c r="QP51" s="6"/>
      <c r="QQ51" s="6"/>
      <c r="QR51" s="6"/>
      <c r="QS51" s="6"/>
      <c r="QT51" s="6"/>
      <c r="QU51" s="6"/>
      <c r="QV51" s="6"/>
      <c r="QW51" s="6"/>
      <c r="QX51" s="6"/>
      <c r="QY51" s="6"/>
      <c r="QZ51" s="6"/>
      <c r="RA51" s="6"/>
      <c r="RB51" s="6"/>
      <c r="RC51" s="6"/>
      <c r="RD51" s="6"/>
      <c r="RE51" s="6"/>
      <c r="RF51" s="6"/>
      <c r="RG51" s="6"/>
      <c r="RH51" s="6"/>
      <c r="RI51" s="6"/>
      <c r="RJ51" s="6"/>
      <c r="RK51" s="6"/>
      <c r="RL51" s="6"/>
      <c r="RM51" s="6"/>
      <c r="RN51" s="6"/>
      <c r="RO51" s="6"/>
      <c r="RP51" s="6"/>
      <c r="RQ51" s="6"/>
      <c r="RR51" s="6"/>
      <c r="RS51" s="6"/>
      <c r="RT51" s="6"/>
      <c r="RU51" s="6"/>
      <c r="RV51" s="6"/>
      <c r="RW51" s="6"/>
      <c r="RX51" s="6"/>
      <c r="RY51" s="6"/>
      <c r="RZ51" s="6"/>
      <c r="SA51" s="6"/>
      <c r="SB51" s="6"/>
      <c r="SC51" s="6"/>
      <c r="SD51" s="6"/>
      <c r="SE51" s="6"/>
      <c r="SF51" s="6"/>
      <c r="SG51" s="6"/>
      <c r="SH51" s="6"/>
      <c r="SI51" s="6"/>
      <c r="SJ51" s="6"/>
      <c r="SK51" s="6"/>
      <c r="SL51" s="6"/>
      <c r="SM51" s="6"/>
      <c r="SN51" s="6"/>
      <c r="SO51" s="6"/>
      <c r="SP51" s="6"/>
      <c r="SQ51" s="6"/>
      <c r="SR51" s="6"/>
      <c r="SS51" s="6"/>
      <c r="ST51" s="6"/>
      <c r="SU51" s="6"/>
      <c r="SV51" s="6"/>
      <c r="SW51" s="6"/>
      <c r="SX51" s="6"/>
      <c r="SY51" s="6"/>
      <c r="SZ51" s="6"/>
      <c r="TA51" s="6"/>
      <c r="TB51" s="6"/>
      <c r="TC51" s="6"/>
      <c r="TD51" s="6"/>
      <c r="TE51" s="6"/>
      <c r="TF51" s="6"/>
      <c r="TG51" s="6"/>
      <c r="TH51" s="6"/>
      <c r="TI51" s="6"/>
      <c r="TJ51" s="6"/>
      <c r="TK51" s="6"/>
      <c r="TL51" s="6"/>
      <c r="TM51" s="6"/>
      <c r="TN51" s="6"/>
      <c r="TO51" s="6"/>
      <c r="TP51" s="6"/>
      <c r="TQ51" s="6"/>
      <c r="TR51" s="6"/>
      <c r="TS51" s="6"/>
      <c r="TT51" s="6"/>
      <c r="TU51" s="6"/>
      <c r="TV51" s="6"/>
      <c r="TW51" s="6"/>
      <c r="TX51" s="6"/>
      <c r="TY51" s="6"/>
      <c r="TZ51" s="6"/>
      <c r="UA51" s="6"/>
      <c r="UB51" s="6"/>
      <c r="UC51" s="6"/>
      <c r="UD51" s="6"/>
      <c r="UE51" s="6"/>
      <c r="UF51" s="6"/>
      <c r="UG51" s="6"/>
      <c r="UH51" s="6"/>
      <c r="UI51" s="6"/>
      <c r="UJ51" s="6"/>
      <c r="UK51" s="6"/>
      <c r="UL51" s="6"/>
      <c r="UM51" s="6"/>
      <c r="UN51" s="6"/>
      <c r="UO51" s="6"/>
      <c r="UP51" s="6"/>
      <c r="UQ51" s="6"/>
      <c r="UR51" s="6"/>
      <c r="US51" s="6"/>
      <c r="UT51" s="6"/>
      <c r="UU51" s="6"/>
      <c r="UV51" s="6"/>
      <c r="UW51" s="6"/>
      <c r="UX51" s="6"/>
      <c r="UY51" s="6"/>
      <c r="UZ51" s="6"/>
      <c r="VA51" s="6"/>
      <c r="VB51" s="6"/>
      <c r="VC51" s="6"/>
      <c r="VD51" s="6"/>
      <c r="VE51" s="6"/>
      <c r="VF51" s="6"/>
      <c r="VG51" s="6"/>
      <c r="VH51" s="6"/>
      <c r="VI51" s="6"/>
      <c r="VJ51" s="6"/>
      <c r="VK51" s="6"/>
      <c r="VL51" s="6"/>
      <c r="VM51" s="6"/>
      <c r="VN51" s="6"/>
      <c r="VO51" s="6"/>
      <c r="VP51" s="6"/>
      <c r="VQ51" s="6"/>
      <c r="VR51" s="6"/>
      <c r="VS51" s="6"/>
      <c r="VT51" s="6"/>
      <c r="VU51" s="6"/>
      <c r="VV51" s="6"/>
      <c r="VW51" s="6"/>
      <c r="VX51" s="6"/>
      <c r="VY51" s="6"/>
      <c r="VZ51" s="6"/>
      <c r="WA51" s="6"/>
      <c r="WB51" s="6"/>
      <c r="WC51" s="6"/>
      <c r="WD51" s="6"/>
      <c r="WE51" s="6"/>
      <c r="WF51" s="6"/>
      <c r="WG51" s="6"/>
      <c r="WH51" s="6"/>
      <c r="WI51" s="6"/>
      <c r="WJ51" s="6"/>
      <c r="WK51" s="6"/>
      <c r="WL51" s="6"/>
      <c r="WM51" s="6"/>
      <c r="WN51" s="6"/>
      <c r="WO51" s="6"/>
      <c r="WP51" s="6"/>
      <c r="WQ51" s="6"/>
      <c r="WR51" s="6"/>
      <c r="WS51" s="6"/>
      <c r="WT51" s="6"/>
      <c r="WU51" s="6"/>
      <c r="WV51" s="6"/>
      <c r="WW51" s="6"/>
      <c r="WX51" s="6"/>
      <c r="WY51" s="6"/>
      <c r="WZ51" s="6"/>
      <c r="XA51" s="6"/>
      <c r="XB51" s="6"/>
      <c r="XC51" s="6"/>
      <c r="XD51" s="6"/>
      <c r="XE51" s="6"/>
      <c r="XF51" s="6"/>
      <c r="XG51" s="6"/>
      <c r="XH51" s="6"/>
      <c r="XI51" s="6"/>
      <c r="XJ51" s="6"/>
      <c r="XK51" s="6"/>
      <c r="XL51" s="6"/>
      <c r="XM51" s="6"/>
      <c r="XN51" s="6"/>
      <c r="XO51" s="6"/>
      <c r="XP51" s="6"/>
      <c r="XQ51" s="6"/>
      <c r="XR51" s="6"/>
      <c r="XS51" s="6"/>
      <c r="XT51" s="6"/>
      <c r="XU51" s="6"/>
      <c r="XV51" s="6"/>
      <c r="XW51" s="6"/>
      <c r="XX51" s="6"/>
      <c r="XY51" s="6"/>
      <c r="XZ51" s="6"/>
      <c r="YA51" s="6"/>
      <c r="YB51" s="6"/>
      <c r="YC51" s="6"/>
      <c r="YD51" s="6"/>
      <c r="YE51" s="6"/>
      <c r="YF51" s="6"/>
      <c r="YG51" s="6"/>
      <c r="YH51" s="6"/>
      <c r="YI51" s="6"/>
      <c r="YJ51" s="6"/>
      <c r="YK51" s="6"/>
      <c r="YL51" s="6"/>
      <c r="YM51" s="6"/>
      <c r="YN51" s="6"/>
      <c r="YO51" s="6"/>
      <c r="YP51" s="6"/>
      <c r="YQ51" s="6"/>
      <c r="YR51" s="6"/>
      <c r="YS51" s="6"/>
      <c r="YT51" s="6"/>
      <c r="YU51" s="6"/>
      <c r="YV51" s="6"/>
      <c r="YW51" s="6"/>
      <c r="YX51" s="6"/>
      <c r="YY51" s="6"/>
      <c r="YZ51" s="6"/>
      <c r="ZA51" s="6"/>
      <c r="ZB51" s="6"/>
      <c r="ZC51" s="6"/>
      <c r="ZD51" s="6"/>
      <c r="ZE51" s="6"/>
      <c r="ZF51" s="6"/>
      <c r="ZG51" s="6"/>
      <c r="ZH51" s="6"/>
      <c r="ZI51" s="6"/>
      <c r="ZJ51" s="6"/>
      <c r="ZK51" s="6"/>
      <c r="ZL51" s="6"/>
      <c r="ZM51" s="6"/>
      <c r="ZN51" s="6"/>
      <c r="ZO51" s="6"/>
      <c r="ZP51" s="6"/>
      <c r="ZQ51" s="6"/>
      <c r="ZR51" s="6"/>
      <c r="ZS51" s="6"/>
      <c r="ZT51" s="6"/>
      <c r="ZU51" s="6"/>
      <c r="ZV51" s="6"/>
      <c r="ZW51" s="6"/>
      <c r="ZX51" s="6"/>
      <c r="ZY51" s="6"/>
      <c r="ZZ51" s="6"/>
      <c r="AAA51" s="6"/>
      <c r="AAB51" s="6"/>
      <c r="AAC51" s="6"/>
      <c r="AAD51" s="6"/>
      <c r="AAE51" s="6"/>
      <c r="AAF51" s="6"/>
      <c r="AAG51" s="6"/>
      <c r="AAH51" s="6"/>
      <c r="AAI51" s="6"/>
      <c r="AAJ51" s="6"/>
      <c r="AAK51" s="6"/>
      <c r="AAL51" s="6"/>
      <c r="AAM51" s="6"/>
      <c r="AAN51" s="6"/>
      <c r="AAO51" s="6"/>
      <c r="AAP51" s="6"/>
      <c r="AAQ51" s="6"/>
      <c r="AAR51" s="6"/>
      <c r="AAS51" s="6"/>
      <c r="AAT51" s="6"/>
      <c r="AAU51" s="6"/>
      <c r="AAV51" s="6"/>
      <c r="AAW51" s="6"/>
      <c r="AAX51" s="6"/>
      <c r="AAY51" s="6"/>
      <c r="AAZ51" s="6"/>
      <c r="ABA51" s="6"/>
      <c r="ABB51" s="6"/>
      <c r="ABC51" s="6"/>
      <c r="ABD51" s="6"/>
      <c r="ABE51" s="6"/>
      <c r="ABF51" s="6"/>
      <c r="ABG51" s="6"/>
      <c r="ABH51" s="6"/>
      <c r="ABI51" s="6"/>
      <c r="ABJ51" s="6"/>
      <c r="ABK51" s="6"/>
      <c r="ABL51" s="6"/>
      <c r="ABM51" s="6"/>
      <c r="ABN51" s="6"/>
      <c r="ABO51" s="6"/>
      <c r="ABP51" s="6"/>
      <c r="ABQ51" s="6"/>
    </row>
    <row r="52" spans="1:745">
      <c r="A52" s="86">
        <v>44774</v>
      </c>
      <c r="B52" s="44"/>
      <c r="C52" s="44"/>
      <c r="D52" s="44"/>
      <c r="E52" s="44"/>
      <c r="F52" s="44"/>
      <c r="G52" s="44"/>
      <c r="H52" s="6"/>
      <c r="I52" s="6"/>
      <c r="J52" s="7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  <c r="CQ52" s="6"/>
      <c r="CR52" s="6"/>
      <c r="CS52" s="6"/>
      <c r="CT52" s="6"/>
      <c r="CU52" s="6"/>
      <c r="CV52" s="6"/>
      <c r="CW52" s="6"/>
      <c r="CX52" s="6"/>
      <c r="CY52" s="6"/>
      <c r="CZ52" s="6"/>
      <c r="DA52" s="6"/>
      <c r="DB52" s="6"/>
      <c r="DC52" s="6"/>
      <c r="DD52" s="6"/>
      <c r="DE52" s="6"/>
      <c r="DF52" s="6"/>
      <c r="DG52" s="6"/>
      <c r="DH52" s="6"/>
      <c r="DI52" s="6"/>
      <c r="DJ52" s="6"/>
      <c r="DK52" s="6"/>
      <c r="DL52" s="6"/>
      <c r="DM52" s="6"/>
      <c r="DN52" s="6"/>
      <c r="DO52" s="6"/>
      <c r="DP52" s="6"/>
      <c r="DQ52" s="6"/>
      <c r="DR52" s="6"/>
      <c r="DS52" s="6"/>
      <c r="DT52" s="6"/>
      <c r="DU52" s="6"/>
      <c r="DV52" s="6"/>
      <c r="DW52" s="6"/>
      <c r="DX52" s="6"/>
      <c r="DY52" s="6"/>
      <c r="DZ52" s="6"/>
      <c r="EA52" s="6"/>
      <c r="EB52" s="6"/>
      <c r="EC52" s="6"/>
      <c r="ED52" s="6"/>
      <c r="EE52" s="6"/>
      <c r="EF52" s="6"/>
      <c r="EG52" s="6"/>
      <c r="EH52" s="6"/>
      <c r="EI52" s="6"/>
      <c r="EJ52" s="6"/>
      <c r="EK52" s="6"/>
      <c r="EL52" s="6"/>
      <c r="EM52" s="6"/>
      <c r="EN52" s="6"/>
      <c r="EO52" s="6"/>
      <c r="EP52" s="6"/>
      <c r="EQ52" s="6"/>
      <c r="ER52" s="6"/>
      <c r="ES52" s="6"/>
      <c r="ET52" s="6"/>
      <c r="EU52" s="6"/>
      <c r="EV52" s="6"/>
      <c r="EW52" s="6"/>
      <c r="EX52" s="6"/>
      <c r="EY52" s="6"/>
      <c r="EZ52" s="6"/>
      <c r="FA52" s="6"/>
      <c r="FB52" s="6"/>
      <c r="FC52" s="6"/>
      <c r="FD52" s="6"/>
      <c r="FE52" s="6"/>
      <c r="FF52" s="6"/>
      <c r="FG52" s="6"/>
      <c r="FH52" s="6"/>
      <c r="FI52" s="6"/>
      <c r="FJ52" s="6"/>
      <c r="FK52" s="6"/>
      <c r="FL52" s="6"/>
      <c r="FM52" s="6"/>
      <c r="FN52" s="6"/>
      <c r="FO52" s="6"/>
      <c r="FP52" s="6"/>
      <c r="FQ52" s="6"/>
      <c r="FR52" s="6"/>
      <c r="FS52" s="6"/>
      <c r="FT52" s="6"/>
      <c r="FU52" s="6"/>
      <c r="FV52" s="6"/>
      <c r="FW52" s="6"/>
      <c r="FX52" s="6"/>
      <c r="FY52" s="6"/>
      <c r="FZ52" s="6"/>
      <c r="GA52" s="6"/>
      <c r="GB52" s="6"/>
      <c r="GC52" s="6"/>
      <c r="GD52" s="6"/>
      <c r="GE52" s="6"/>
      <c r="GF52" s="6"/>
      <c r="GG52" s="6"/>
      <c r="GH52" s="6"/>
      <c r="GI52" s="6"/>
      <c r="GJ52" s="6"/>
      <c r="GK52" s="6"/>
      <c r="GL52" s="6"/>
      <c r="GM52" s="6"/>
      <c r="GN52" s="6"/>
      <c r="GO52" s="6"/>
      <c r="GP52" s="6"/>
      <c r="GQ52" s="6"/>
      <c r="GR52" s="6"/>
      <c r="GS52" s="6"/>
      <c r="GT52" s="6"/>
      <c r="GU52" s="6"/>
      <c r="GV52" s="6"/>
      <c r="GW52" s="6"/>
      <c r="GX52" s="6"/>
      <c r="GY52" s="6"/>
      <c r="GZ52" s="6"/>
      <c r="HA52" s="6"/>
      <c r="HB52" s="6"/>
      <c r="HC52" s="6"/>
      <c r="HD52" s="6"/>
      <c r="HE52" s="6"/>
      <c r="HF52" s="6"/>
      <c r="HG52" s="6"/>
      <c r="HH52" s="6"/>
      <c r="HI52" s="6"/>
      <c r="HJ52" s="6"/>
      <c r="HK52" s="6"/>
      <c r="HL52" s="6"/>
      <c r="HM52" s="6"/>
      <c r="HN52" s="6"/>
      <c r="HO52" s="6"/>
      <c r="HP52" s="6"/>
      <c r="HQ52" s="6"/>
      <c r="HR52" s="6"/>
      <c r="HS52" s="6"/>
      <c r="HT52" s="6"/>
      <c r="HU52" s="6"/>
      <c r="HV52" s="6"/>
      <c r="HW52" s="6"/>
      <c r="HX52" s="6"/>
      <c r="HY52" s="6"/>
      <c r="HZ52" s="6"/>
      <c r="IA52" s="6"/>
      <c r="IB52" s="6"/>
      <c r="IC52" s="6"/>
      <c r="ID52" s="6"/>
      <c r="IE52" s="6"/>
      <c r="IF52" s="6"/>
      <c r="IG52" s="6"/>
      <c r="IH52" s="6"/>
      <c r="II52" s="6"/>
      <c r="IJ52" s="6"/>
      <c r="IK52" s="6"/>
      <c r="IL52" s="6"/>
      <c r="IM52" s="6"/>
      <c r="IN52" s="6"/>
      <c r="IO52" s="6"/>
      <c r="IP52" s="6"/>
      <c r="IQ52" s="6"/>
      <c r="IR52" s="6"/>
      <c r="IS52" s="6"/>
      <c r="IT52" s="6"/>
      <c r="IU52" s="6"/>
      <c r="IV52" s="6"/>
      <c r="IW52" s="6"/>
      <c r="IX52" s="6"/>
      <c r="IY52" s="6"/>
      <c r="IZ52" s="6"/>
      <c r="JA52" s="6"/>
      <c r="JB52" s="6"/>
      <c r="JC52" s="6"/>
      <c r="JD52" s="6"/>
      <c r="JE52" s="6"/>
      <c r="JF52" s="6"/>
      <c r="JG52" s="6"/>
      <c r="JH52" s="6"/>
      <c r="JI52" s="6"/>
      <c r="JJ52" s="6"/>
      <c r="JK52" s="6"/>
      <c r="JL52" s="6"/>
      <c r="JM52" s="6"/>
      <c r="JN52" s="6"/>
      <c r="JO52" s="6"/>
      <c r="JP52" s="6"/>
      <c r="JQ52" s="6"/>
      <c r="JR52" s="6"/>
      <c r="JS52" s="6"/>
      <c r="JT52" s="6"/>
      <c r="JU52" s="6"/>
      <c r="JV52" s="6"/>
      <c r="JW52" s="6"/>
      <c r="JX52" s="6"/>
      <c r="JY52" s="6"/>
      <c r="JZ52" s="6"/>
      <c r="KA52" s="6"/>
      <c r="KB52" s="6"/>
      <c r="KC52" s="6"/>
      <c r="KD52" s="6"/>
      <c r="KE52" s="6"/>
      <c r="KF52" s="6"/>
      <c r="KG52" s="6"/>
      <c r="KH52" s="6"/>
      <c r="KI52" s="6"/>
      <c r="KJ52" s="6"/>
      <c r="KK52" s="6"/>
      <c r="KL52" s="6"/>
      <c r="KM52" s="6"/>
      <c r="KN52" s="6"/>
      <c r="KO52" s="6"/>
      <c r="KP52" s="6"/>
      <c r="KQ52" s="6"/>
      <c r="KR52" s="6"/>
      <c r="KS52" s="6"/>
      <c r="KT52" s="6"/>
      <c r="KU52" s="6"/>
      <c r="KV52" s="6"/>
      <c r="KW52" s="6"/>
      <c r="KX52" s="6"/>
      <c r="KY52" s="6"/>
      <c r="KZ52" s="6"/>
      <c r="LA52" s="6"/>
      <c r="LB52" s="6"/>
      <c r="LC52" s="6"/>
      <c r="LD52" s="6"/>
      <c r="LE52" s="6"/>
      <c r="LF52" s="6"/>
      <c r="LG52" s="6"/>
      <c r="LH52" s="6"/>
      <c r="LI52" s="6"/>
      <c r="LJ52" s="6"/>
      <c r="LK52" s="6"/>
      <c r="LL52" s="6"/>
      <c r="LM52" s="6"/>
      <c r="LN52" s="6"/>
      <c r="LO52" s="6"/>
      <c r="LP52" s="6"/>
      <c r="LQ52" s="6"/>
      <c r="LR52" s="6"/>
      <c r="LS52" s="6"/>
      <c r="LT52" s="6"/>
      <c r="LU52" s="6"/>
      <c r="LV52" s="6"/>
      <c r="LW52" s="6"/>
      <c r="LX52" s="6"/>
      <c r="LY52" s="6"/>
      <c r="LZ52" s="6"/>
      <c r="MA52" s="6"/>
      <c r="MB52" s="6"/>
      <c r="MC52" s="6"/>
      <c r="MD52" s="6"/>
      <c r="ME52" s="6"/>
      <c r="MF52" s="6"/>
      <c r="MG52" s="6"/>
      <c r="MH52" s="6"/>
      <c r="MI52" s="6"/>
      <c r="MJ52" s="6"/>
      <c r="MK52" s="6"/>
      <c r="ML52" s="6"/>
      <c r="MM52" s="6"/>
      <c r="MN52" s="6"/>
      <c r="MO52" s="6"/>
      <c r="MP52" s="6"/>
      <c r="MQ52" s="6"/>
      <c r="MR52" s="6"/>
      <c r="MS52" s="6"/>
      <c r="MT52" s="6"/>
      <c r="MU52" s="6"/>
      <c r="MV52" s="6"/>
      <c r="MW52" s="6"/>
      <c r="MX52" s="6"/>
      <c r="MY52" s="6"/>
      <c r="MZ52" s="6"/>
      <c r="NA52" s="6"/>
      <c r="NB52" s="6"/>
      <c r="NC52" s="6"/>
      <c r="ND52" s="6"/>
      <c r="NE52" s="6"/>
      <c r="NF52" s="6"/>
      <c r="NG52" s="6"/>
      <c r="NH52" s="6"/>
      <c r="NI52" s="6"/>
      <c r="NJ52" s="6"/>
      <c r="NK52" s="6"/>
      <c r="NL52" s="6"/>
      <c r="NM52" s="6"/>
      <c r="NN52" s="6"/>
      <c r="NO52" s="6"/>
      <c r="NP52" s="6"/>
      <c r="NQ52" s="6"/>
      <c r="NR52" s="6"/>
      <c r="NS52" s="6"/>
      <c r="NT52" s="6"/>
      <c r="NU52" s="6"/>
      <c r="NV52" s="6"/>
      <c r="NW52" s="6"/>
      <c r="NX52" s="6"/>
      <c r="NY52" s="6"/>
      <c r="NZ52" s="6"/>
      <c r="OA52" s="6"/>
      <c r="OB52" s="6"/>
      <c r="OC52" s="6"/>
      <c r="OD52" s="6"/>
      <c r="OE52" s="6"/>
      <c r="OF52" s="6"/>
      <c r="OG52" s="6"/>
      <c r="OH52" s="6"/>
      <c r="OI52" s="6"/>
      <c r="OJ52" s="6"/>
      <c r="OK52" s="6"/>
      <c r="OL52" s="6"/>
      <c r="OM52" s="6"/>
      <c r="ON52" s="6"/>
      <c r="OO52" s="6"/>
      <c r="OP52" s="6"/>
      <c r="OQ52" s="6"/>
      <c r="OR52" s="6"/>
      <c r="OS52" s="6"/>
      <c r="OT52" s="6"/>
      <c r="OU52" s="6"/>
      <c r="OV52" s="6"/>
      <c r="OW52" s="6"/>
      <c r="OX52" s="6"/>
      <c r="OY52" s="6"/>
      <c r="OZ52" s="6"/>
      <c r="PA52" s="6"/>
      <c r="PB52" s="6"/>
      <c r="PC52" s="6"/>
      <c r="PD52" s="6"/>
      <c r="PE52" s="6"/>
      <c r="PF52" s="6"/>
      <c r="PG52" s="6"/>
      <c r="PH52" s="6"/>
      <c r="PI52" s="6"/>
      <c r="PJ52" s="6"/>
      <c r="PK52" s="6"/>
      <c r="PL52" s="6"/>
      <c r="PM52" s="6"/>
      <c r="PN52" s="6"/>
      <c r="PO52" s="6"/>
      <c r="PP52" s="6"/>
      <c r="PQ52" s="6"/>
      <c r="PR52" s="6"/>
      <c r="PS52" s="6"/>
      <c r="PT52" s="6"/>
      <c r="PU52" s="6"/>
      <c r="PV52" s="6"/>
      <c r="PW52" s="6"/>
      <c r="PX52" s="6"/>
      <c r="PY52" s="6"/>
      <c r="PZ52" s="6"/>
      <c r="QA52" s="6"/>
      <c r="QB52" s="6"/>
      <c r="QC52" s="6"/>
      <c r="QD52" s="6"/>
      <c r="QE52" s="6"/>
      <c r="QF52" s="6"/>
      <c r="QG52" s="6"/>
      <c r="QH52" s="6"/>
      <c r="QI52" s="6"/>
      <c r="QJ52" s="6"/>
      <c r="QK52" s="6"/>
      <c r="QL52" s="6"/>
      <c r="QM52" s="6"/>
      <c r="QN52" s="6"/>
      <c r="QO52" s="6"/>
      <c r="QP52" s="6"/>
      <c r="QQ52" s="6"/>
      <c r="QR52" s="6"/>
      <c r="QS52" s="6"/>
      <c r="QT52" s="6"/>
      <c r="QU52" s="6"/>
      <c r="QV52" s="6"/>
      <c r="QW52" s="6"/>
      <c r="QX52" s="6"/>
      <c r="QY52" s="6"/>
      <c r="QZ52" s="6"/>
      <c r="RA52" s="6"/>
      <c r="RB52" s="6"/>
      <c r="RC52" s="6"/>
      <c r="RD52" s="6"/>
      <c r="RE52" s="6"/>
      <c r="RF52" s="6"/>
      <c r="RG52" s="6"/>
      <c r="RH52" s="6"/>
      <c r="RI52" s="6"/>
      <c r="RJ52" s="6"/>
      <c r="RK52" s="6"/>
      <c r="RL52" s="6"/>
      <c r="RM52" s="6"/>
      <c r="RN52" s="6"/>
      <c r="RO52" s="6"/>
      <c r="RP52" s="6"/>
      <c r="RQ52" s="6"/>
      <c r="RR52" s="6"/>
      <c r="RS52" s="6"/>
      <c r="RT52" s="6"/>
      <c r="RU52" s="6"/>
      <c r="RV52" s="6"/>
      <c r="RW52" s="6"/>
      <c r="RX52" s="6"/>
      <c r="RY52" s="6"/>
      <c r="RZ52" s="6"/>
      <c r="SA52" s="6"/>
      <c r="SB52" s="6"/>
      <c r="SC52" s="6"/>
      <c r="SD52" s="6"/>
      <c r="SE52" s="6"/>
      <c r="SF52" s="6"/>
      <c r="SG52" s="6"/>
      <c r="SH52" s="6"/>
      <c r="SI52" s="6"/>
      <c r="SJ52" s="6"/>
      <c r="SK52" s="6"/>
      <c r="SL52" s="6"/>
      <c r="SM52" s="6"/>
      <c r="SN52" s="6"/>
      <c r="SO52" s="6"/>
      <c r="SP52" s="6"/>
      <c r="SQ52" s="6"/>
      <c r="SR52" s="6"/>
      <c r="SS52" s="6"/>
      <c r="ST52" s="6"/>
      <c r="SU52" s="6"/>
      <c r="SV52" s="6"/>
      <c r="SW52" s="6"/>
      <c r="SX52" s="6"/>
      <c r="SY52" s="6"/>
      <c r="SZ52" s="6"/>
      <c r="TA52" s="6"/>
      <c r="TB52" s="6"/>
      <c r="TC52" s="6"/>
      <c r="TD52" s="6"/>
      <c r="TE52" s="6"/>
      <c r="TF52" s="6"/>
      <c r="TG52" s="6"/>
      <c r="TH52" s="6"/>
      <c r="TI52" s="6"/>
      <c r="TJ52" s="6"/>
      <c r="TK52" s="6"/>
      <c r="TL52" s="6"/>
      <c r="TM52" s="6"/>
      <c r="TN52" s="6"/>
      <c r="TO52" s="6"/>
      <c r="TP52" s="6"/>
      <c r="TQ52" s="6"/>
      <c r="TR52" s="6"/>
      <c r="TS52" s="6"/>
      <c r="TT52" s="6"/>
      <c r="TU52" s="6"/>
      <c r="TV52" s="6"/>
      <c r="TW52" s="6"/>
      <c r="TX52" s="6"/>
      <c r="TY52" s="6"/>
      <c r="TZ52" s="6"/>
      <c r="UA52" s="6"/>
      <c r="UB52" s="6"/>
      <c r="UC52" s="6"/>
      <c r="UD52" s="6"/>
      <c r="UE52" s="6"/>
      <c r="UF52" s="6"/>
      <c r="UG52" s="6"/>
      <c r="UH52" s="6"/>
      <c r="UI52" s="6"/>
      <c r="UJ52" s="6"/>
      <c r="UK52" s="6"/>
      <c r="UL52" s="6"/>
      <c r="UM52" s="6"/>
      <c r="UN52" s="6"/>
      <c r="UO52" s="6"/>
      <c r="UP52" s="6"/>
      <c r="UQ52" s="6"/>
      <c r="UR52" s="6"/>
      <c r="US52" s="6"/>
      <c r="UT52" s="6"/>
      <c r="UU52" s="6"/>
      <c r="UV52" s="6"/>
      <c r="UW52" s="6"/>
      <c r="UX52" s="6"/>
      <c r="UY52" s="6"/>
      <c r="UZ52" s="6"/>
      <c r="VA52" s="6"/>
      <c r="VB52" s="6"/>
      <c r="VC52" s="6"/>
      <c r="VD52" s="6"/>
      <c r="VE52" s="6"/>
      <c r="VF52" s="6"/>
      <c r="VG52" s="6"/>
      <c r="VH52" s="6"/>
      <c r="VI52" s="6"/>
      <c r="VJ52" s="6"/>
      <c r="VK52" s="6"/>
      <c r="VL52" s="6"/>
      <c r="VM52" s="6"/>
      <c r="VN52" s="6"/>
      <c r="VO52" s="6"/>
      <c r="VP52" s="6"/>
      <c r="VQ52" s="6"/>
      <c r="VR52" s="6"/>
      <c r="VS52" s="6"/>
      <c r="VT52" s="6"/>
      <c r="VU52" s="6"/>
      <c r="VV52" s="6"/>
      <c r="VW52" s="6"/>
      <c r="VX52" s="6"/>
      <c r="VY52" s="6"/>
      <c r="VZ52" s="6"/>
      <c r="WA52" s="6"/>
      <c r="WB52" s="6"/>
      <c r="WC52" s="6"/>
      <c r="WD52" s="6"/>
      <c r="WE52" s="6"/>
      <c r="WF52" s="6"/>
      <c r="WG52" s="6"/>
      <c r="WH52" s="6"/>
      <c r="WI52" s="6"/>
      <c r="WJ52" s="6"/>
      <c r="WK52" s="6"/>
      <c r="WL52" s="6"/>
      <c r="WM52" s="6"/>
      <c r="WN52" s="6"/>
      <c r="WO52" s="6"/>
      <c r="WP52" s="6"/>
      <c r="WQ52" s="6"/>
      <c r="WR52" s="6"/>
      <c r="WS52" s="6"/>
      <c r="WT52" s="6"/>
      <c r="WU52" s="6"/>
      <c r="WV52" s="6"/>
      <c r="WW52" s="6"/>
      <c r="WX52" s="6"/>
      <c r="WY52" s="6"/>
      <c r="WZ52" s="6"/>
      <c r="XA52" s="6"/>
      <c r="XB52" s="6"/>
      <c r="XC52" s="6"/>
      <c r="XD52" s="6"/>
      <c r="XE52" s="6"/>
      <c r="XF52" s="6"/>
      <c r="XG52" s="6"/>
      <c r="XH52" s="6"/>
      <c r="XI52" s="6"/>
      <c r="XJ52" s="6"/>
      <c r="XK52" s="6"/>
      <c r="XL52" s="6"/>
      <c r="XM52" s="6"/>
      <c r="XN52" s="6"/>
      <c r="XO52" s="6"/>
      <c r="XP52" s="6"/>
      <c r="XQ52" s="6"/>
      <c r="XR52" s="6"/>
      <c r="XS52" s="6"/>
      <c r="XT52" s="6"/>
      <c r="XU52" s="6"/>
      <c r="XV52" s="6"/>
      <c r="XW52" s="6"/>
      <c r="XX52" s="6"/>
      <c r="XY52" s="6"/>
      <c r="XZ52" s="6"/>
      <c r="YA52" s="6"/>
      <c r="YB52" s="6"/>
      <c r="YC52" s="6"/>
      <c r="YD52" s="6"/>
      <c r="YE52" s="6"/>
      <c r="YF52" s="6"/>
      <c r="YG52" s="6"/>
      <c r="YH52" s="6"/>
      <c r="YI52" s="6"/>
      <c r="YJ52" s="6"/>
      <c r="YK52" s="6"/>
      <c r="YL52" s="6"/>
      <c r="YM52" s="6"/>
      <c r="YN52" s="6"/>
      <c r="YO52" s="6"/>
      <c r="YP52" s="6"/>
      <c r="YQ52" s="6"/>
      <c r="YR52" s="6"/>
      <c r="YS52" s="6"/>
      <c r="YT52" s="6"/>
      <c r="YU52" s="6"/>
      <c r="YV52" s="6"/>
      <c r="YW52" s="6"/>
      <c r="YX52" s="6"/>
      <c r="YY52" s="6"/>
      <c r="YZ52" s="6"/>
      <c r="ZA52" s="6"/>
      <c r="ZB52" s="6"/>
      <c r="ZC52" s="6"/>
      <c r="ZD52" s="6"/>
      <c r="ZE52" s="6"/>
      <c r="ZF52" s="6"/>
      <c r="ZG52" s="6"/>
      <c r="ZH52" s="6"/>
      <c r="ZI52" s="6"/>
      <c r="ZJ52" s="6"/>
      <c r="ZK52" s="6"/>
      <c r="ZL52" s="6"/>
      <c r="ZM52" s="6"/>
      <c r="ZN52" s="6"/>
      <c r="ZO52" s="6"/>
      <c r="ZP52" s="6"/>
      <c r="ZQ52" s="6"/>
      <c r="ZR52" s="6"/>
      <c r="ZS52" s="6"/>
      <c r="ZT52" s="6"/>
      <c r="ZU52" s="6"/>
      <c r="ZV52" s="6"/>
      <c r="ZW52" s="6"/>
      <c r="ZX52" s="6"/>
      <c r="ZY52" s="6"/>
      <c r="ZZ52" s="6"/>
      <c r="AAA52" s="6"/>
      <c r="AAB52" s="6"/>
      <c r="AAC52" s="6"/>
      <c r="AAD52" s="6"/>
      <c r="AAE52" s="6"/>
      <c r="AAF52" s="6"/>
      <c r="AAG52" s="6"/>
      <c r="AAH52" s="6"/>
      <c r="AAI52" s="6"/>
      <c r="AAJ52" s="6"/>
      <c r="AAK52" s="6"/>
      <c r="AAL52" s="6"/>
      <c r="AAM52" s="6"/>
      <c r="AAN52" s="6"/>
      <c r="AAO52" s="6"/>
      <c r="AAP52" s="6"/>
      <c r="AAQ52" s="6"/>
      <c r="AAR52" s="6"/>
      <c r="AAS52" s="6"/>
      <c r="AAT52" s="6"/>
      <c r="AAU52" s="6"/>
      <c r="AAV52" s="6"/>
      <c r="AAW52" s="6"/>
      <c r="AAX52" s="6"/>
      <c r="AAY52" s="6"/>
      <c r="AAZ52" s="6"/>
      <c r="ABA52" s="6"/>
      <c r="ABB52" s="6"/>
      <c r="ABC52" s="6"/>
      <c r="ABD52" s="6"/>
      <c r="ABE52" s="6"/>
      <c r="ABF52" s="6"/>
      <c r="ABG52" s="6"/>
      <c r="ABH52" s="6"/>
      <c r="ABI52" s="6"/>
      <c r="ABJ52" s="6"/>
      <c r="ABK52" s="6"/>
      <c r="ABL52" s="6"/>
      <c r="ABM52" s="6"/>
      <c r="ABN52" s="6"/>
      <c r="ABO52" s="6"/>
      <c r="ABP52" s="6"/>
      <c r="ABQ52" s="6"/>
    </row>
    <row r="53" spans="1:745">
      <c r="A53" s="9" t="s">
        <v>10</v>
      </c>
      <c r="B53" s="10">
        <f>SUM(B41:B52)</f>
        <v>0</v>
      </c>
      <c r="C53" s="10">
        <f>SUM(C41:C52)</f>
        <v>7</v>
      </c>
      <c r="D53" s="10">
        <f>SUM(D41:D52)</f>
        <v>38</v>
      </c>
      <c r="E53" s="10">
        <f>SUM(E41:E52)</f>
        <v>18</v>
      </c>
      <c r="F53" s="10">
        <f>SUM(F41:F52)</f>
        <v>6</v>
      </c>
      <c r="G53" s="6"/>
      <c r="I53" s="6"/>
      <c r="J53" s="7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  <c r="CQ53" s="6"/>
      <c r="CR53" s="6"/>
      <c r="CS53" s="6"/>
      <c r="CT53" s="6"/>
      <c r="CU53" s="6"/>
      <c r="CV53" s="6"/>
      <c r="CW53" s="6"/>
      <c r="CX53" s="6"/>
      <c r="CY53" s="6"/>
      <c r="CZ53" s="6"/>
      <c r="DA53" s="6"/>
      <c r="DB53" s="6"/>
      <c r="DC53" s="6"/>
      <c r="DD53" s="6"/>
      <c r="DE53" s="6"/>
      <c r="DF53" s="6"/>
      <c r="DG53" s="6"/>
      <c r="DH53" s="6"/>
      <c r="DI53" s="6"/>
      <c r="DJ53" s="6"/>
      <c r="DK53" s="6"/>
      <c r="DL53" s="6"/>
      <c r="DM53" s="6"/>
      <c r="DN53" s="6"/>
      <c r="DO53" s="6"/>
      <c r="DP53" s="6"/>
      <c r="DQ53" s="6"/>
      <c r="DR53" s="6"/>
      <c r="DS53" s="6"/>
      <c r="DT53" s="6"/>
      <c r="DU53" s="6"/>
      <c r="DV53" s="6"/>
      <c r="DW53" s="6"/>
      <c r="DX53" s="6"/>
      <c r="DY53" s="6"/>
      <c r="DZ53" s="6"/>
      <c r="EA53" s="6"/>
      <c r="EB53" s="6"/>
      <c r="EC53" s="6"/>
      <c r="ED53" s="6"/>
      <c r="EE53" s="6"/>
      <c r="EF53" s="6"/>
      <c r="EG53" s="6"/>
      <c r="EH53" s="6"/>
      <c r="EI53" s="6"/>
      <c r="EJ53" s="6"/>
      <c r="EK53" s="6"/>
      <c r="EL53" s="6"/>
      <c r="EM53" s="6"/>
      <c r="EN53" s="6"/>
      <c r="EO53" s="6"/>
      <c r="EP53" s="6"/>
      <c r="EQ53" s="6"/>
      <c r="ER53" s="6"/>
      <c r="ES53" s="6"/>
      <c r="ET53" s="6"/>
      <c r="EU53" s="6"/>
      <c r="EV53" s="6"/>
      <c r="EW53" s="6"/>
      <c r="EX53" s="6"/>
      <c r="EY53" s="6"/>
      <c r="EZ53" s="6"/>
      <c r="FA53" s="6"/>
      <c r="FB53" s="6"/>
      <c r="FC53" s="6"/>
      <c r="FD53" s="6"/>
      <c r="FE53" s="6"/>
      <c r="FF53" s="6"/>
      <c r="FG53" s="6"/>
      <c r="FH53" s="6"/>
      <c r="FI53" s="6"/>
      <c r="FJ53" s="6"/>
      <c r="FK53" s="6"/>
      <c r="FL53" s="6"/>
      <c r="FM53" s="6"/>
      <c r="FN53" s="6"/>
      <c r="FO53" s="6"/>
      <c r="FP53" s="6"/>
      <c r="FQ53" s="6"/>
      <c r="FR53" s="6"/>
      <c r="FS53" s="6"/>
      <c r="FT53" s="6"/>
      <c r="FU53" s="6"/>
      <c r="FV53" s="6"/>
      <c r="FW53" s="6"/>
      <c r="FX53" s="6"/>
      <c r="FY53" s="6"/>
      <c r="FZ53" s="6"/>
      <c r="GA53" s="6"/>
      <c r="GB53" s="6"/>
      <c r="GC53" s="6"/>
      <c r="GD53" s="6"/>
      <c r="GE53" s="6"/>
      <c r="GF53" s="6"/>
      <c r="GG53" s="6"/>
      <c r="GH53" s="6"/>
      <c r="GI53" s="6"/>
      <c r="GJ53" s="6"/>
      <c r="GK53" s="6"/>
      <c r="GL53" s="6"/>
      <c r="GM53" s="6"/>
      <c r="GN53" s="6"/>
      <c r="GO53" s="6"/>
      <c r="GP53" s="6"/>
      <c r="GQ53" s="6"/>
      <c r="GR53" s="6"/>
      <c r="GS53" s="6"/>
      <c r="GT53" s="6"/>
      <c r="GU53" s="6"/>
      <c r="GV53" s="6"/>
      <c r="GW53" s="6"/>
      <c r="GX53" s="6"/>
      <c r="GY53" s="6"/>
      <c r="GZ53" s="6"/>
      <c r="HA53" s="6"/>
      <c r="HB53" s="6"/>
      <c r="HC53" s="6"/>
      <c r="HD53" s="6"/>
      <c r="HE53" s="6"/>
      <c r="HF53" s="6"/>
      <c r="HG53" s="6"/>
      <c r="HH53" s="6"/>
      <c r="HI53" s="6"/>
      <c r="HJ53" s="6"/>
      <c r="HK53" s="6"/>
      <c r="HL53" s="6"/>
      <c r="HM53" s="6"/>
      <c r="HN53" s="6"/>
      <c r="HO53" s="6"/>
      <c r="HP53" s="6"/>
      <c r="HQ53" s="6"/>
      <c r="HR53" s="6"/>
      <c r="HS53" s="6"/>
      <c r="HT53" s="6"/>
      <c r="HU53" s="6"/>
      <c r="HV53" s="6"/>
      <c r="HW53" s="6"/>
      <c r="HX53" s="6"/>
      <c r="HY53" s="6"/>
      <c r="HZ53" s="6"/>
      <c r="IA53" s="6"/>
      <c r="IB53" s="6"/>
      <c r="IC53" s="6"/>
      <c r="ID53" s="6"/>
      <c r="IE53" s="6"/>
      <c r="IF53" s="6"/>
      <c r="IG53" s="6"/>
      <c r="IH53" s="6"/>
      <c r="II53" s="6"/>
      <c r="IJ53" s="6"/>
      <c r="IK53" s="6"/>
      <c r="IL53" s="6"/>
      <c r="IM53" s="6"/>
      <c r="IN53" s="6"/>
      <c r="IO53" s="6"/>
      <c r="IP53" s="6"/>
      <c r="IQ53" s="6"/>
      <c r="IR53" s="6"/>
      <c r="IS53" s="6"/>
      <c r="IT53" s="6"/>
      <c r="IU53" s="6"/>
      <c r="IV53" s="6"/>
      <c r="IW53" s="6"/>
      <c r="IX53" s="6"/>
      <c r="IY53" s="6"/>
      <c r="IZ53" s="6"/>
      <c r="JA53" s="6"/>
      <c r="JB53" s="6"/>
      <c r="JC53" s="6"/>
      <c r="JD53" s="6"/>
      <c r="JE53" s="6"/>
      <c r="JF53" s="6"/>
      <c r="JG53" s="6"/>
      <c r="JH53" s="6"/>
      <c r="JI53" s="6"/>
      <c r="JJ53" s="6"/>
      <c r="JK53" s="6"/>
      <c r="JL53" s="6"/>
      <c r="JM53" s="6"/>
      <c r="JN53" s="6"/>
      <c r="JO53" s="6"/>
      <c r="JP53" s="6"/>
      <c r="JQ53" s="6"/>
      <c r="JR53" s="6"/>
      <c r="JS53" s="6"/>
      <c r="JT53" s="6"/>
      <c r="JU53" s="6"/>
      <c r="JV53" s="6"/>
      <c r="JW53" s="6"/>
      <c r="JX53" s="6"/>
      <c r="JY53" s="6"/>
      <c r="JZ53" s="6"/>
      <c r="KA53" s="6"/>
      <c r="KB53" s="6"/>
      <c r="KC53" s="6"/>
      <c r="KD53" s="6"/>
      <c r="KE53" s="6"/>
      <c r="KF53" s="6"/>
      <c r="KG53" s="6"/>
      <c r="KH53" s="6"/>
      <c r="KI53" s="6"/>
      <c r="KJ53" s="6"/>
      <c r="KK53" s="6"/>
      <c r="KL53" s="6"/>
      <c r="KM53" s="6"/>
      <c r="KN53" s="6"/>
      <c r="KO53" s="6"/>
      <c r="KP53" s="6"/>
      <c r="KQ53" s="6"/>
      <c r="KR53" s="6"/>
      <c r="KS53" s="6"/>
      <c r="KT53" s="6"/>
      <c r="KU53" s="6"/>
      <c r="KV53" s="6"/>
      <c r="KW53" s="6"/>
      <c r="KX53" s="6"/>
      <c r="KY53" s="6"/>
      <c r="KZ53" s="6"/>
      <c r="LA53" s="6"/>
      <c r="LB53" s="6"/>
      <c r="LC53" s="6"/>
      <c r="LD53" s="6"/>
      <c r="LE53" s="6"/>
      <c r="LF53" s="6"/>
      <c r="LG53" s="6"/>
      <c r="LH53" s="6"/>
      <c r="LI53" s="6"/>
      <c r="LJ53" s="6"/>
      <c r="LK53" s="6"/>
      <c r="LL53" s="6"/>
      <c r="LM53" s="6"/>
      <c r="LN53" s="6"/>
      <c r="LO53" s="6"/>
      <c r="LP53" s="6"/>
      <c r="LQ53" s="6"/>
      <c r="LR53" s="6"/>
      <c r="LS53" s="6"/>
      <c r="LT53" s="6"/>
      <c r="LU53" s="6"/>
      <c r="LV53" s="6"/>
      <c r="LW53" s="6"/>
      <c r="LX53" s="6"/>
      <c r="LY53" s="6"/>
      <c r="LZ53" s="6"/>
      <c r="MA53" s="6"/>
      <c r="MB53" s="6"/>
      <c r="MC53" s="6"/>
      <c r="MD53" s="6"/>
      <c r="ME53" s="6"/>
      <c r="MF53" s="6"/>
      <c r="MG53" s="6"/>
      <c r="MH53" s="6"/>
      <c r="MI53" s="6"/>
      <c r="MJ53" s="6"/>
      <c r="MK53" s="6"/>
      <c r="ML53" s="6"/>
      <c r="MM53" s="6"/>
      <c r="MN53" s="6"/>
      <c r="MO53" s="6"/>
      <c r="MP53" s="6"/>
      <c r="MQ53" s="6"/>
      <c r="MR53" s="6"/>
      <c r="MS53" s="6"/>
      <c r="MT53" s="6"/>
      <c r="MU53" s="6"/>
      <c r="MV53" s="6"/>
      <c r="MW53" s="6"/>
      <c r="MX53" s="6"/>
      <c r="MY53" s="6"/>
      <c r="MZ53" s="6"/>
      <c r="NA53" s="6"/>
      <c r="NB53" s="6"/>
      <c r="NC53" s="6"/>
      <c r="ND53" s="6"/>
      <c r="NE53" s="6"/>
      <c r="NF53" s="6"/>
      <c r="NG53" s="6"/>
      <c r="NH53" s="6"/>
      <c r="NI53" s="6"/>
      <c r="NJ53" s="6"/>
      <c r="NK53" s="6"/>
      <c r="NL53" s="6"/>
      <c r="NM53" s="6"/>
      <c r="NN53" s="6"/>
      <c r="NO53" s="6"/>
      <c r="NP53" s="6"/>
      <c r="NQ53" s="6"/>
      <c r="NR53" s="6"/>
      <c r="NS53" s="6"/>
      <c r="NT53" s="6"/>
      <c r="NU53" s="6"/>
      <c r="NV53" s="6"/>
      <c r="NW53" s="6"/>
      <c r="NX53" s="6"/>
      <c r="NY53" s="6"/>
      <c r="NZ53" s="6"/>
      <c r="OA53" s="6"/>
      <c r="OB53" s="6"/>
      <c r="OC53" s="6"/>
      <c r="OD53" s="6"/>
      <c r="OE53" s="6"/>
      <c r="OF53" s="6"/>
      <c r="OG53" s="6"/>
      <c r="OH53" s="6"/>
      <c r="OI53" s="6"/>
      <c r="OJ53" s="6"/>
      <c r="OK53" s="6"/>
      <c r="OL53" s="6"/>
      <c r="OM53" s="6"/>
      <c r="ON53" s="6"/>
      <c r="OO53" s="6"/>
      <c r="OP53" s="6"/>
      <c r="OQ53" s="6"/>
      <c r="OR53" s="6"/>
      <c r="OS53" s="6"/>
      <c r="OT53" s="6"/>
      <c r="OU53" s="6"/>
      <c r="OV53" s="6"/>
      <c r="OW53" s="6"/>
      <c r="OX53" s="6"/>
      <c r="OY53" s="6"/>
      <c r="OZ53" s="6"/>
      <c r="PA53" s="6"/>
      <c r="PB53" s="6"/>
      <c r="PC53" s="6"/>
      <c r="PD53" s="6"/>
      <c r="PE53" s="6"/>
      <c r="PF53" s="6"/>
      <c r="PG53" s="6"/>
      <c r="PH53" s="6"/>
      <c r="PI53" s="6"/>
      <c r="PJ53" s="6"/>
      <c r="PK53" s="6"/>
      <c r="PL53" s="6"/>
      <c r="PM53" s="6"/>
      <c r="PN53" s="6"/>
      <c r="PO53" s="6"/>
      <c r="PP53" s="6"/>
      <c r="PQ53" s="6"/>
      <c r="PR53" s="6"/>
      <c r="PS53" s="6"/>
      <c r="PT53" s="6"/>
      <c r="PU53" s="6"/>
      <c r="PV53" s="6"/>
      <c r="PW53" s="6"/>
      <c r="PX53" s="6"/>
      <c r="PY53" s="6"/>
      <c r="PZ53" s="6"/>
      <c r="QA53" s="6"/>
      <c r="QB53" s="6"/>
      <c r="QC53" s="6"/>
      <c r="QD53" s="6"/>
      <c r="QE53" s="6"/>
      <c r="QF53" s="6"/>
      <c r="QG53" s="6"/>
      <c r="QH53" s="6"/>
      <c r="QI53" s="6"/>
      <c r="QJ53" s="6"/>
      <c r="QK53" s="6"/>
      <c r="QL53" s="6"/>
      <c r="QM53" s="6"/>
      <c r="QN53" s="6"/>
      <c r="QO53" s="6"/>
      <c r="QP53" s="6"/>
      <c r="QQ53" s="6"/>
      <c r="QR53" s="6"/>
      <c r="QS53" s="6"/>
      <c r="QT53" s="6"/>
      <c r="QU53" s="6"/>
      <c r="QV53" s="6"/>
      <c r="QW53" s="6"/>
      <c r="QX53" s="6"/>
      <c r="QY53" s="6"/>
      <c r="QZ53" s="6"/>
      <c r="RA53" s="6"/>
      <c r="RB53" s="6"/>
      <c r="RC53" s="6"/>
      <c r="RD53" s="6"/>
      <c r="RE53" s="6"/>
      <c r="RF53" s="6"/>
      <c r="RG53" s="6"/>
      <c r="RH53" s="6"/>
      <c r="RI53" s="6"/>
      <c r="RJ53" s="6"/>
      <c r="RK53" s="6"/>
      <c r="RL53" s="6"/>
      <c r="RM53" s="6"/>
      <c r="RN53" s="6"/>
      <c r="RO53" s="6"/>
      <c r="RP53" s="6"/>
      <c r="RQ53" s="6"/>
      <c r="RR53" s="6"/>
      <c r="RS53" s="6"/>
      <c r="RT53" s="6"/>
      <c r="RU53" s="6"/>
      <c r="RV53" s="6"/>
      <c r="RW53" s="6"/>
      <c r="RX53" s="6"/>
      <c r="RY53" s="6"/>
      <c r="RZ53" s="6"/>
      <c r="SA53" s="6"/>
      <c r="SB53" s="6"/>
      <c r="SC53" s="6"/>
      <c r="SD53" s="6"/>
      <c r="SE53" s="6"/>
      <c r="SF53" s="6"/>
      <c r="SG53" s="6"/>
      <c r="SH53" s="6"/>
      <c r="SI53" s="6"/>
      <c r="SJ53" s="6"/>
      <c r="SK53" s="6"/>
      <c r="SL53" s="6"/>
      <c r="SM53" s="6"/>
      <c r="SN53" s="6"/>
      <c r="SO53" s="6"/>
      <c r="SP53" s="6"/>
      <c r="SQ53" s="6"/>
      <c r="SR53" s="6"/>
      <c r="SS53" s="6"/>
      <c r="ST53" s="6"/>
      <c r="SU53" s="6"/>
      <c r="SV53" s="6"/>
      <c r="SW53" s="6"/>
      <c r="SX53" s="6"/>
      <c r="SY53" s="6"/>
      <c r="SZ53" s="6"/>
      <c r="TA53" s="6"/>
      <c r="TB53" s="6"/>
      <c r="TC53" s="6"/>
      <c r="TD53" s="6"/>
      <c r="TE53" s="6"/>
      <c r="TF53" s="6"/>
      <c r="TG53" s="6"/>
      <c r="TH53" s="6"/>
      <c r="TI53" s="6"/>
      <c r="TJ53" s="6"/>
      <c r="TK53" s="6"/>
      <c r="TL53" s="6"/>
      <c r="TM53" s="6"/>
      <c r="TN53" s="6"/>
      <c r="TO53" s="6"/>
      <c r="TP53" s="6"/>
      <c r="TQ53" s="6"/>
      <c r="TR53" s="6"/>
      <c r="TS53" s="6"/>
      <c r="TT53" s="6"/>
      <c r="TU53" s="6"/>
      <c r="TV53" s="6"/>
      <c r="TW53" s="6"/>
      <c r="TX53" s="6"/>
      <c r="TY53" s="6"/>
      <c r="TZ53" s="6"/>
      <c r="UA53" s="6"/>
      <c r="UB53" s="6"/>
      <c r="UC53" s="6"/>
      <c r="UD53" s="6"/>
      <c r="UE53" s="6"/>
      <c r="UF53" s="6"/>
      <c r="UG53" s="6"/>
      <c r="UH53" s="6"/>
      <c r="UI53" s="6"/>
      <c r="UJ53" s="6"/>
      <c r="UK53" s="6"/>
      <c r="UL53" s="6"/>
      <c r="UM53" s="6"/>
      <c r="UN53" s="6"/>
      <c r="UO53" s="6"/>
      <c r="UP53" s="6"/>
      <c r="UQ53" s="6"/>
      <c r="UR53" s="6"/>
      <c r="US53" s="6"/>
      <c r="UT53" s="6"/>
      <c r="UU53" s="6"/>
      <c r="UV53" s="6"/>
      <c r="UW53" s="6"/>
      <c r="UX53" s="6"/>
      <c r="UY53" s="6"/>
      <c r="UZ53" s="6"/>
      <c r="VA53" s="6"/>
      <c r="VB53" s="6"/>
      <c r="VC53" s="6"/>
      <c r="VD53" s="6"/>
      <c r="VE53" s="6"/>
      <c r="VF53" s="6"/>
      <c r="VG53" s="6"/>
      <c r="VH53" s="6"/>
      <c r="VI53" s="6"/>
      <c r="VJ53" s="6"/>
      <c r="VK53" s="6"/>
      <c r="VL53" s="6"/>
      <c r="VM53" s="6"/>
      <c r="VN53" s="6"/>
      <c r="VO53" s="6"/>
      <c r="VP53" s="6"/>
      <c r="VQ53" s="6"/>
      <c r="VR53" s="6"/>
      <c r="VS53" s="6"/>
      <c r="VT53" s="6"/>
      <c r="VU53" s="6"/>
      <c r="VV53" s="6"/>
      <c r="VW53" s="6"/>
      <c r="VX53" s="6"/>
      <c r="VY53" s="6"/>
      <c r="VZ53" s="6"/>
      <c r="WA53" s="6"/>
      <c r="WB53" s="6"/>
      <c r="WC53" s="6"/>
      <c r="WD53" s="6"/>
      <c r="WE53" s="6"/>
      <c r="WF53" s="6"/>
      <c r="WG53" s="6"/>
      <c r="WH53" s="6"/>
      <c r="WI53" s="6"/>
      <c r="WJ53" s="6"/>
      <c r="WK53" s="6"/>
      <c r="WL53" s="6"/>
      <c r="WM53" s="6"/>
      <c r="WN53" s="6"/>
      <c r="WO53" s="6"/>
      <c r="WP53" s="6"/>
      <c r="WQ53" s="6"/>
      <c r="WR53" s="6"/>
      <c r="WS53" s="6"/>
      <c r="WT53" s="6"/>
      <c r="WU53" s="6"/>
      <c r="WV53" s="6"/>
      <c r="WW53" s="6"/>
      <c r="WX53" s="6"/>
      <c r="WY53" s="6"/>
      <c r="WZ53" s="6"/>
      <c r="XA53" s="6"/>
      <c r="XB53" s="6"/>
      <c r="XC53" s="6"/>
      <c r="XD53" s="6"/>
      <c r="XE53" s="6"/>
      <c r="XF53" s="6"/>
      <c r="XG53" s="6"/>
      <c r="XH53" s="6"/>
      <c r="XI53" s="6"/>
      <c r="XJ53" s="6"/>
      <c r="XK53" s="6"/>
      <c r="XL53" s="6"/>
      <c r="XM53" s="6"/>
      <c r="XN53" s="6"/>
      <c r="XO53" s="6"/>
      <c r="XP53" s="6"/>
      <c r="XQ53" s="6"/>
      <c r="XR53" s="6"/>
      <c r="XS53" s="6"/>
      <c r="XT53" s="6"/>
      <c r="XU53" s="6"/>
      <c r="XV53" s="6"/>
      <c r="XW53" s="6"/>
      <c r="XX53" s="6"/>
      <c r="XY53" s="6"/>
      <c r="XZ53" s="6"/>
      <c r="YA53" s="6"/>
      <c r="YB53" s="6"/>
      <c r="YC53" s="6"/>
      <c r="YD53" s="6"/>
      <c r="YE53" s="6"/>
      <c r="YF53" s="6"/>
      <c r="YG53" s="6"/>
      <c r="YH53" s="6"/>
      <c r="YI53" s="6"/>
      <c r="YJ53" s="6"/>
      <c r="YK53" s="6"/>
      <c r="YL53" s="6"/>
      <c r="YM53" s="6"/>
      <c r="YN53" s="6"/>
      <c r="YO53" s="6"/>
      <c r="YP53" s="6"/>
      <c r="YQ53" s="6"/>
      <c r="YR53" s="6"/>
      <c r="YS53" s="6"/>
      <c r="YT53" s="6"/>
      <c r="YU53" s="6"/>
      <c r="YV53" s="6"/>
      <c r="YW53" s="6"/>
      <c r="YX53" s="6"/>
      <c r="YY53" s="6"/>
      <c r="YZ53" s="6"/>
      <c r="ZA53" s="6"/>
      <c r="ZB53" s="6"/>
      <c r="ZC53" s="6"/>
      <c r="ZD53" s="6"/>
      <c r="ZE53" s="6"/>
      <c r="ZF53" s="6"/>
      <c r="ZG53" s="6"/>
      <c r="ZH53" s="6"/>
      <c r="ZI53" s="6"/>
      <c r="ZJ53" s="6"/>
      <c r="ZK53" s="6"/>
      <c r="ZL53" s="6"/>
      <c r="ZM53" s="6"/>
      <c r="ZN53" s="6"/>
      <c r="ZO53" s="6"/>
      <c r="ZP53" s="6"/>
      <c r="ZQ53" s="6"/>
      <c r="ZR53" s="6"/>
      <c r="ZS53" s="6"/>
      <c r="ZT53" s="6"/>
      <c r="ZU53" s="6"/>
      <c r="ZV53" s="6"/>
      <c r="ZW53" s="6"/>
      <c r="ZX53" s="6"/>
      <c r="ZY53" s="6"/>
      <c r="ZZ53" s="6"/>
      <c r="AAA53" s="6"/>
      <c r="AAB53" s="6"/>
      <c r="AAC53" s="6"/>
      <c r="AAD53" s="6"/>
      <c r="AAE53" s="6"/>
      <c r="AAF53" s="6"/>
      <c r="AAG53" s="6"/>
      <c r="AAH53" s="6"/>
      <c r="AAI53" s="6"/>
      <c r="AAJ53" s="6"/>
      <c r="AAK53" s="6"/>
      <c r="AAL53" s="6"/>
      <c r="AAM53" s="6"/>
      <c r="AAN53" s="6"/>
      <c r="AAO53" s="6"/>
      <c r="AAP53" s="6"/>
      <c r="AAQ53" s="6"/>
      <c r="AAR53" s="6"/>
      <c r="AAS53" s="6"/>
      <c r="AAT53" s="6"/>
      <c r="AAU53" s="6"/>
      <c r="AAV53" s="6"/>
      <c r="AAW53" s="6"/>
      <c r="AAX53" s="6"/>
      <c r="AAY53" s="6"/>
      <c r="AAZ53" s="6"/>
      <c r="ABA53" s="6"/>
      <c r="ABB53" s="6"/>
      <c r="ABC53" s="6"/>
      <c r="ABD53" s="6"/>
      <c r="ABE53" s="6"/>
      <c r="ABF53" s="6"/>
      <c r="ABG53" s="6"/>
      <c r="ABH53" s="6"/>
      <c r="ABI53" s="6"/>
      <c r="ABJ53" s="6"/>
      <c r="ABK53" s="6"/>
      <c r="ABL53" s="6"/>
      <c r="ABM53" s="6"/>
      <c r="ABN53" s="6"/>
      <c r="ABO53" s="6"/>
      <c r="ABP53" s="6"/>
      <c r="ABQ53" s="6"/>
    </row>
    <row r="54" spans="1:745">
      <c r="A54" s="13" t="s">
        <v>12</v>
      </c>
      <c r="B54" s="13">
        <f>B53/12</f>
        <v>0</v>
      </c>
      <c r="C54" s="13">
        <f>C53/12</f>
        <v>0.58333333333333337</v>
      </c>
      <c r="D54" s="13">
        <f>D53/12</f>
        <v>3.1666666666666665</v>
      </c>
      <c r="E54" s="13">
        <f>E53/12</f>
        <v>1.5</v>
      </c>
      <c r="F54" s="13">
        <f>F53/12</f>
        <v>0.5</v>
      </c>
      <c r="G54" s="14"/>
      <c r="I54" s="6"/>
      <c r="J54" s="7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  <c r="CQ54" s="6"/>
      <c r="CR54" s="6"/>
      <c r="CS54" s="6"/>
      <c r="CT54" s="6"/>
      <c r="CU54" s="6"/>
      <c r="CV54" s="6"/>
      <c r="CW54" s="6"/>
      <c r="CX54" s="6"/>
      <c r="CY54" s="6"/>
      <c r="CZ54" s="6"/>
      <c r="DA54" s="6"/>
      <c r="DB54" s="6"/>
      <c r="DC54" s="6"/>
      <c r="DD54" s="6"/>
      <c r="DE54" s="6"/>
      <c r="DF54" s="6"/>
      <c r="DG54" s="6"/>
      <c r="DH54" s="6"/>
      <c r="DI54" s="6"/>
      <c r="DJ54" s="6"/>
      <c r="DK54" s="6"/>
      <c r="DL54" s="6"/>
      <c r="DM54" s="6"/>
      <c r="DN54" s="6"/>
      <c r="DO54" s="6"/>
      <c r="DP54" s="6"/>
      <c r="DQ54" s="6"/>
      <c r="DR54" s="6"/>
      <c r="DS54" s="6"/>
      <c r="DT54" s="6"/>
      <c r="DU54" s="6"/>
      <c r="DV54" s="6"/>
      <c r="DW54" s="6"/>
      <c r="DX54" s="6"/>
      <c r="DY54" s="6"/>
      <c r="DZ54" s="6"/>
      <c r="EA54" s="6"/>
      <c r="EB54" s="6"/>
      <c r="EC54" s="6"/>
      <c r="ED54" s="6"/>
      <c r="EE54" s="6"/>
      <c r="EF54" s="6"/>
      <c r="EG54" s="6"/>
      <c r="EH54" s="6"/>
      <c r="EI54" s="6"/>
      <c r="EJ54" s="6"/>
      <c r="EK54" s="6"/>
      <c r="EL54" s="6"/>
      <c r="EM54" s="6"/>
      <c r="EN54" s="6"/>
      <c r="EO54" s="6"/>
      <c r="EP54" s="6"/>
      <c r="EQ54" s="6"/>
      <c r="ER54" s="6"/>
      <c r="ES54" s="6"/>
      <c r="ET54" s="6"/>
      <c r="EU54" s="6"/>
      <c r="EV54" s="6"/>
      <c r="EW54" s="6"/>
      <c r="EX54" s="6"/>
      <c r="EY54" s="6"/>
      <c r="EZ54" s="6"/>
      <c r="FA54" s="6"/>
      <c r="FB54" s="6"/>
      <c r="FC54" s="6"/>
      <c r="FD54" s="6"/>
      <c r="FE54" s="6"/>
      <c r="FF54" s="6"/>
      <c r="FG54" s="6"/>
      <c r="FH54" s="6"/>
      <c r="FI54" s="6"/>
      <c r="FJ54" s="6"/>
      <c r="FK54" s="6"/>
      <c r="FL54" s="6"/>
      <c r="FM54" s="6"/>
      <c r="FN54" s="6"/>
      <c r="FO54" s="6"/>
      <c r="FP54" s="6"/>
      <c r="FQ54" s="6"/>
      <c r="FR54" s="6"/>
      <c r="FS54" s="6"/>
      <c r="FT54" s="6"/>
      <c r="FU54" s="6"/>
      <c r="FV54" s="6"/>
      <c r="FW54" s="6"/>
      <c r="FX54" s="6"/>
      <c r="FY54" s="6"/>
      <c r="FZ54" s="6"/>
      <c r="GA54" s="6"/>
      <c r="GB54" s="6"/>
      <c r="GC54" s="6"/>
      <c r="GD54" s="6"/>
      <c r="GE54" s="6"/>
      <c r="GF54" s="6"/>
      <c r="GG54" s="6"/>
      <c r="GH54" s="6"/>
      <c r="GI54" s="6"/>
      <c r="GJ54" s="6"/>
      <c r="GK54" s="6"/>
      <c r="GL54" s="6"/>
      <c r="GM54" s="6"/>
      <c r="GN54" s="6"/>
      <c r="GO54" s="6"/>
      <c r="GP54" s="6"/>
      <c r="GQ54" s="6"/>
      <c r="GR54" s="6"/>
      <c r="GS54" s="6"/>
      <c r="GT54" s="6"/>
      <c r="GU54" s="6"/>
      <c r="GV54" s="6"/>
      <c r="GW54" s="6"/>
      <c r="GX54" s="6"/>
      <c r="GY54" s="6"/>
      <c r="GZ54" s="6"/>
      <c r="HA54" s="6"/>
      <c r="HB54" s="6"/>
      <c r="HC54" s="6"/>
      <c r="HD54" s="6"/>
      <c r="HE54" s="6"/>
      <c r="HF54" s="6"/>
      <c r="HG54" s="6"/>
      <c r="HH54" s="6"/>
      <c r="HI54" s="6"/>
      <c r="HJ54" s="6"/>
      <c r="HK54" s="6"/>
      <c r="HL54" s="6"/>
      <c r="HM54" s="6"/>
      <c r="HN54" s="6"/>
      <c r="HO54" s="6"/>
      <c r="HP54" s="6"/>
      <c r="HQ54" s="6"/>
      <c r="HR54" s="6"/>
      <c r="HS54" s="6"/>
      <c r="HT54" s="6"/>
      <c r="HU54" s="6"/>
      <c r="HV54" s="6"/>
      <c r="HW54" s="6"/>
      <c r="HX54" s="6"/>
      <c r="HY54" s="6"/>
      <c r="HZ54" s="6"/>
      <c r="IA54" s="6"/>
      <c r="IB54" s="6"/>
      <c r="IC54" s="6"/>
      <c r="ID54" s="6"/>
      <c r="IE54" s="6"/>
      <c r="IF54" s="6"/>
      <c r="IG54" s="6"/>
      <c r="IH54" s="6"/>
      <c r="II54" s="6"/>
      <c r="IJ54" s="6"/>
      <c r="IK54" s="6"/>
      <c r="IL54" s="6"/>
      <c r="IM54" s="6"/>
      <c r="IN54" s="6"/>
      <c r="IO54" s="6"/>
      <c r="IP54" s="6"/>
      <c r="IQ54" s="6"/>
      <c r="IR54" s="6"/>
      <c r="IS54" s="6"/>
      <c r="IT54" s="6"/>
      <c r="IU54" s="6"/>
      <c r="IV54" s="6"/>
      <c r="IW54" s="6"/>
      <c r="IX54" s="6"/>
      <c r="IY54" s="6"/>
      <c r="IZ54" s="6"/>
      <c r="JA54" s="6"/>
      <c r="JB54" s="6"/>
      <c r="JC54" s="6"/>
      <c r="JD54" s="6"/>
      <c r="JE54" s="6"/>
      <c r="JF54" s="6"/>
      <c r="JG54" s="6"/>
      <c r="JH54" s="6"/>
      <c r="JI54" s="6"/>
      <c r="JJ54" s="6"/>
      <c r="JK54" s="6"/>
      <c r="JL54" s="6"/>
      <c r="JM54" s="6"/>
      <c r="JN54" s="6"/>
      <c r="JO54" s="6"/>
      <c r="JP54" s="6"/>
      <c r="JQ54" s="6"/>
      <c r="JR54" s="6"/>
      <c r="JS54" s="6"/>
      <c r="JT54" s="6"/>
      <c r="JU54" s="6"/>
      <c r="JV54" s="6"/>
      <c r="JW54" s="6"/>
      <c r="JX54" s="6"/>
      <c r="JY54" s="6"/>
      <c r="JZ54" s="6"/>
      <c r="KA54" s="6"/>
      <c r="KB54" s="6"/>
      <c r="KC54" s="6"/>
      <c r="KD54" s="6"/>
      <c r="KE54" s="6"/>
      <c r="KF54" s="6"/>
      <c r="KG54" s="6"/>
      <c r="KH54" s="6"/>
      <c r="KI54" s="6"/>
      <c r="KJ54" s="6"/>
      <c r="KK54" s="6"/>
      <c r="KL54" s="6"/>
      <c r="KM54" s="6"/>
      <c r="KN54" s="6"/>
      <c r="KO54" s="6"/>
      <c r="KP54" s="6"/>
      <c r="KQ54" s="6"/>
      <c r="KR54" s="6"/>
      <c r="KS54" s="6"/>
      <c r="KT54" s="6"/>
      <c r="KU54" s="6"/>
      <c r="KV54" s="6"/>
      <c r="KW54" s="6"/>
      <c r="KX54" s="6"/>
      <c r="KY54" s="6"/>
      <c r="KZ54" s="6"/>
      <c r="LA54" s="6"/>
      <c r="LB54" s="6"/>
      <c r="LC54" s="6"/>
      <c r="LD54" s="6"/>
      <c r="LE54" s="6"/>
      <c r="LF54" s="6"/>
      <c r="LG54" s="6"/>
      <c r="LH54" s="6"/>
      <c r="LI54" s="6"/>
      <c r="LJ54" s="6"/>
      <c r="LK54" s="6"/>
      <c r="LL54" s="6"/>
      <c r="LM54" s="6"/>
      <c r="LN54" s="6"/>
      <c r="LO54" s="6"/>
      <c r="LP54" s="6"/>
      <c r="LQ54" s="6"/>
      <c r="LR54" s="6"/>
      <c r="LS54" s="6"/>
      <c r="LT54" s="6"/>
      <c r="LU54" s="6"/>
      <c r="LV54" s="6"/>
      <c r="LW54" s="6"/>
      <c r="LX54" s="6"/>
      <c r="LY54" s="6"/>
      <c r="LZ54" s="6"/>
      <c r="MA54" s="6"/>
      <c r="MB54" s="6"/>
      <c r="MC54" s="6"/>
      <c r="MD54" s="6"/>
      <c r="ME54" s="6"/>
      <c r="MF54" s="6"/>
      <c r="MG54" s="6"/>
      <c r="MH54" s="6"/>
      <c r="MI54" s="6"/>
      <c r="MJ54" s="6"/>
      <c r="MK54" s="6"/>
      <c r="ML54" s="6"/>
      <c r="MM54" s="6"/>
      <c r="MN54" s="6"/>
      <c r="MO54" s="6"/>
      <c r="MP54" s="6"/>
      <c r="MQ54" s="6"/>
      <c r="MR54" s="6"/>
      <c r="MS54" s="6"/>
      <c r="MT54" s="6"/>
      <c r="MU54" s="6"/>
      <c r="MV54" s="6"/>
      <c r="MW54" s="6"/>
      <c r="MX54" s="6"/>
      <c r="MY54" s="6"/>
      <c r="MZ54" s="6"/>
      <c r="NA54" s="6"/>
      <c r="NB54" s="6"/>
      <c r="NC54" s="6"/>
      <c r="ND54" s="6"/>
      <c r="NE54" s="6"/>
      <c r="NF54" s="6"/>
      <c r="NG54" s="6"/>
      <c r="NH54" s="6"/>
      <c r="NI54" s="6"/>
      <c r="NJ54" s="6"/>
      <c r="NK54" s="6"/>
      <c r="NL54" s="6"/>
      <c r="NM54" s="6"/>
      <c r="NN54" s="6"/>
      <c r="NO54" s="6"/>
      <c r="NP54" s="6"/>
      <c r="NQ54" s="6"/>
      <c r="NR54" s="6"/>
      <c r="NS54" s="6"/>
      <c r="NT54" s="6"/>
      <c r="NU54" s="6"/>
      <c r="NV54" s="6"/>
      <c r="NW54" s="6"/>
      <c r="NX54" s="6"/>
      <c r="NY54" s="6"/>
      <c r="NZ54" s="6"/>
      <c r="OA54" s="6"/>
      <c r="OB54" s="6"/>
      <c r="OC54" s="6"/>
      <c r="OD54" s="6"/>
      <c r="OE54" s="6"/>
      <c r="OF54" s="6"/>
      <c r="OG54" s="6"/>
      <c r="OH54" s="6"/>
      <c r="OI54" s="6"/>
      <c r="OJ54" s="6"/>
      <c r="OK54" s="6"/>
      <c r="OL54" s="6"/>
      <c r="OM54" s="6"/>
      <c r="ON54" s="6"/>
      <c r="OO54" s="6"/>
      <c r="OP54" s="6"/>
      <c r="OQ54" s="6"/>
      <c r="OR54" s="6"/>
      <c r="OS54" s="6"/>
      <c r="OT54" s="6"/>
      <c r="OU54" s="6"/>
      <c r="OV54" s="6"/>
      <c r="OW54" s="6"/>
      <c r="OX54" s="6"/>
      <c r="OY54" s="6"/>
      <c r="OZ54" s="6"/>
      <c r="PA54" s="6"/>
      <c r="PB54" s="6"/>
      <c r="PC54" s="6"/>
      <c r="PD54" s="6"/>
      <c r="PE54" s="6"/>
      <c r="PF54" s="6"/>
      <c r="PG54" s="6"/>
      <c r="PH54" s="6"/>
      <c r="PI54" s="6"/>
      <c r="PJ54" s="6"/>
      <c r="PK54" s="6"/>
      <c r="PL54" s="6"/>
      <c r="PM54" s="6"/>
      <c r="PN54" s="6"/>
      <c r="PO54" s="6"/>
      <c r="PP54" s="6"/>
      <c r="PQ54" s="6"/>
      <c r="PR54" s="6"/>
      <c r="PS54" s="6"/>
      <c r="PT54" s="6"/>
      <c r="PU54" s="6"/>
      <c r="PV54" s="6"/>
      <c r="PW54" s="6"/>
      <c r="PX54" s="6"/>
      <c r="PY54" s="6"/>
      <c r="PZ54" s="6"/>
      <c r="QA54" s="6"/>
      <c r="QB54" s="6"/>
      <c r="QC54" s="6"/>
      <c r="QD54" s="6"/>
      <c r="QE54" s="6"/>
      <c r="QF54" s="6"/>
      <c r="QG54" s="6"/>
      <c r="QH54" s="6"/>
      <c r="QI54" s="6"/>
      <c r="QJ54" s="6"/>
      <c r="QK54" s="6"/>
      <c r="QL54" s="6"/>
      <c r="QM54" s="6"/>
      <c r="QN54" s="6"/>
      <c r="QO54" s="6"/>
      <c r="QP54" s="6"/>
      <c r="QQ54" s="6"/>
      <c r="QR54" s="6"/>
      <c r="QS54" s="6"/>
      <c r="QT54" s="6"/>
      <c r="QU54" s="6"/>
      <c r="QV54" s="6"/>
      <c r="QW54" s="6"/>
      <c r="QX54" s="6"/>
      <c r="QY54" s="6"/>
      <c r="QZ54" s="6"/>
      <c r="RA54" s="6"/>
      <c r="RB54" s="6"/>
      <c r="RC54" s="6"/>
      <c r="RD54" s="6"/>
      <c r="RE54" s="6"/>
      <c r="RF54" s="6"/>
      <c r="RG54" s="6"/>
      <c r="RH54" s="6"/>
      <c r="RI54" s="6"/>
      <c r="RJ54" s="6"/>
      <c r="RK54" s="6"/>
      <c r="RL54" s="6"/>
      <c r="RM54" s="6"/>
      <c r="RN54" s="6"/>
      <c r="RO54" s="6"/>
      <c r="RP54" s="6"/>
      <c r="RQ54" s="6"/>
      <c r="RR54" s="6"/>
      <c r="RS54" s="6"/>
      <c r="RT54" s="6"/>
      <c r="RU54" s="6"/>
      <c r="RV54" s="6"/>
      <c r="RW54" s="6"/>
      <c r="RX54" s="6"/>
      <c r="RY54" s="6"/>
      <c r="RZ54" s="6"/>
      <c r="SA54" s="6"/>
      <c r="SB54" s="6"/>
      <c r="SC54" s="6"/>
      <c r="SD54" s="6"/>
      <c r="SE54" s="6"/>
      <c r="SF54" s="6"/>
      <c r="SG54" s="6"/>
      <c r="SH54" s="6"/>
      <c r="SI54" s="6"/>
      <c r="SJ54" s="6"/>
      <c r="SK54" s="6"/>
      <c r="SL54" s="6"/>
      <c r="SM54" s="6"/>
      <c r="SN54" s="6"/>
      <c r="SO54" s="6"/>
      <c r="SP54" s="6"/>
      <c r="SQ54" s="6"/>
      <c r="SR54" s="6"/>
      <c r="SS54" s="6"/>
      <c r="ST54" s="6"/>
      <c r="SU54" s="6"/>
      <c r="SV54" s="6"/>
      <c r="SW54" s="6"/>
      <c r="SX54" s="6"/>
      <c r="SY54" s="6"/>
      <c r="SZ54" s="6"/>
      <c r="TA54" s="6"/>
      <c r="TB54" s="6"/>
      <c r="TC54" s="6"/>
      <c r="TD54" s="6"/>
      <c r="TE54" s="6"/>
      <c r="TF54" s="6"/>
      <c r="TG54" s="6"/>
      <c r="TH54" s="6"/>
      <c r="TI54" s="6"/>
      <c r="TJ54" s="6"/>
      <c r="TK54" s="6"/>
      <c r="TL54" s="6"/>
      <c r="TM54" s="6"/>
      <c r="TN54" s="6"/>
      <c r="TO54" s="6"/>
      <c r="TP54" s="6"/>
      <c r="TQ54" s="6"/>
      <c r="TR54" s="6"/>
      <c r="TS54" s="6"/>
      <c r="TT54" s="6"/>
      <c r="TU54" s="6"/>
      <c r="TV54" s="6"/>
      <c r="TW54" s="6"/>
      <c r="TX54" s="6"/>
      <c r="TY54" s="6"/>
      <c r="TZ54" s="6"/>
      <c r="UA54" s="6"/>
      <c r="UB54" s="6"/>
      <c r="UC54" s="6"/>
      <c r="UD54" s="6"/>
      <c r="UE54" s="6"/>
      <c r="UF54" s="6"/>
      <c r="UG54" s="6"/>
      <c r="UH54" s="6"/>
      <c r="UI54" s="6"/>
      <c r="UJ54" s="6"/>
      <c r="UK54" s="6"/>
      <c r="UL54" s="6"/>
      <c r="UM54" s="6"/>
      <c r="UN54" s="6"/>
      <c r="UO54" s="6"/>
      <c r="UP54" s="6"/>
      <c r="UQ54" s="6"/>
      <c r="UR54" s="6"/>
      <c r="US54" s="6"/>
      <c r="UT54" s="6"/>
      <c r="UU54" s="6"/>
      <c r="UV54" s="6"/>
      <c r="UW54" s="6"/>
      <c r="UX54" s="6"/>
      <c r="UY54" s="6"/>
      <c r="UZ54" s="6"/>
      <c r="VA54" s="6"/>
      <c r="VB54" s="6"/>
      <c r="VC54" s="6"/>
      <c r="VD54" s="6"/>
      <c r="VE54" s="6"/>
      <c r="VF54" s="6"/>
      <c r="VG54" s="6"/>
      <c r="VH54" s="6"/>
      <c r="VI54" s="6"/>
      <c r="VJ54" s="6"/>
      <c r="VK54" s="6"/>
      <c r="VL54" s="6"/>
      <c r="VM54" s="6"/>
      <c r="VN54" s="6"/>
      <c r="VO54" s="6"/>
      <c r="VP54" s="6"/>
      <c r="VQ54" s="6"/>
      <c r="VR54" s="6"/>
      <c r="VS54" s="6"/>
      <c r="VT54" s="6"/>
      <c r="VU54" s="6"/>
      <c r="VV54" s="6"/>
      <c r="VW54" s="6"/>
      <c r="VX54" s="6"/>
      <c r="VY54" s="6"/>
      <c r="VZ54" s="6"/>
      <c r="WA54" s="6"/>
      <c r="WB54" s="6"/>
      <c r="WC54" s="6"/>
      <c r="WD54" s="6"/>
      <c r="WE54" s="6"/>
      <c r="WF54" s="6"/>
      <c r="WG54" s="6"/>
      <c r="WH54" s="6"/>
      <c r="WI54" s="6"/>
      <c r="WJ54" s="6"/>
      <c r="WK54" s="6"/>
      <c r="WL54" s="6"/>
      <c r="WM54" s="6"/>
      <c r="WN54" s="6"/>
      <c r="WO54" s="6"/>
      <c r="WP54" s="6"/>
      <c r="WQ54" s="6"/>
      <c r="WR54" s="6"/>
      <c r="WS54" s="6"/>
      <c r="WT54" s="6"/>
      <c r="WU54" s="6"/>
      <c r="WV54" s="6"/>
      <c r="WW54" s="6"/>
      <c r="WX54" s="6"/>
      <c r="WY54" s="6"/>
      <c r="WZ54" s="6"/>
      <c r="XA54" s="6"/>
      <c r="XB54" s="6"/>
      <c r="XC54" s="6"/>
      <c r="XD54" s="6"/>
      <c r="XE54" s="6"/>
      <c r="XF54" s="6"/>
      <c r="XG54" s="6"/>
      <c r="XH54" s="6"/>
      <c r="XI54" s="6"/>
      <c r="XJ54" s="6"/>
      <c r="XK54" s="6"/>
      <c r="XL54" s="6"/>
      <c r="XM54" s="6"/>
      <c r="XN54" s="6"/>
      <c r="XO54" s="6"/>
      <c r="XP54" s="6"/>
      <c r="XQ54" s="6"/>
      <c r="XR54" s="6"/>
      <c r="XS54" s="6"/>
      <c r="XT54" s="6"/>
      <c r="XU54" s="6"/>
      <c r="XV54" s="6"/>
      <c r="XW54" s="6"/>
      <c r="XX54" s="6"/>
      <c r="XY54" s="6"/>
      <c r="XZ54" s="6"/>
      <c r="YA54" s="6"/>
      <c r="YB54" s="6"/>
      <c r="YC54" s="6"/>
      <c r="YD54" s="6"/>
      <c r="YE54" s="6"/>
      <c r="YF54" s="6"/>
      <c r="YG54" s="6"/>
      <c r="YH54" s="6"/>
      <c r="YI54" s="6"/>
      <c r="YJ54" s="6"/>
      <c r="YK54" s="6"/>
      <c r="YL54" s="6"/>
      <c r="YM54" s="6"/>
      <c r="YN54" s="6"/>
      <c r="YO54" s="6"/>
      <c r="YP54" s="6"/>
      <c r="YQ54" s="6"/>
      <c r="YR54" s="6"/>
      <c r="YS54" s="6"/>
      <c r="YT54" s="6"/>
      <c r="YU54" s="6"/>
      <c r="YV54" s="6"/>
      <c r="YW54" s="6"/>
      <c r="YX54" s="6"/>
      <c r="YY54" s="6"/>
      <c r="YZ54" s="6"/>
      <c r="ZA54" s="6"/>
      <c r="ZB54" s="6"/>
      <c r="ZC54" s="6"/>
      <c r="ZD54" s="6"/>
      <c r="ZE54" s="6"/>
      <c r="ZF54" s="6"/>
      <c r="ZG54" s="6"/>
      <c r="ZH54" s="6"/>
      <c r="ZI54" s="6"/>
      <c r="ZJ54" s="6"/>
      <c r="ZK54" s="6"/>
      <c r="ZL54" s="6"/>
      <c r="ZM54" s="6"/>
      <c r="ZN54" s="6"/>
      <c r="ZO54" s="6"/>
      <c r="ZP54" s="6"/>
      <c r="ZQ54" s="6"/>
      <c r="ZR54" s="6"/>
      <c r="ZS54" s="6"/>
      <c r="ZT54" s="6"/>
      <c r="ZU54" s="6"/>
      <c r="ZV54" s="6"/>
      <c r="ZW54" s="6"/>
      <c r="ZX54" s="6"/>
      <c r="ZY54" s="6"/>
      <c r="ZZ54" s="6"/>
      <c r="AAA54" s="6"/>
      <c r="AAB54" s="6"/>
      <c r="AAC54" s="6"/>
      <c r="AAD54" s="6"/>
      <c r="AAE54" s="6"/>
      <c r="AAF54" s="6"/>
      <c r="AAG54" s="6"/>
      <c r="AAH54" s="6"/>
      <c r="AAI54" s="6"/>
      <c r="AAJ54" s="6"/>
      <c r="AAK54" s="6"/>
      <c r="AAL54" s="6"/>
      <c r="AAM54" s="6"/>
      <c r="AAN54" s="6"/>
      <c r="AAO54" s="6"/>
      <c r="AAP54" s="6"/>
      <c r="AAQ54" s="6"/>
      <c r="AAR54" s="6"/>
      <c r="AAS54" s="6"/>
      <c r="AAT54" s="6"/>
      <c r="AAU54" s="6"/>
      <c r="AAV54" s="6"/>
      <c r="AAW54" s="6"/>
      <c r="AAX54" s="6"/>
      <c r="AAY54" s="6"/>
      <c r="AAZ54" s="6"/>
      <c r="ABA54" s="6"/>
      <c r="ABB54" s="6"/>
      <c r="ABC54" s="6"/>
      <c r="ABD54" s="6"/>
      <c r="ABE54" s="6"/>
      <c r="ABF54" s="6"/>
      <c r="ABG54" s="6"/>
      <c r="ABH54" s="6"/>
      <c r="ABI54" s="6"/>
      <c r="ABJ54" s="6"/>
      <c r="ABK54" s="6"/>
      <c r="ABL54" s="6"/>
      <c r="ABM54" s="6"/>
      <c r="ABN54" s="6"/>
      <c r="ABO54" s="6"/>
      <c r="ABP54" s="6"/>
      <c r="ABQ54" s="6"/>
    </row>
    <row r="55" spans="1:745">
      <c r="H55" s="6"/>
      <c r="I55" s="6"/>
      <c r="J55" s="7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  <c r="CH55" s="6"/>
      <c r="CI55" s="6"/>
      <c r="CJ55" s="6"/>
      <c r="CK55" s="6"/>
      <c r="CL55" s="6"/>
      <c r="CM55" s="6"/>
      <c r="CN55" s="6"/>
      <c r="CO55" s="6"/>
      <c r="CP55" s="6"/>
      <c r="CQ55" s="6"/>
      <c r="CR55" s="6"/>
      <c r="CS55" s="6"/>
      <c r="CT55" s="6"/>
      <c r="CU55" s="6"/>
      <c r="CV55" s="6"/>
      <c r="CW55" s="6"/>
      <c r="CX55" s="6"/>
      <c r="CY55" s="6"/>
      <c r="CZ55" s="6"/>
      <c r="DA55" s="6"/>
      <c r="DB55" s="6"/>
      <c r="DC55" s="6"/>
      <c r="DD55" s="6"/>
      <c r="DE55" s="6"/>
      <c r="DF55" s="6"/>
      <c r="DG55" s="6"/>
      <c r="DH55" s="6"/>
      <c r="DI55" s="6"/>
      <c r="DJ55" s="6"/>
      <c r="DK55" s="6"/>
      <c r="DL55" s="6"/>
      <c r="DM55" s="6"/>
      <c r="DN55" s="6"/>
      <c r="DO55" s="6"/>
      <c r="DP55" s="6"/>
      <c r="DQ55" s="6"/>
      <c r="DR55" s="6"/>
      <c r="DS55" s="6"/>
      <c r="DT55" s="6"/>
      <c r="DU55" s="6"/>
      <c r="DV55" s="6"/>
      <c r="DW55" s="6"/>
      <c r="DX55" s="6"/>
      <c r="DY55" s="6"/>
      <c r="DZ55" s="6"/>
      <c r="EA55" s="6"/>
      <c r="EB55" s="6"/>
      <c r="EC55" s="6"/>
      <c r="ED55" s="6"/>
      <c r="EE55" s="6"/>
      <c r="EF55" s="6"/>
      <c r="EG55" s="6"/>
      <c r="EH55" s="6"/>
      <c r="EI55" s="6"/>
      <c r="EJ55" s="6"/>
      <c r="EK55" s="6"/>
      <c r="EL55" s="6"/>
      <c r="EM55" s="6"/>
      <c r="EN55" s="6"/>
      <c r="EO55" s="6"/>
      <c r="EP55" s="6"/>
      <c r="EQ55" s="6"/>
      <c r="ER55" s="6"/>
      <c r="ES55" s="6"/>
      <c r="ET55" s="6"/>
      <c r="EU55" s="6"/>
      <c r="EV55" s="6"/>
      <c r="EW55" s="6"/>
      <c r="EX55" s="6"/>
      <c r="EY55" s="6"/>
      <c r="EZ55" s="6"/>
      <c r="FA55" s="6"/>
      <c r="FB55" s="6"/>
      <c r="FC55" s="6"/>
      <c r="FD55" s="6"/>
      <c r="FE55" s="6"/>
      <c r="FF55" s="6"/>
      <c r="FG55" s="6"/>
      <c r="FH55" s="6"/>
      <c r="FI55" s="6"/>
      <c r="FJ55" s="6"/>
      <c r="FK55" s="6"/>
      <c r="FL55" s="6"/>
      <c r="FM55" s="6"/>
      <c r="FN55" s="6"/>
      <c r="FO55" s="6"/>
      <c r="FP55" s="6"/>
      <c r="FQ55" s="6"/>
      <c r="FR55" s="6"/>
      <c r="FS55" s="6"/>
      <c r="FT55" s="6"/>
      <c r="FU55" s="6"/>
      <c r="FV55" s="6"/>
      <c r="FW55" s="6"/>
      <c r="FX55" s="6"/>
      <c r="FY55" s="6"/>
      <c r="FZ55" s="6"/>
      <c r="GA55" s="6"/>
      <c r="GB55" s="6"/>
      <c r="GC55" s="6"/>
      <c r="GD55" s="6"/>
      <c r="GE55" s="6"/>
      <c r="GF55" s="6"/>
      <c r="GG55" s="6"/>
      <c r="GH55" s="6"/>
      <c r="GI55" s="6"/>
      <c r="GJ55" s="6"/>
      <c r="GK55" s="6"/>
      <c r="GL55" s="6"/>
      <c r="GM55" s="6"/>
      <c r="GN55" s="6"/>
      <c r="GO55" s="6"/>
      <c r="GP55" s="6"/>
      <c r="GQ55" s="6"/>
      <c r="GR55" s="6"/>
      <c r="GS55" s="6"/>
      <c r="GT55" s="6"/>
      <c r="GU55" s="6"/>
      <c r="GV55" s="6"/>
      <c r="GW55" s="6"/>
      <c r="GX55" s="6"/>
      <c r="GY55" s="6"/>
      <c r="GZ55" s="6"/>
      <c r="HA55" s="6"/>
      <c r="HB55" s="6"/>
      <c r="HC55" s="6"/>
      <c r="HD55" s="6"/>
      <c r="HE55" s="6"/>
      <c r="HF55" s="6"/>
      <c r="HG55" s="6"/>
      <c r="HH55" s="6"/>
      <c r="HI55" s="6"/>
      <c r="HJ55" s="6"/>
      <c r="HK55" s="6"/>
      <c r="HL55" s="6"/>
      <c r="HM55" s="6"/>
      <c r="HN55" s="6"/>
      <c r="HO55" s="6"/>
      <c r="HP55" s="6"/>
      <c r="HQ55" s="6"/>
      <c r="HR55" s="6"/>
      <c r="HS55" s="6"/>
      <c r="HT55" s="6"/>
      <c r="HU55" s="6"/>
      <c r="HV55" s="6"/>
      <c r="HW55" s="6"/>
      <c r="HX55" s="6"/>
      <c r="HY55" s="6"/>
      <c r="HZ55" s="6"/>
      <c r="IA55" s="6"/>
      <c r="IB55" s="6"/>
      <c r="IC55" s="6"/>
      <c r="ID55" s="6"/>
      <c r="IE55" s="6"/>
      <c r="IF55" s="6"/>
      <c r="IG55" s="6"/>
      <c r="IH55" s="6"/>
      <c r="II55" s="6"/>
      <c r="IJ55" s="6"/>
      <c r="IK55" s="6"/>
      <c r="IL55" s="6"/>
      <c r="IM55" s="6"/>
      <c r="IN55" s="6"/>
      <c r="IO55" s="6"/>
      <c r="IP55" s="6"/>
      <c r="IQ55" s="6"/>
      <c r="IR55" s="6"/>
      <c r="IS55" s="6"/>
      <c r="IT55" s="6"/>
      <c r="IU55" s="6"/>
      <c r="IV55" s="6"/>
      <c r="IW55" s="6"/>
      <c r="IX55" s="6"/>
      <c r="IY55" s="6"/>
      <c r="IZ55" s="6"/>
      <c r="JA55" s="6"/>
      <c r="JB55" s="6"/>
      <c r="JC55" s="6"/>
      <c r="JD55" s="6"/>
      <c r="JE55" s="6"/>
      <c r="JF55" s="6"/>
      <c r="JG55" s="6"/>
      <c r="JH55" s="6"/>
      <c r="JI55" s="6"/>
      <c r="JJ55" s="6"/>
      <c r="JK55" s="6"/>
      <c r="JL55" s="6"/>
      <c r="JM55" s="6"/>
      <c r="JN55" s="6"/>
      <c r="JO55" s="6"/>
      <c r="JP55" s="6"/>
      <c r="JQ55" s="6"/>
      <c r="JR55" s="6"/>
      <c r="JS55" s="6"/>
      <c r="JT55" s="6"/>
      <c r="JU55" s="6"/>
      <c r="JV55" s="6"/>
      <c r="JW55" s="6"/>
      <c r="JX55" s="6"/>
      <c r="JY55" s="6"/>
      <c r="JZ55" s="6"/>
      <c r="KA55" s="6"/>
      <c r="KB55" s="6"/>
      <c r="KC55" s="6"/>
      <c r="KD55" s="6"/>
      <c r="KE55" s="6"/>
      <c r="KF55" s="6"/>
      <c r="KG55" s="6"/>
      <c r="KH55" s="6"/>
      <c r="KI55" s="6"/>
      <c r="KJ55" s="6"/>
      <c r="KK55" s="6"/>
      <c r="KL55" s="6"/>
      <c r="KM55" s="6"/>
      <c r="KN55" s="6"/>
      <c r="KO55" s="6"/>
      <c r="KP55" s="6"/>
      <c r="KQ55" s="6"/>
      <c r="KR55" s="6"/>
      <c r="KS55" s="6"/>
      <c r="KT55" s="6"/>
      <c r="KU55" s="6"/>
      <c r="KV55" s="6"/>
      <c r="KW55" s="6"/>
      <c r="KX55" s="6"/>
      <c r="KY55" s="6"/>
      <c r="KZ55" s="6"/>
      <c r="LA55" s="6"/>
      <c r="LB55" s="6"/>
      <c r="LC55" s="6"/>
      <c r="LD55" s="6"/>
      <c r="LE55" s="6"/>
      <c r="LF55" s="6"/>
      <c r="LG55" s="6"/>
      <c r="LH55" s="6"/>
      <c r="LI55" s="6"/>
      <c r="LJ55" s="6"/>
      <c r="LK55" s="6"/>
      <c r="LL55" s="6"/>
      <c r="LM55" s="6"/>
      <c r="LN55" s="6"/>
      <c r="LO55" s="6"/>
      <c r="LP55" s="6"/>
      <c r="LQ55" s="6"/>
      <c r="LR55" s="6"/>
      <c r="LS55" s="6"/>
      <c r="LT55" s="6"/>
      <c r="LU55" s="6"/>
      <c r="LV55" s="6"/>
      <c r="LW55" s="6"/>
      <c r="LX55" s="6"/>
      <c r="LY55" s="6"/>
      <c r="LZ55" s="6"/>
      <c r="MA55" s="6"/>
      <c r="MB55" s="6"/>
      <c r="MC55" s="6"/>
      <c r="MD55" s="6"/>
      <c r="ME55" s="6"/>
      <c r="MF55" s="6"/>
      <c r="MG55" s="6"/>
      <c r="MH55" s="6"/>
      <c r="MI55" s="6"/>
      <c r="MJ55" s="6"/>
      <c r="MK55" s="6"/>
      <c r="ML55" s="6"/>
      <c r="MM55" s="6"/>
      <c r="MN55" s="6"/>
      <c r="MO55" s="6"/>
      <c r="MP55" s="6"/>
      <c r="MQ55" s="6"/>
      <c r="MR55" s="6"/>
      <c r="MS55" s="6"/>
      <c r="MT55" s="6"/>
      <c r="MU55" s="6"/>
      <c r="MV55" s="6"/>
      <c r="MW55" s="6"/>
      <c r="MX55" s="6"/>
      <c r="MY55" s="6"/>
      <c r="MZ55" s="6"/>
      <c r="NA55" s="6"/>
      <c r="NB55" s="6"/>
      <c r="NC55" s="6"/>
      <c r="ND55" s="6"/>
      <c r="NE55" s="6"/>
      <c r="NF55" s="6"/>
      <c r="NG55" s="6"/>
      <c r="NH55" s="6"/>
      <c r="NI55" s="6"/>
      <c r="NJ55" s="6"/>
      <c r="NK55" s="6"/>
      <c r="NL55" s="6"/>
      <c r="NM55" s="6"/>
      <c r="NN55" s="6"/>
      <c r="NO55" s="6"/>
      <c r="NP55" s="6"/>
      <c r="NQ55" s="6"/>
      <c r="NR55" s="6"/>
      <c r="NS55" s="6"/>
      <c r="NT55" s="6"/>
      <c r="NU55" s="6"/>
      <c r="NV55" s="6"/>
      <c r="NW55" s="6"/>
      <c r="NX55" s="6"/>
      <c r="NY55" s="6"/>
      <c r="NZ55" s="6"/>
      <c r="OA55" s="6"/>
      <c r="OB55" s="6"/>
      <c r="OC55" s="6"/>
      <c r="OD55" s="6"/>
      <c r="OE55" s="6"/>
      <c r="OF55" s="6"/>
      <c r="OG55" s="6"/>
      <c r="OH55" s="6"/>
      <c r="OI55" s="6"/>
      <c r="OJ55" s="6"/>
      <c r="OK55" s="6"/>
      <c r="OL55" s="6"/>
      <c r="OM55" s="6"/>
      <c r="ON55" s="6"/>
      <c r="OO55" s="6"/>
      <c r="OP55" s="6"/>
      <c r="OQ55" s="6"/>
      <c r="OR55" s="6"/>
      <c r="OS55" s="6"/>
      <c r="OT55" s="6"/>
      <c r="OU55" s="6"/>
      <c r="OV55" s="6"/>
      <c r="OW55" s="6"/>
      <c r="OX55" s="6"/>
      <c r="OY55" s="6"/>
      <c r="OZ55" s="6"/>
      <c r="PA55" s="6"/>
      <c r="PB55" s="6"/>
      <c r="PC55" s="6"/>
      <c r="PD55" s="6"/>
      <c r="PE55" s="6"/>
      <c r="PF55" s="6"/>
      <c r="PG55" s="6"/>
      <c r="PH55" s="6"/>
      <c r="PI55" s="6"/>
      <c r="PJ55" s="6"/>
      <c r="PK55" s="6"/>
      <c r="PL55" s="6"/>
      <c r="PM55" s="6"/>
      <c r="PN55" s="6"/>
      <c r="PO55" s="6"/>
      <c r="PP55" s="6"/>
      <c r="PQ55" s="6"/>
      <c r="PR55" s="6"/>
      <c r="PS55" s="6"/>
      <c r="PT55" s="6"/>
      <c r="PU55" s="6"/>
      <c r="PV55" s="6"/>
      <c r="PW55" s="6"/>
      <c r="PX55" s="6"/>
      <c r="PY55" s="6"/>
      <c r="PZ55" s="6"/>
      <c r="QA55" s="6"/>
      <c r="QB55" s="6"/>
      <c r="QC55" s="6"/>
      <c r="QD55" s="6"/>
      <c r="QE55" s="6"/>
      <c r="QF55" s="6"/>
      <c r="QG55" s="6"/>
      <c r="QH55" s="6"/>
      <c r="QI55" s="6"/>
      <c r="QJ55" s="6"/>
      <c r="QK55" s="6"/>
      <c r="QL55" s="6"/>
      <c r="QM55" s="6"/>
      <c r="QN55" s="6"/>
      <c r="QO55" s="6"/>
      <c r="QP55" s="6"/>
      <c r="QQ55" s="6"/>
      <c r="QR55" s="6"/>
      <c r="QS55" s="6"/>
      <c r="QT55" s="6"/>
      <c r="QU55" s="6"/>
      <c r="QV55" s="6"/>
      <c r="QW55" s="6"/>
      <c r="QX55" s="6"/>
      <c r="QY55" s="6"/>
      <c r="QZ55" s="6"/>
      <c r="RA55" s="6"/>
      <c r="RB55" s="6"/>
      <c r="RC55" s="6"/>
      <c r="RD55" s="6"/>
      <c r="RE55" s="6"/>
      <c r="RF55" s="6"/>
      <c r="RG55" s="6"/>
      <c r="RH55" s="6"/>
      <c r="RI55" s="6"/>
      <c r="RJ55" s="6"/>
      <c r="RK55" s="6"/>
      <c r="RL55" s="6"/>
      <c r="RM55" s="6"/>
      <c r="RN55" s="6"/>
      <c r="RO55" s="6"/>
      <c r="RP55" s="6"/>
      <c r="RQ55" s="6"/>
      <c r="RR55" s="6"/>
      <c r="RS55" s="6"/>
      <c r="RT55" s="6"/>
      <c r="RU55" s="6"/>
      <c r="RV55" s="6"/>
      <c r="RW55" s="6"/>
      <c r="RX55" s="6"/>
      <c r="RY55" s="6"/>
      <c r="RZ55" s="6"/>
      <c r="SA55" s="6"/>
      <c r="SB55" s="6"/>
      <c r="SC55" s="6"/>
      <c r="SD55" s="6"/>
      <c r="SE55" s="6"/>
      <c r="SF55" s="6"/>
      <c r="SG55" s="6"/>
      <c r="SH55" s="6"/>
      <c r="SI55" s="6"/>
      <c r="SJ55" s="6"/>
      <c r="SK55" s="6"/>
      <c r="SL55" s="6"/>
      <c r="SM55" s="6"/>
      <c r="SN55" s="6"/>
      <c r="SO55" s="6"/>
      <c r="SP55" s="6"/>
      <c r="SQ55" s="6"/>
      <c r="SR55" s="6"/>
      <c r="SS55" s="6"/>
      <c r="ST55" s="6"/>
      <c r="SU55" s="6"/>
      <c r="SV55" s="6"/>
      <c r="SW55" s="6"/>
      <c r="SX55" s="6"/>
      <c r="SY55" s="6"/>
      <c r="SZ55" s="6"/>
      <c r="TA55" s="6"/>
      <c r="TB55" s="6"/>
      <c r="TC55" s="6"/>
      <c r="TD55" s="6"/>
      <c r="TE55" s="6"/>
      <c r="TF55" s="6"/>
      <c r="TG55" s="6"/>
      <c r="TH55" s="6"/>
      <c r="TI55" s="6"/>
      <c r="TJ55" s="6"/>
      <c r="TK55" s="6"/>
      <c r="TL55" s="6"/>
      <c r="TM55" s="6"/>
      <c r="TN55" s="6"/>
      <c r="TO55" s="6"/>
      <c r="TP55" s="6"/>
      <c r="TQ55" s="6"/>
      <c r="TR55" s="6"/>
      <c r="TS55" s="6"/>
      <c r="TT55" s="6"/>
      <c r="TU55" s="6"/>
      <c r="TV55" s="6"/>
      <c r="TW55" s="6"/>
      <c r="TX55" s="6"/>
      <c r="TY55" s="6"/>
      <c r="TZ55" s="6"/>
      <c r="UA55" s="6"/>
      <c r="UB55" s="6"/>
      <c r="UC55" s="6"/>
      <c r="UD55" s="6"/>
      <c r="UE55" s="6"/>
      <c r="UF55" s="6"/>
      <c r="UG55" s="6"/>
      <c r="UH55" s="6"/>
      <c r="UI55" s="6"/>
      <c r="UJ55" s="6"/>
      <c r="UK55" s="6"/>
      <c r="UL55" s="6"/>
      <c r="UM55" s="6"/>
      <c r="UN55" s="6"/>
      <c r="UO55" s="6"/>
      <c r="UP55" s="6"/>
      <c r="UQ55" s="6"/>
      <c r="UR55" s="6"/>
      <c r="US55" s="6"/>
      <c r="UT55" s="6"/>
      <c r="UU55" s="6"/>
      <c r="UV55" s="6"/>
      <c r="UW55" s="6"/>
      <c r="UX55" s="6"/>
      <c r="UY55" s="6"/>
      <c r="UZ55" s="6"/>
      <c r="VA55" s="6"/>
      <c r="VB55" s="6"/>
      <c r="VC55" s="6"/>
      <c r="VD55" s="6"/>
      <c r="VE55" s="6"/>
      <c r="VF55" s="6"/>
      <c r="VG55" s="6"/>
      <c r="VH55" s="6"/>
      <c r="VI55" s="6"/>
      <c r="VJ55" s="6"/>
      <c r="VK55" s="6"/>
      <c r="VL55" s="6"/>
      <c r="VM55" s="6"/>
      <c r="VN55" s="6"/>
      <c r="VO55" s="6"/>
      <c r="VP55" s="6"/>
      <c r="VQ55" s="6"/>
      <c r="VR55" s="6"/>
      <c r="VS55" s="6"/>
      <c r="VT55" s="6"/>
      <c r="VU55" s="6"/>
      <c r="VV55" s="6"/>
      <c r="VW55" s="6"/>
      <c r="VX55" s="6"/>
      <c r="VY55" s="6"/>
      <c r="VZ55" s="6"/>
      <c r="WA55" s="6"/>
      <c r="WB55" s="6"/>
      <c r="WC55" s="6"/>
      <c r="WD55" s="6"/>
      <c r="WE55" s="6"/>
      <c r="WF55" s="6"/>
      <c r="WG55" s="6"/>
      <c r="WH55" s="6"/>
      <c r="WI55" s="6"/>
      <c r="WJ55" s="6"/>
      <c r="WK55" s="6"/>
      <c r="WL55" s="6"/>
      <c r="WM55" s="6"/>
      <c r="WN55" s="6"/>
      <c r="WO55" s="6"/>
      <c r="WP55" s="6"/>
      <c r="WQ55" s="6"/>
      <c r="WR55" s="6"/>
      <c r="WS55" s="6"/>
      <c r="WT55" s="6"/>
      <c r="WU55" s="6"/>
      <c r="WV55" s="6"/>
      <c r="WW55" s="6"/>
      <c r="WX55" s="6"/>
      <c r="WY55" s="6"/>
      <c r="WZ55" s="6"/>
      <c r="XA55" s="6"/>
      <c r="XB55" s="6"/>
      <c r="XC55" s="6"/>
      <c r="XD55" s="6"/>
      <c r="XE55" s="6"/>
      <c r="XF55" s="6"/>
      <c r="XG55" s="6"/>
      <c r="XH55" s="6"/>
      <c r="XI55" s="6"/>
      <c r="XJ55" s="6"/>
      <c r="XK55" s="6"/>
      <c r="XL55" s="6"/>
      <c r="XM55" s="6"/>
      <c r="XN55" s="6"/>
      <c r="XO55" s="6"/>
      <c r="XP55" s="6"/>
      <c r="XQ55" s="6"/>
      <c r="XR55" s="6"/>
      <c r="XS55" s="6"/>
      <c r="XT55" s="6"/>
      <c r="XU55" s="6"/>
      <c r="XV55" s="6"/>
      <c r="XW55" s="6"/>
      <c r="XX55" s="6"/>
      <c r="XY55" s="6"/>
      <c r="XZ55" s="6"/>
      <c r="YA55" s="6"/>
      <c r="YB55" s="6"/>
      <c r="YC55" s="6"/>
      <c r="YD55" s="6"/>
      <c r="YE55" s="6"/>
      <c r="YF55" s="6"/>
      <c r="YG55" s="6"/>
      <c r="YH55" s="6"/>
      <c r="YI55" s="6"/>
      <c r="YJ55" s="6"/>
      <c r="YK55" s="6"/>
      <c r="YL55" s="6"/>
      <c r="YM55" s="6"/>
      <c r="YN55" s="6"/>
      <c r="YO55" s="6"/>
      <c r="YP55" s="6"/>
      <c r="YQ55" s="6"/>
      <c r="YR55" s="6"/>
      <c r="YS55" s="6"/>
      <c r="YT55" s="6"/>
      <c r="YU55" s="6"/>
      <c r="YV55" s="6"/>
      <c r="YW55" s="6"/>
      <c r="YX55" s="6"/>
      <c r="YY55" s="6"/>
      <c r="YZ55" s="6"/>
      <c r="ZA55" s="6"/>
      <c r="ZB55" s="6"/>
      <c r="ZC55" s="6"/>
      <c r="ZD55" s="6"/>
      <c r="ZE55" s="6"/>
      <c r="ZF55" s="6"/>
      <c r="ZG55" s="6"/>
      <c r="ZH55" s="6"/>
      <c r="ZI55" s="6"/>
      <c r="ZJ55" s="6"/>
      <c r="ZK55" s="6"/>
      <c r="ZL55" s="6"/>
      <c r="ZM55" s="6"/>
      <c r="ZN55" s="6"/>
      <c r="ZO55" s="6"/>
      <c r="ZP55" s="6"/>
      <c r="ZQ55" s="6"/>
      <c r="ZR55" s="6"/>
      <c r="ZS55" s="6"/>
      <c r="ZT55" s="6"/>
      <c r="ZU55" s="6"/>
      <c r="ZV55" s="6"/>
      <c r="ZW55" s="6"/>
      <c r="ZX55" s="6"/>
      <c r="ZY55" s="6"/>
      <c r="ZZ55" s="6"/>
      <c r="AAA55" s="6"/>
      <c r="AAB55" s="6"/>
      <c r="AAC55" s="6"/>
      <c r="AAD55" s="6"/>
      <c r="AAE55" s="6"/>
      <c r="AAF55" s="6"/>
      <c r="AAG55" s="6"/>
      <c r="AAH55" s="6"/>
      <c r="AAI55" s="6"/>
      <c r="AAJ55" s="6"/>
      <c r="AAK55" s="6"/>
      <c r="AAL55" s="6"/>
      <c r="AAM55" s="6"/>
      <c r="AAN55" s="6"/>
      <c r="AAO55" s="6"/>
      <c r="AAP55" s="6"/>
      <c r="AAQ55" s="6"/>
      <c r="AAR55" s="6"/>
      <c r="AAS55" s="6"/>
      <c r="AAT55" s="6"/>
      <c r="AAU55" s="6"/>
      <c r="AAV55" s="6"/>
      <c r="AAW55" s="6"/>
      <c r="AAX55" s="6"/>
      <c r="AAY55" s="6"/>
      <c r="AAZ55" s="6"/>
      <c r="ABA55" s="6"/>
      <c r="ABB55" s="6"/>
      <c r="ABC55" s="6"/>
      <c r="ABD55" s="6"/>
      <c r="ABE55" s="6"/>
      <c r="ABF55" s="6"/>
      <c r="ABG55" s="6"/>
      <c r="ABH55" s="6"/>
      <c r="ABI55" s="6"/>
      <c r="ABJ55" s="6"/>
      <c r="ABK55" s="6"/>
      <c r="ABL55" s="6"/>
      <c r="ABM55" s="6"/>
      <c r="ABN55" s="6"/>
      <c r="ABO55" s="6"/>
      <c r="ABP55" s="6"/>
      <c r="ABQ55" s="6"/>
    </row>
    <row r="56" spans="1:745">
      <c r="G56" s="40"/>
      <c r="I56" s="6"/>
      <c r="J56" s="7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D56" s="6"/>
      <c r="CE56" s="6"/>
      <c r="CF56" s="6"/>
      <c r="CG56" s="6"/>
      <c r="CH56" s="6"/>
      <c r="CI56" s="6"/>
      <c r="CJ56" s="6"/>
      <c r="CK56" s="6"/>
      <c r="CL56" s="6"/>
      <c r="CM56" s="6"/>
      <c r="CN56" s="6"/>
      <c r="CO56" s="6"/>
      <c r="CP56" s="6"/>
      <c r="CQ56" s="6"/>
      <c r="CR56" s="6"/>
      <c r="CS56" s="6"/>
      <c r="CT56" s="6"/>
      <c r="CU56" s="6"/>
      <c r="CV56" s="6"/>
      <c r="CW56" s="6"/>
      <c r="CX56" s="6"/>
      <c r="CY56" s="6"/>
      <c r="CZ56" s="6"/>
      <c r="DA56" s="6"/>
      <c r="DB56" s="6"/>
      <c r="DC56" s="6"/>
      <c r="DD56" s="6"/>
      <c r="DE56" s="6"/>
      <c r="DF56" s="6"/>
      <c r="DG56" s="6"/>
      <c r="DH56" s="6"/>
      <c r="DI56" s="6"/>
      <c r="DJ56" s="6"/>
      <c r="DK56" s="6"/>
      <c r="DL56" s="6"/>
      <c r="DM56" s="6"/>
      <c r="DN56" s="6"/>
      <c r="DO56" s="6"/>
      <c r="DP56" s="6"/>
      <c r="DQ56" s="6"/>
      <c r="DR56" s="6"/>
      <c r="DS56" s="6"/>
      <c r="DT56" s="6"/>
      <c r="DU56" s="6"/>
      <c r="DV56" s="6"/>
      <c r="DW56" s="6"/>
      <c r="DX56" s="6"/>
      <c r="DY56" s="6"/>
      <c r="DZ56" s="6"/>
      <c r="EA56" s="6"/>
      <c r="EB56" s="6"/>
      <c r="EC56" s="6"/>
      <c r="ED56" s="6"/>
      <c r="EE56" s="6"/>
      <c r="EF56" s="6"/>
      <c r="EG56" s="6"/>
      <c r="EH56" s="6"/>
      <c r="EI56" s="6"/>
      <c r="EJ56" s="6"/>
      <c r="EK56" s="6"/>
      <c r="EL56" s="6"/>
      <c r="EM56" s="6"/>
      <c r="EN56" s="6"/>
      <c r="EO56" s="6"/>
      <c r="EP56" s="6"/>
      <c r="EQ56" s="6"/>
      <c r="ER56" s="6"/>
      <c r="ES56" s="6"/>
      <c r="ET56" s="6"/>
      <c r="EU56" s="6"/>
      <c r="EV56" s="6"/>
      <c r="EW56" s="6"/>
      <c r="EX56" s="6"/>
      <c r="EY56" s="6"/>
      <c r="EZ56" s="6"/>
      <c r="FA56" s="6"/>
      <c r="FB56" s="6"/>
      <c r="FC56" s="6"/>
      <c r="FD56" s="6"/>
      <c r="FE56" s="6"/>
      <c r="FF56" s="6"/>
      <c r="FG56" s="6"/>
      <c r="FH56" s="6"/>
      <c r="FI56" s="6"/>
      <c r="FJ56" s="6"/>
      <c r="FK56" s="6"/>
      <c r="FL56" s="6"/>
      <c r="FM56" s="6"/>
      <c r="FN56" s="6"/>
      <c r="FO56" s="6"/>
      <c r="FP56" s="6"/>
      <c r="FQ56" s="6"/>
      <c r="FR56" s="6"/>
      <c r="FS56" s="6"/>
      <c r="FT56" s="6"/>
      <c r="FU56" s="6"/>
      <c r="FV56" s="6"/>
      <c r="FW56" s="6"/>
      <c r="FX56" s="6"/>
      <c r="FY56" s="6"/>
      <c r="FZ56" s="6"/>
      <c r="GA56" s="6"/>
      <c r="GB56" s="6"/>
      <c r="GC56" s="6"/>
      <c r="GD56" s="6"/>
      <c r="GE56" s="6"/>
      <c r="GF56" s="6"/>
      <c r="GG56" s="6"/>
      <c r="GH56" s="6"/>
      <c r="GI56" s="6"/>
      <c r="GJ56" s="6"/>
      <c r="GK56" s="6"/>
      <c r="GL56" s="6"/>
      <c r="GM56" s="6"/>
      <c r="GN56" s="6"/>
      <c r="GO56" s="6"/>
      <c r="GP56" s="6"/>
      <c r="GQ56" s="6"/>
      <c r="GR56" s="6"/>
      <c r="GS56" s="6"/>
      <c r="GT56" s="6"/>
      <c r="GU56" s="6"/>
      <c r="GV56" s="6"/>
      <c r="GW56" s="6"/>
      <c r="GX56" s="6"/>
      <c r="GY56" s="6"/>
      <c r="GZ56" s="6"/>
      <c r="HA56" s="6"/>
      <c r="HB56" s="6"/>
      <c r="HC56" s="6"/>
      <c r="HD56" s="6"/>
      <c r="HE56" s="6"/>
      <c r="HF56" s="6"/>
      <c r="HG56" s="6"/>
      <c r="HH56" s="6"/>
      <c r="HI56" s="6"/>
      <c r="HJ56" s="6"/>
      <c r="HK56" s="6"/>
      <c r="HL56" s="6"/>
      <c r="HM56" s="6"/>
      <c r="HN56" s="6"/>
      <c r="HO56" s="6"/>
      <c r="HP56" s="6"/>
      <c r="HQ56" s="6"/>
      <c r="HR56" s="6"/>
      <c r="HS56" s="6"/>
      <c r="HT56" s="6"/>
      <c r="HU56" s="6"/>
      <c r="HV56" s="6"/>
      <c r="HW56" s="6"/>
      <c r="HX56" s="6"/>
      <c r="HY56" s="6"/>
      <c r="HZ56" s="6"/>
      <c r="IA56" s="6"/>
      <c r="IB56" s="6"/>
      <c r="IC56" s="6"/>
      <c r="ID56" s="6"/>
      <c r="IE56" s="6"/>
      <c r="IF56" s="6"/>
      <c r="IG56" s="6"/>
      <c r="IH56" s="6"/>
      <c r="II56" s="6"/>
      <c r="IJ56" s="6"/>
      <c r="IK56" s="6"/>
      <c r="IL56" s="6"/>
      <c r="IM56" s="6"/>
      <c r="IN56" s="6"/>
      <c r="IO56" s="6"/>
      <c r="IP56" s="6"/>
      <c r="IQ56" s="6"/>
      <c r="IR56" s="6"/>
      <c r="IS56" s="6"/>
      <c r="IT56" s="6"/>
      <c r="IU56" s="6"/>
      <c r="IV56" s="6"/>
      <c r="IW56" s="6"/>
      <c r="IX56" s="6"/>
      <c r="IY56" s="6"/>
      <c r="IZ56" s="6"/>
      <c r="JA56" s="6"/>
      <c r="JB56" s="6"/>
      <c r="JC56" s="6"/>
      <c r="JD56" s="6"/>
      <c r="JE56" s="6"/>
      <c r="JF56" s="6"/>
      <c r="JG56" s="6"/>
      <c r="JH56" s="6"/>
      <c r="JI56" s="6"/>
      <c r="JJ56" s="6"/>
      <c r="JK56" s="6"/>
      <c r="JL56" s="6"/>
      <c r="JM56" s="6"/>
      <c r="JN56" s="6"/>
      <c r="JO56" s="6"/>
      <c r="JP56" s="6"/>
      <c r="JQ56" s="6"/>
      <c r="JR56" s="6"/>
      <c r="JS56" s="6"/>
      <c r="JT56" s="6"/>
      <c r="JU56" s="6"/>
      <c r="JV56" s="6"/>
      <c r="JW56" s="6"/>
      <c r="JX56" s="6"/>
      <c r="JY56" s="6"/>
      <c r="JZ56" s="6"/>
      <c r="KA56" s="6"/>
      <c r="KB56" s="6"/>
      <c r="KC56" s="6"/>
      <c r="KD56" s="6"/>
      <c r="KE56" s="6"/>
      <c r="KF56" s="6"/>
      <c r="KG56" s="6"/>
      <c r="KH56" s="6"/>
      <c r="KI56" s="6"/>
      <c r="KJ56" s="6"/>
      <c r="KK56" s="6"/>
      <c r="KL56" s="6"/>
      <c r="KM56" s="6"/>
      <c r="KN56" s="6"/>
      <c r="KO56" s="6"/>
      <c r="KP56" s="6"/>
      <c r="KQ56" s="6"/>
      <c r="KR56" s="6"/>
      <c r="KS56" s="6"/>
      <c r="KT56" s="6"/>
      <c r="KU56" s="6"/>
      <c r="KV56" s="6"/>
      <c r="KW56" s="6"/>
      <c r="KX56" s="6"/>
      <c r="KY56" s="6"/>
      <c r="KZ56" s="6"/>
      <c r="LA56" s="6"/>
      <c r="LB56" s="6"/>
      <c r="LC56" s="6"/>
      <c r="LD56" s="6"/>
      <c r="LE56" s="6"/>
      <c r="LF56" s="6"/>
      <c r="LG56" s="6"/>
      <c r="LH56" s="6"/>
      <c r="LI56" s="6"/>
      <c r="LJ56" s="6"/>
      <c r="LK56" s="6"/>
      <c r="LL56" s="6"/>
      <c r="LM56" s="6"/>
      <c r="LN56" s="6"/>
      <c r="LO56" s="6"/>
      <c r="LP56" s="6"/>
      <c r="LQ56" s="6"/>
      <c r="LR56" s="6"/>
      <c r="LS56" s="6"/>
      <c r="LT56" s="6"/>
      <c r="LU56" s="6"/>
      <c r="LV56" s="6"/>
      <c r="LW56" s="6"/>
      <c r="LX56" s="6"/>
      <c r="LY56" s="6"/>
      <c r="LZ56" s="6"/>
      <c r="MA56" s="6"/>
      <c r="MB56" s="6"/>
      <c r="MC56" s="6"/>
      <c r="MD56" s="6"/>
      <c r="ME56" s="6"/>
      <c r="MF56" s="6"/>
      <c r="MG56" s="6"/>
      <c r="MH56" s="6"/>
      <c r="MI56" s="6"/>
      <c r="MJ56" s="6"/>
      <c r="MK56" s="6"/>
      <c r="ML56" s="6"/>
      <c r="MM56" s="6"/>
      <c r="MN56" s="6"/>
      <c r="MO56" s="6"/>
      <c r="MP56" s="6"/>
      <c r="MQ56" s="6"/>
      <c r="MR56" s="6"/>
      <c r="MS56" s="6"/>
      <c r="MT56" s="6"/>
      <c r="MU56" s="6"/>
      <c r="MV56" s="6"/>
      <c r="MW56" s="6"/>
      <c r="MX56" s="6"/>
      <c r="MY56" s="6"/>
      <c r="MZ56" s="6"/>
      <c r="NA56" s="6"/>
      <c r="NB56" s="6"/>
      <c r="NC56" s="6"/>
      <c r="ND56" s="6"/>
      <c r="NE56" s="6"/>
      <c r="NF56" s="6"/>
      <c r="NG56" s="6"/>
      <c r="NH56" s="6"/>
      <c r="NI56" s="6"/>
      <c r="NJ56" s="6"/>
      <c r="NK56" s="6"/>
      <c r="NL56" s="6"/>
      <c r="NM56" s="6"/>
      <c r="NN56" s="6"/>
      <c r="NO56" s="6"/>
      <c r="NP56" s="6"/>
      <c r="NQ56" s="6"/>
      <c r="NR56" s="6"/>
      <c r="NS56" s="6"/>
      <c r="NT56" s="6"/>
      <c r="NU56" s="6"/>
      <c r="NV56" s="6"/>
      <c r="NW56" s="6"/>
      <c r="NX56" s="6"/>
      <c r="NY56" s="6"/>
      <c r="NZ56" s="6"/>
      <c r="OA56" s="6"/>
      <c r="OB56" s="6"/>
      <c r="OC56" s="6"/>
      <c r="OD56" s="6"/>
      <c r="OE56" s="6"/>
      <c r="OF56" s="6"/>
      <c r="OG56" s="6"/>
      <c r="OH56" s="6"/>
      <c r="OI56" s="6"/>
      <c r="OJ56" s="6"/>
      <c r="OK56" s="6"/>
      <c r="OL56" s="6"/>
      <c r="OM56" s="6"/>
      <c r="ON56" s="6"/>
      <c r="OO56" s="6"/>
      <c r="OP56" s="6"/>
      <c r="OQ56" s="6"/>
      <c r="OR56" s="6"/>
      <c r="OS56" s="6"/>
      <c r="OT56" s="6"/>
      <c r="OU56" s="6"/>
      <c r="OV56" s="6"/>
      <c r="OW56" s="6"/>
      <c r="OX56" s="6"/>
      <c r="OY56" s="6"/>
      <c r="OZ56" s="6"/>
      <c r="PA56" s="6"/>
      <c r="PB56" s="6"/>
      <c r="PC56" s="6"/>
      <c r="PD56" s="6"/>
      <c r="PE56" s="6"/>
      <c r="PF56" s="6"/>
      <c r="PG56" s="6"/>
      <c r="PH56" s="6"/>
      <c r="PI56" s="6"/>
      <c r="PJ56" s="6"/>
      <c r="PK56" s="6"/>
      <c r="PL56" s="6"/>
      <c r="PM56" s="6"/>
      <c r="PN56" s="6"/>
      <c r="PO56" s="6"/>
      <c r="PP56" s="6"/>
      <c r="PQ56" s="6"/>
      <c r="PR56" s="6"/>
      <c r="PS56" s="6"/>
      <c r="PT56" s="6"/>
      <c r="PU56" s="6"/>
      <c r="PV56" s="6"/>
      <c r="PW56" s="6"/>
      <c r="PX56" s="6"/>
      <c r="PY56" s="6"/>
      <c r="PZ56" s="6"/>
      <c r="QA56" s="6"/>
      <c r="QB56" s="6"/>
      <c r="QC56" s="6"/>
      <c r="QD56" s="6"/>
      <c r="QE56" s="6"/>
      <c r="QF56" s="6"/>
      <c r="QG56" s="6"/>
      <c r="QH56" s="6"/>
      <c r="QI56" s="6"/>
      <c r="QJ56" s="6"/>
      <c r="QK56" s="6"/>
      <c r="QL56" s="6"/>
      <c r="QM56" s="6"/>
      <c r="QN56" s="6"/>
      <c r="QO56" s="6"/>
      <c r="QP56" s="6"/>
      <c r="QQ56" s="6"/>
      <c r="QR56" s="6"/>
      <c r="QS56" s="6"/>
      <c r="QT56" s="6"/>
      <c r="QU56" s="6"/>
      <c r="QV56" s="6"/>
      <c r="QW56" s="6"/>
      <c r="QX56" s="6"/>
      <c r="QY56" s="6"/>
      <c r="QZ56" s="6"/>
      <c r="RA56" s="6"/>
      <c r="RB56" s="6"/>
      <c r="RC56" s="6"/>
      <c r="RD56" s="6"/>
      <c r="RE56" s="6"/>
      <c r="RF56" s="6"/>
      <c r="RG56" s="6"/>
      <c r="RH56" s="6"/>
      <c r="RI56" s="6"/>
      <c r="RJ56" s="6"/>
      <c r="RK56" s="6"/>
      <c r="RL56" s="6"/>
      <c r="RM56" s="6"/>
      <c r="RN56" s="6"/>
      <c r="RO56" s="6"/>
      <c r="RP56" s="6"/>
      <c r="RQ56" s="6"/>
      <c r="RR56" s="6"/>
      <c r="RS56" s="6"/>
      <c r="RT56" s="6"/>
      <c r="RU56" s="6"/>
      <c r="RV56" s="6"/>
      <c r="RW56" s="6"/>
      <c r="RX56" s="6"/>
      <c r="RY56" s="6"/>
      <c r="RZ56" s="6"/>
      <c r="SA56" s="6"/>
      <c r="SB56" s="6"/>
      <c r="SC56" s="6"/>
      <c r="SD56" s="6"/>
      <c r="SE56" s="6"/>
      <c r="SF56" s="6"/>
      <c r="SG56" s="6"/>
      <c r="SH56" s="6"/>
      <c r="SI56" s="6"/>
      <c r="SJ56" s="6"/>
      <c r="SK56" s="6"/>
      <c r="SL56" s="6"/>
      <c r="SM56" s="6"/>
      <c r="SN56" s="6"/>
      <c r="SO56" s="6"/>
      <c r="SP56" s="6"/>
      <c r="SQ56" s="6"/>
      <c r="SR56" s="6"/>
      <c r="SS56" s="6"/>
      <c r="ST56" s="6"/>
      <c r="SU56" s="6"/>
      <c r="SV56" s="6"/>
      <c r="SW56" s="6"/>
      <c r="SX56" s="6"/>
      <c r="SY56" s="6"/>
      <c r="SZ56" s="6"/>
      <c r="TA56" s="6"/>
      <c r="TB56" s="6"/>
      <c r="TC56" s="6"/>
      <c r="TD56" s="6"/>
      <c r="TE56" s="6"/>
      <c r="TF56" s="6"/>
      <c r="TG56" s="6"/>
      <c r="TH56" s="6"/>
      <c r="TI56" s="6"/>
      <c r="TJ56" s="6"/>
      <c r="TK56" s="6"/>
      <c r="TL56" s="6"/>
      <c r="TM56" s="6"/>
      <c r="TN56" s="6"/>
      <c r="TO56" s="6"/>
      <c r="TP56" s="6"/>
      <c r="TQ56" s="6"/>
      <c r="TR56" s="6"/>
      <c r="TS56" s="6"/>
      <c r="TT56" s="6"/>
      <c r="TU56" s="6"/>
      <c r="TV56" s="6"/>
      <c r="TW56" s="6"/>
      <c r="TX56" s="6"/>
      <c r="TY56" s="6"/>
      <c r="TZ56" s="6"/>
      <c r="UA56" s="6"/>
      <c r="UB56" s="6"/>
      <c r="UC56" s="6"/>
      <c r="UD56" s="6"/>
      <c r="UE56" s="6"/>
      <c r="UF56" s="6"/>
      <c r="UG56" s="6"/>
      <c r="UH56" s="6"/>
      <c r="UI56" s="6"/>
      <c r="UJ56" s="6"/>
      <c r="UK56" s="6"/>
      <c r="UL56" s="6"/>
      <c r="UM56" s="6"/>
      <c r="UN56" s="6"/>
      <c r="UO56" s="6"/>
      <c r="UP56" s="6"/>
      <c r="UQ56" s="6"/>
      <c r="UR56" s="6"/>
      <c r="US56" s="6"/>
      <c r="UT56" s="6"/>
      <c r="UU56" s="6"/>
      <c r="UV56" s="6"/>
      <c r="UW56" s="6"/>
      <c r="UX56" s="6"/>
      <c r="UY56" s="6"/>
      <c r="UZ56" s="6"/>
      <c r="VA56" s="6"/>
      <c r="VB56" s="6"/>
      <c r="VC56" s="6"/>
      <c r="VD56" s="6"/>
      <c r="VE56" s="6"/>
      <c r="VF56" s="6"/>
      <c r="VG56" s="6"/>
      <c r="VH56" s="6"/>
      <c r="VI56" s="6"/>
      <c r="VJ56" s="6"/>
      <c r="VK56" s="6"/>
      <c r="VL56" s="6"/>
      <c r="VM56" s="6"/>
      <c r="VN56" s="6"/>
      <c r="VO56" s="6"/>
      <c r="VP56" s="6"/>
      <c r="VQ56" s="6"/>
      <c r="VR56" s="6"/>
      <c r="VS56" s="6"/>
      <c r="VT56" s="6"/>
      <c r="VU56" s="6"/>
      <c r="VV56" s="6"/>
      <c r="VW56" s="6"/>
      <c r="VX56" s="6"/>
      <c r="VY56" s="6"/>
      <c r="VZ56" s="6"/>
      <c r="WA56" s="6"/>
      <c r="WB56" s="6"/>
      <c r="WC56" s="6"/>
      <c r="WD56" s="6"/>
      <c r="WE56" s="6"/>
      <c r="WF56" s="6"/>
      <c r="WG56" s="6"/>
      <c r="WH56" s="6"/>
      <c r="WI56" s="6"/>
      <c r="WJ56" s="6"/>
      <c r="WK56" s="6"/>
      <c r="WL56" s="6"/>
      <c r="WM56" s="6"/>
      <c r="WN56" s="6"/>
      <c r="WO56" s="6"/>
      <c r="WP56" s="6"/>
      <c r="WQ56" s="6"/>
      <c r="WR56" s="6"/>
      <c r="WS56" s="6"/>
      <c r="WT56" s="6"/>
      <c r="WU56" s="6"/>
      <c r="WV56" s="6"/>
      <c r="WW56" s="6"/>
      <c r="WX56" s="6"/>
      <c r="WY56" s="6"/>
      <c r="WZ56" s="6"/>
      <c r="XA56" s="6"/>
      <c r="XB56" s="6"/>
      <c r="XC56" s="6"/>
      <c r="XD56" s="6"/>
      <c r="XE56" s="6"/>
      <c r="XF56" s="6"/>
      <c r="XG56" s="6"/>
      <c r="XH56" s="6"/>
      <c r="XI56" s="6"/>
      <c r="XJ56" s="6"/>
      <c r="XK56" s="6"/>
      <c r="XL56" s="6"/>
      <c r="XM56" s="6"/>
      <c r="XN56" s="6"/>
      <c r="XO56" s="6"/>
      <c r="XP56" s="6"/>
      <c r="XQ56" s="6"/>
      <c r="XR56" s="6"/>
      <c r="XS56" s="6"/>
      <c r="XT56" s="6"/>
      <c r="XU56" s="6"/>
      <c r="XV56" s="6"/>
      <c r="XW56" s="6"/>
      <c r="XX56" s="6"/>
      <c r="XY56" s="6"/>
      <c r="XZ56" s="6"/>
      <c r="YA56" s="6"/>
      <c r="YB56" s="6"/>
      <c r="YC56" s="6"/>
      <c r="YD56" s="6"/>
      <c r="YE56" s="6"/>
      <c r="YF56" s="6"/>
      <c r="YG56" s="6"/>
      <c r="YH56" s="6"/>
      <c r="YI56" s="6"/>
      <c r="YJ56" s="6"/>
      <c r="YK56" s="6"/>
      <c r="YL56" s="6"/>
      <c r="YM56" s="6"/>
      <c r="YN56" s="6"/>
      <c r="YO56" s="6"/>
      <c r="YP56" s="6"/>
      <c r="YQ56" s="6"/>
      <c r="YR56" s="6"/>
      <c r="YS56" s="6"/>
      <c r="YT56" s="6"/>
      <c r="YU56" s="6"/>
      <c r="YV56" s="6"/>
      <c r="YW56" s="6"/>
      <c r="YX56" s="6"/>
      <c r="YY56" s="6"/>
      <c r="YZ56" s="6"/>
      <c r="ZA56" s="6"/>
      <c r="ZB56" s="6"/>
      <c r="ZC56" s="6"/>
      <c r="ZD56" s="6"/>
      <c r="ZE56" s="6"/>
      <c r="ZF56" s="6"/>
      <c r="ZG56" s="6"/>
      <c r="ZH56" s="6"/>
      <c r="ZI56" s="6"/>
      <c r="ZJ56" s="6"/>
      <c r="ZK56" s="6"/>
      <c r="ZL56" s="6"/>
      <c r="ZM56" s="6"/>
      <c r="ZN56" s="6"/>
      <c r="ZO56" s="6"/>
      <c r="ZP56" s="6"/>
      <c r="ZQ56" s="6"/>
      <c r="ZR56" s="6"/>
      <c r="ZS56" s="6"/>
      <c r="ZT56" s="6"/>
      <c r="ZU56" s="6"/>
      <c r="ZV56" s="6"/>
      <c r="ZW56" s="6"/>
      <c r="ZX56" s="6"/>
      <c r="ZY56" s="6"/>
      <c r="ZZ56" s="6"/>
      <c r="AAA56" s="6"/>
      <c r="AAB56" s="6"/>
      <c r="AAC56" s="6"/>
      <c r="AAD56" s="6"/>
      <c r="AAE56" s="6"/>
      <c r="AAF56" s="6"/>
      <c r="AAG56" s="6"/>
      <c r="AAH56" s="6"/>
      <c r="AAI56" s="6"/>
      <c r="AAJ56" s="6"/>
      <c r="AAK56" s="6"/>
      <c r="AAL56" s="6"/>
      <c r="AAM56" s="6"/>
      <c r="AAN56" s="6"/>
      <c r="AAO56" s="6"/>
      <c r="AAP56" s="6"/>
      <c r="AAQ56" s="6"/>
      <c r="AAR56" s="6"/>
      <c r="AAS56" s="6"/>
      <c r="AAT56" s="6"/>
      <c r="AAU56" s="6"/>
      <c r="AAV56" s="6"/>
      <c r="AAW56" s="6"/>
      <c r="AAX56" s="6"/>
      <c r="AAY56" s="6"/>
      <c r="AAZ56" s="6"/>
      <c r="ABA56" s="6"/>
      <c r="ABB56" s="6"/>
      <c r="ABC56" s="6"/>
      <c r="ABD56" s="6"/>
      <c r="ABE56" s="6"/>
      <c r="ABF56" s="6"/>
      <c r="ABG56" s="6"/>
      <c r="ABH56" s="6"/>
      <c r="ABI56" s="6"/>
      <c r="ABJ56" s="6"/>
      <c r="ABK56" s="6"/>
      <c r="ABL56" s="6"/>
      <c r="ABM56" s="6"/>
      <c r="ABN56" s="6"/>
      <c r="ABO56" s="6"/>
      <c r="ABP56" s="6"/>
      <c r="ABQ56" s="6"/>
    </row>
    <row r="57" spans="1:745">
      <c r="H57" s="6"/>
      <c r="I57" s="6"/>
      <c r="J57" s="7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/>
      <c r="CH57" s="6"/>
      <c r="CI57" s="6"/>
      <c r="CJ57" s="6"/>
      <c r="CK57" s="6"/>
      <c r="CL57" s="6"/>
      <c r="CM57" s="6"/>
      <c r="CN57" s="6"/>
      <c r="CO57" s="6"/>
      <c r="CP57" s="6"/>
      <c r="CQ57" s="6"/>
      <c r="CR57" s="6"/>
      <c r="CS57" s="6"/>
      <c r="CT57" s="6"/>
      <c r="CU57" s="6"/>
      <c r="CV57" s="6"/>
      <c r="CW57" s="6"/>
      <c r="CX57" s="6"/>
      <c r="CY57" s="6"/>
      <c r="CZ57" s="6"/>
      <c r="DA57" s="6"/>
      <c r="DB57" s="6"/>
      <c r="DC57" s="6"/>
      <c r="DD57" s="6"/>
      <c r="DE57" s="6"/>
      <c r="DF57" s="6"/>
      <c r="DG57" s="6"/>
      <c r="DH57" s="6"/>
      <c r="DI57" s="6"/>
      <c r="DJ57" s="6"/>
      <c r="DK57" s="6"/>
      <c r="DL57" s="6"/>
      <c r="DM57" s="6"/>
      <c r="DN57" s="6"/>
      <c r="DO57" s="6"/>
      <c r="DP57" s="6"/>
      <c r="DQ57" s="6"/>
      <c r="DR57" s="6"/>
      <c r="DS57" s="6"/>
      <c r="DT57" s="6"/>
      <c r="DU57" s="6"/>
      <c r="DV57" s="6"/>
      <c r="DW57" s="6"/>
      <c r="DX57" s="6"/>
      <c r="DY57" s="6"/>
      <c r="DZ57" s="6"/>
      <c r="EA57" s="6"/>
      <c r="EB57" s="6"/>
      <c r="EC57" s="6"/>
      <c r="ED57" s="6"/>
      <c r="EE57" s="6"/>
      <c r="EF57" s="6"/>
      <c r="EG57" s="6"/>
      <c r="EH57" s="6"/>
      <c r="EI57" s="6"/>
      <c r="EJ57" s="6"/>
      <c r="EK57" s="6"/>
      <c r="EL57" s="6"/>
      <c r="EM57" s="6"/>
      <c r="EN57" s="6"/>
      <c r="EO57" s="6"/>
      <c r="EP57" s="6"/>
      <c r="EQ57" s="6"/>
      <c r="ER57" s="6"/>
      <c r="ES57" s="6"/>
      <c r="ET57" s="6"/>
      <c r="EU57" s="6"/>
      <c r="EV57" s="6"/>
      <c r="EW57" s="6"/>
      <c r="EX57" s="6"/>
      <c r="EY57" s="6"/>
      <c r="EZ57" s="6"/>
      <c r="FA57" s="6"/>
      <c r="FB57" s="6"/>
      <c r="FC57" s="6"/>
      <c r="FD57" s="6"/>
      <c r="FE57" s="6"/>
      <c r="FF57" s="6"/>
      <c r="FG57" s="6"/>
      <c r="FH57" s="6"/>
      <c r="FI57" s="6"/>
      <c r="FJ57" s="6"/>
      <c r="FK57" s="6"/>
      <c r="FL57" s="6"/>
      <c r="FM57" s="6"/>
      <c r="FN57" s="6"/>
      <c r="FO57" s="6"/>
      <c r="FP57" s="6"/>
      <c r="FQ57" s="6"/>
      <c r="FR57" s="6"/>
      <c r="FS57" s="6"/>
      <c r="FT57" s="6"/>
      <c r="FU57" s="6"/>
      <c r="FV57" s="6"/>
      <c r="FW57" s="6"/>
      <c r="FX57" s="6"/>
      <c r="FY57" s="6"/>
      <c r="FZ57" s="6"/>
      <c r="GA57" s="6"/>
      <c r="GB57" s="6"/>
      <c r="GC57" s="6"/>
      <c r="GD57" s="6"/>
      <c r="GE57" s="6"/>
      <c r="GF57" s="6"/>
      <c r="GG57" s="6"/>
      <c r="GH57" s="6"/>
      <c r="GI57" s="6"/>
      <c r="GJ57" s="6"/>
      <c r="GK57" s="6"/>
      <c r="GL57" s="6"/>
      <c r="GM57" s="6"/>
      <c r="GN57" s="6"/>
      <c r="GO57" s="6"/>
      <c r="GP57" s="6"/>
      <c r="GQ57" s="6"/>
      <c r="GR57" s="6"/>
      <c r="GS57" s="6"/>
      <c r="GT57" s="6"/>
      <c r="GU57" s="6"/>
      <c r="GV57" s="6"/>
      <c r="GW57" s="6"/>
      <c r="GX57" s="6"/>
      <c r="GY57" s="6"/>
      <c r="GZ57" s="6"/>
      <c r="HA57" s="6"/>
      <c r="HB57" s="6"/>
      <c r="HC57" s="6"/>
      <c r="HD57" s="6"/>
      <c r="HE57" s="6"/>
      <c r="HF57" s="6"/>
      <c r="HG57" s="6"/>
      <c r="HH57" s="6"/>
      <c r="HI57" s="6"/>
      <c r="HJ57" s="6"/>
      <c r="HK57" s="6"/>
      <c r="HL57" s="6"/>
      <c r="HM57" s="6"/>
      <c r="HN57" s="6"/>
      <c r="HO57" s="6"/>
      <c r="HP57" s="6"/>
      <c r="HQ57" s="6"/>
      <c r="HR57" s="6"/>
      <c r="HS57" s="6"/>
      <c r="HT57" s="6"/>
      <c r="HU57" s="6"/>
      <c r="HV57" s="6"/>
      <c r="HW57" s="6"/>
      <c r="HX57" s="6"/>
      <c r="HY57" s="6"/>
      <c r="HZ57" s="6"/>
      <c r="IA57" s="6"/>
      <c r="IB57" s="6"/>
      <c r="IC57" s="6"/>
      <c r="ID57" s="6"/>
      <c r="IE57" s="6"/>
      <c r="IF57" s="6"/>
      <c r="IG57" s="6"/>
      <c r="IH57" s="6"/>
      <c r="II57" s="6"/>
      <c r="IJ57" s="6"/>
      <c r="IK57" s="6"/>
      <c r="IL57" s="6"/>
      <c r="IM57" s="6"/>
      <c r="IN57" s="6"/>
      <c r="IO57" s="6"/>
      <c r="IP57" s="6"/>
      <c r="IQ57" s="6"/>
      <c r="IR57" s="6"/>
      <c r="IS57" s="6"/>
      <c r="IT57" s="6"/>
      <c r="IU57" s="6"/>
      <c r="IV57" s="6"/>
      <c r="IW57" s="6"/>
      <c r="IX57" s="6"/>
      <c r="IY57" s="6"/>
      <c r="IZ57" s="6"/>
      <c r="JA57" s="6"/>
      <c r="JB57" s="6"/>
      <c r="JC57" s="6"/>
      <c r="JD57" s="6"/>
      <c r="JE57" s="6"/>
      <c r="JF57" s="6"/>
      <c r="JG57" s="6"/>
      <c r="JH57" s="6"/>
      <c r="JI57" s="6"/>
      <c r="JJ57" s="6"/>
      <c r="JK57" s="6"/>
      <c r="JL57" s="6"/>
      <c r="JM57" s="6"/>
      <c r="JN57" s="6"/>
      <c r="JO57" s="6"/>
      <c r="JP57" s="6"/>
      <c r="JQ57" s="6"/>
      <c r="JR57" s="6"/>
      <c r="JS57" s="6"/>
      <c r="JT57" s="6"/>
      <c r="JU57" s="6"/>
      <c r="JV57" s="6"/>
      <c r="JW57" s="6"/>
      <c r="JX57" s="6"/>
      <c r="JY57" s="6"/>
      <c r="JZ57" s="6"/>
      <c r="KA57" s="6"/>
      <c r="KB57" s="6"/>
      <c r="KC57" s="6"/>
      <c r="KD57" s="6"/>
      <c r="KE57" s="6"/>
      <c r="KF57" s="6"/>
      <c r="KG57" s="6"/>
      <c r="KH57" s="6"/>
      <c r="KI57" s="6"/>
      <c r="KJ57" s="6"/>
      <c r="KK57" s="6"/>
      <c r="KL57" s="6"/>
      <c r="KM57" s="6"/>
      <c r="KN57" s="6"/>
      <c r="KO57" s="6"/>
      <c r="KP57" s="6"/>
      <c r="KQ57" s="6"/>
      <c r="KR57" s="6"/>
      <c r="KS57" s="6"/>
      <c r="KT57" s="6"/>
      <c r="KU57" s="6"/>
      <c r="KV57" s="6"/>
      <c r="KW57" s="6"/>
      <c r="KX57" s="6"/>
      <c r="KY57" s="6"/>
      <c r="KZ57" s="6"/>
      <c r="LA57" s="6"/>
      <c r="LB57" s="6"/>
      <c r="LC57" s="6"/>
      <c r="LD57" s="6"/>
      <c r="LE57" s="6"/>
      <c r="LF57" s="6"/>
      <c r="LG57" s="6"/>
      <c r="LH57" s="6"/>
      <c r="LI57" s="6"/>
      <c r="LJ57" s="6"/>
      <c r="LK57" s="6"/>
      <c r="LL57" s="6"/>
      <c r="LM57" s="6"/>
      <c r="LN57" s="6"/>
      <c r="LO57" s="6"/>
      <c r="LP57" s="6"/>
      <c r="LQ57" s="6"/>
      <c r="LR57" s="6"/>
      <c r="LS57" s="6"/>
      <c r="LT57" s="6"/>
      <c r="LU57" s="6"/>
      <c r="LV57" s="6"/>
      <c r="LW57" s="6"/>
      <c r="LX57" s="6"/>
      <c r="LY57" s="6"/>
      <c r="LZ57" s="6"/>
      <c r="MA57" s="6"/>
      <c r="MB57" s="6"/>
      <c r="MC57" s="6"/>
      <c r="MD57" s="6"/>
      <c r="ME57" s="6"/>
      <c r="MF57" s="6"/>
      <c r="MG57" s="6"/>
      <c r="MH57" s="6"/>
      <c r="MI57" s="6"/>
      <c r="MJ57" s="6"/>
      <c r="MK57" s="6"/>
      <c r="ML57" s="6"/>
      <c r="MM57" s="6"/>
      <c r="MN57" s="6"/>
      <c r="MO57" s="6"/>
      <c r="MP57" s="6"/>
      <c r="MQ57" s="6"/>
      <c r="MR57" s="6"/>
      <c r="MS57" s="6"/>
      <c r="MT57" s="6"/>
      <c r="MU57" s="6"/>
      <c r="MV57" s="6"/>
      <c r="MW57" s="6"/>
      <c r="MX57" s="6"/>
      <c r="MY57" s="6"/>
      <c r="MZ57" s="6"/>
      <c r="NA57" s="6"/>
      <c r="NB57" s="6"/>
      <c r="NC57" s="6"/>
      <c r="ND57" s="6"/>
      <c r="NE57" s="6"/>
      <c r="NF57" s="6"/>
      <c r="NG57" s="6"/>
      <c r="NH57" s="6"/>
      <c r="NI57" s="6"/>
      <c r="NJ57" s="6"/>
      <c r="NK57" s="6"/>
      <c r="NL57" s="6"/>
      <c r="NM57" s="6"/>
      <c r="NN57" s="6"/>
      <c r="NO57" s="6"/>
      <c r="NP57" s="6"/>
      <c r="NQ57" s="6"/>
      <c r="NR57" s="6"/>
      <c r="NS57" s="6"/>
      <c r="NT57" s="6"/>
      <c r="NU57" s="6"/>
      <c r="NV57" s="6"/>
      <c r="NW57" s="6"/>
      <c r="NX57" s="6"/>
      <c r="NY57" s="6"/>
      <c r="NZ57" s="6"/>
      <c r="OA57" s="6"/>
      <c r="OB57" s="6"/>
      <c r="OC57" s="6"/>
      <c r="OD57" s="6"/>
      <c r="OE57" s="6"/>
      <c r="OF57" s="6"/>
      <c r="OG57" s="6"/>
      <c r="OH57" s="6"/>
      <c r="OI57" s="6"/>
      <c r="OJ57" s="6"/>
      <c r="OK57" s="6"/>
      <c r="OL57" s="6"/>
      <c r="OM57" s="6"/>
      <c r="ON57" s="6"/>
      <c r="OO57" s="6"/>
      <c r="OP57" s="6"/>
      <c r="OQ57" s="6"/>
      <c r="OR57" s="6"/>
      <c r="OS57" s="6"/>
      <c r="OT57" s="6"/>
      <c r="OU57" s="6"/>
      <c r="OV57" s="6"/>
      <c r="OW57" s="6"/>
      <c r="OX57" s="6"/>
      <c r="OY57" s="6"/>
      <c r="OZ57" s="6"/>
      <c r="PA57" s="6"/>
      <c r="PB57" s="6"/>
      <c r="PC57" s="6"/>
      <c r="PD57" s="6"/>
      <c r="PE57" s="6"/>
      <c r="PF57" s="6"/>
      <c r="PG57" s="6"/>
      <c r="PH57" s="6"/>
      <c r="PI57" s="6"/>
      <c r="PJ57" s="6"/>
      <c r="PK57" s="6"/>
      <c r="PL57" s="6"/>
      <c r="PM57" s="6"/>
      <c r="PN57" s="6"/>
      <c r="PO57" s="6"/>
      <c r="PP57" s="6"/>
      <c r="PQ57" s="6"/>
      <c r="PR57" s="6"/>
      <c r="PS57" s="6"/>
      <c r="PT57" s="6"/>
      <c r="PU57" s="6"/>
      <c r="PV57" s="6"/>
      <c r="PW57" s="6"/>
      <c r="PX57" s="6"/>
      <c r="PY57" s="6"/>
      <c r="PZ57" s="6"/>
      <c r="QA57" s="6"/>
      <c r="QB57" s="6"/>
      <c r="QC57" s="6"/>
      <c r="QD57" s="6"/>
      <c r="QE57" s="6"/>
      <c r="QF57" s="6"/>
      <c r="QG57" s="6"/>
      <c r="QH57" s="6"/>
      <c r="QI57" s="6"/>
      <c r="QJ57" s="6"/>
      <c r="QK57" s="6"/>
      <c r="QL57" s="6"/>
      <c r="QM57" s="6"/>
      <c r="QN57" s="6"/>
      <c r="QO57" s="6"/>
      <c r="QP57" s="6"/>
      <c r="QQ57" s="6"/>
      <c r="QR57" s="6"/>
      <c r="QS57" s="6"/>
      <c r="QT57" s="6"/>
      <c r="QU57" s="6"/>
      <c r="QV57" s="6"/>
      <c r="QW57" s="6"/>
      <c r="QX57" s="6"/>
      <c r="QY57" s="6"/>
      <c r="QZ57" s="6"/>
      <c r="RA57" s="6"/>
      <c r="RB57" s="6"/>
      <c r="RC57" s="6"/>
      <c r="RD57" s="6"/>
      <c r="RE57" s="6"/>
      <c r="RF57" s="6"/>
      <c r="RG57" s="6"/>
      <c r="RH57" s="6"/>
      <c r="RI57" s="6"/>
      <c r="RJ57" s="6"/>
      <c r="RK57" s="6"/>
      <c r="RL57" s="6"/>
      <c r="RM57" s="6"/>
      <c r="RN57" s="6"/>
      <c r="RO57" s="6"/>
      <c r="RP57" s="6"/>
      <c r="RQ57" s="6"/>
      <c r="RR57" s="6"/>
      <c r="RS57" s="6"/>
      <c r="RT57" s="6"/>
      <c r="RU57" s="6"/>
      <c r="RV57" s="6"/>
      <c r="RW57" s="6"/>
      <c r="RX57" s="6"/>
      <c r="RY57" s="6"/>
      <c r="RZ57" s="6"/>
      <c r="SA57" s="6"/>
      <c r="SB57" s="6"/>
      <c r="SC57" s="6"/>
      <c r="SD57" s="6"/>
      <c r="SE57" s="6"/>
      <c r="SF57" s="6"/>
      <c r="SG57" s="6"/>
      <c r="SH57" s="6"/>
      <c r="SI57" s="6"/>
      <c r="SJ57" s="6"/>
      <c r="SK57" s="6"/>
      <c r="SL57" s="6"/>
      <c r="SM57" s="6"/>
      <c r="SN57" s="6"/>
      <c r="SO57" s="6"/>
      <c r="SP57" s="6"/>
      <c r="SQ57" s="6"/>
      <c r="SR57" s="6"/>
      <c r="SS57" s="6"/>
      <c r="ST57" s="6"/>
      <c r="SU57" s="6"/>
      <c r="SV57" s="6"/>
      <c r="SW57" s="6"/>
      <c r="SX57" s="6"/>
      <c r="SY57" s="6"/>
      <c r="SZ57" s="6"/>
      <c r="TA57" s="6"/>
      <c r="TB57" s="6"/>
      <c r="TC57" s="6"/>
      <c r="TD57" s="6"/>
      <c r="TE57" s="6"/>
      <c r="TF57" s="6"/>
      <c r="TG57" s="6"/>
      <c r="TH57" s="6"/>
      <c r="TI57" s="6"/>
      <c r="TJ57" s="6"/>
      <c r="TK57" s="6"/>
      <c r="TL57" s="6"/>
      <c r="TM57" s="6"/>
      <c r="TN57" s="6"/>
      <c r="TO57" s="6"/>
      <c r="TP57" s="6"/>
      <c r="TQ57" s="6"/>
      <c r="TR57" s="6"/>
      <c r="TS57" s="6"/>
      <c r="TT57" s="6"/>
      <c r="TU57" s="6"/>
      <c r="TV57" s="6"/>
      <c r="TW57" s="6"/>
      <c r="TX57" s="6"/>
      <c r="TY57" s="6"/>
      <c r="TZ57" s="6"/>
      <c r="UA57" s="6"/>
      <c r="UB57" s="6"/>
      <c r="UC57" s="6"/>
      <c r="UD57" s="6"/>
      <c r="UE57" s="6"/>
      <c r="UF57" s="6"/>
      <c r="UG57" s="6"/>
      <c r="UH57" s="6"/>
      <c r="UI57" s="6"/>
      <c r="UJ57" s="6"/>
      <c r="UK57" s="6"/>
      <c r="UL57" s="6"/>
      <c r="UM57" s="6"/>
      <c r="UN57" s="6"/>
      <c r="UO57" s="6"/>
      <c r="UP57" s="6"/>
      <c r="UQ57" s="6"/>
      <c r="UR57" s="6"/>
      <c r="US57" s="6"/>
      <c r="UT57" s="6"/>
      <c r="UU57" s="6"/>
      <c r="UV57" s="6"/>
      <c r="UW57" s="6"/>
      <c r="UX57" s="6"/>
      <c r="UY57" s="6"/>
      <c r="UZ57" s="6"/>
      <c r="VA57" s="6"/>
      <c r="VB57" s="6"/>
      <c r="VC57" s="6"/>
      <c r="VD57" s="6"/>
      <c r="VE57" s="6"/>
      <c r="VF57" s="6"/>
      <c r="VG57" s="6"/>
      <c r="VH57" s="6"/>
      <c r="VI57" s="6"/>
      <c r="VJ57" s="6"/>
      <c r="VK57" s="6"/>
      <c r="VL57" s="6"/>
      <c r="VM57" s="6"/>
      <c r="VN57" s="6"/>
      <c r="VO57" s="6"/>
      <c r="VP57" s="6"/>
      <c r="VQ57" s="6"/>
      <c r="VR57" s="6"/>
      <c r="VS57" s="6"/>
      <c r="VT57" s="6"/>
      <c r="VU57" s="6"/>
      <c r="VV57" s="6"/>
      <c r="VW57" s="6"/>
      <c r="VX57" s="6"/>
      <c r="VY57" s="6"/>
      <c r="VZ57" s="6"/>
      <c r="WA57" s="6"/>
      <c r="WB57" s="6"/>
      <c r="WC57" s="6"/>
      <c r="WD57" s="6"/>
      <c r="WE57" s="6"/>
      <c r="WF57" s="6"/>
      <c r="WG57" s="6"/>
      <c r="WH57" s="6"/>
      <c r="WI57" s="6"/>
      <c r="WJ57" s="6"/>
      <c r="WK57" s="6"/>
      <c r="WL57" s="6"/>
      <c r="WM57" s="6"/>
      <c r="WN57" s="6"/>
      <c r="WO57" s="6"/>
      <c r="WP57" s="6"/>
      <c r="WQ57" s="6"/>
      <c r="WR57" s="6"/>
      <c r="WS57" s="6"/>
      <c r="WT57" s="6"/>
      <c r="WU57" s="6"/>
      <c r="WV57" s="6"/>
      <c r="WW57" s="6"/>
      <c r="WX57" s="6"/>
      <c r="WY57" s="6"/>
      <c r="WZ57" s="6"/>
      <c r="XA57" s="6"/>
      <c r="XB57" s="6"/>
      <c r="XC57" s="6"/>
      <c r="XD57" s="6"/>
      <c r="XE57" s="6"/>
      <c r="XF57" s="6"/>
      <c r="XG57" s="6"/>
      <c r="XH57" s="6"/>
      <c r="XI57" s="6"/>
      <c r="XJ57" s="6"/>
      <c r="XK57" s="6"/>
      <c r="XL57" s="6"/>
      <c r="XM57" s="6"/>
      <c r="XN57" s="6"/>
      <c r="XO57" s="6"/>
      <c r="XP57" s="6"/>
      <c r="XQ57" s="6"/>
      <c r="XR57" s="6"/>
      <c r="XS57" s="6"/>
      <c r="XT57" s="6"/>
      <c r="XU57" s="6"/>
      <c r="XV57" s="6"/>
      <c r="XW57" s="6"/>
      <c r="XX57" s="6"/>
      <c r="XY57" s="6"/>
      <c r="XZ57" s="6"/>
      <c r="YA57" s="6"/>
      <c r="YB57" s="6"/>
      <c r="YC57" s="6"/>
      <c r="YD57" s="6"/>
      <c r="YE57" s="6"/>
      <c r="YF57" s="6"/>
      <c r="YG57" s="6"/>
      <c r="YH57" s="6"/>
      <c r="YI57" s="6"/>
      <c r="YJ57" s="6"/>
      <c r="YK57" s="6"/>
      <c r="YL57" s="6"/>
      <c r="YM57" s="6"/>
      <c r="YN57" s="6"/>
      <c r="YO57" s="6"/>
      <c r="YP57" s="6"/>
      <c r="YQ57" s="6"/>
      <c r="YR57" s="6"/>
      <c r="YS57" s="6"/>
      <c r="YT57" s="6"/>
      <c r="YU57" s="6"/>
      <c r="YV57" s="6"/>
      <c r="YW57" s="6"/>
      <c r="YX57" s="6"/>
      <c r="YY57" s="6"/>
      <c r="YZ57" s="6"/>
      <c r="ZA57" s="6"/>
      <c r="ZB57" s="6"/>
      <c r="ZC57" s="6"/>
      <c r="ZD57" s="6"/>
      <c r="ZE57" s="6"/>
      <c r="ZF57" s="6"/>
      <c r="ZG57" s="6"/>
      <c r="ZH57" s="6"/>
      <c r="ZI57" s="6"/>
      <c r="ZJ57" s="6"/>
      <c r="ZK57" s="6"/>
      <c r="ZL57" s="6"/>
      <c r="ZM57" s="6"/>
      <c r="ZN57" s="6"/>
      <c r="ZO57" s="6"/>
      <c r="ZP57" s="6"/>
      <c r="ZQ57" s="6"/>
      <c r="ZR57" s="6"/>
      <c r="ZS57" s="6"/>
      <c r="ZT57" s="6"/>
      <c r="ZU57" s="6"/>
      <c r="ZV57" s="6"/>
      <c r="ZW57" s="6"/>
      <c r="ZX57" s="6"/>
      <c r="ZY57" s="6"/>
      <c r="ZZ57" s="6"/>
      <c r="AAA57" s="6"/>
      <c r="AAB57" s="6"/>
      <c r="AAC57" s="6"/>
      <c r="AAD57" s="6"/>
      <c r="AAE57" s="6"/>
      <c r="AAF57" s="6"/>
      <c r="AAG57" s="6"/>
      <c r="AAH57" s="6"/>
      <c r="AAI57" s="6"/>
      <c r="AAJ57" s="6"/>
      <c r="AAK57" s="6"/>
      <c r="AAL57" s="6"/>
      <c r="AAM57" s="6"/>
      <c r="AAN57" s="6"/>
      <c r="AAO57" s="6"/>
      <c r="AAP57" s="6"/>
      <c r="AAQ57" s="6"/>
      <c r="AAR57" s="6"/>
      <c r="AAS57" s="6"/>
      <c r="AAT57" s="6"/>
      <c r="AAU57" s="6"/>
      <c r="AAV57" s="6"/>
      <c r="AAW57" s="6"/>
      <c r="AAX57" s="6"/>
      <c r="AAY57" s="6"/>
      <c r="AAZ57" s="6"/>
      <c r="ABA57" s="6"/>
      <c r="ABB57" s="6"/>
      <c r="ABC57" s="6"/>
      <c r="ABD57" s="6"/>
      <c r="ABE57" s="6"/>
      <c r="ABF57" s="6"/>
      <c r="ABG57" s="6"/>
      <c r="ABH57" s="6"/>
      <c r="ABI57" s="6"/>
      <c r="ABJ57" s="6"/>
      <c r="ABK57" s="6"/>
      <c r="ABL57" s="6"/>
      <c r="ABM57" s="6"/>
      <c r="ABN57" s="6"/>
      <c r="ABO57" s="6"/>
      <c r="ABP57" s="6"/>
      <c r="ABQ57" s="6"/>
    </row>
    <row r="58" spans="1:745">
      <c r="A58" s="86"/>
      <c r="B58" s="44"/>
      <c r="C58" s="44"/>
      <c r="D58" s="44"/>
      <c r="E58" s="44"/>
      <c r="F58" s="44"/>
      <c r="G58" s="44"/>
      <c r="H58" s="6"/>
      <c r="I58" s="6"/>
      <c r="J58" s="7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6"/>
      <c r="CD58" s="6"/>
      <c r="CE58" s="6"/>
      <c r="CF58" s="6"/>
      <c r="CG58" s="6"/>
      <c r="CH58" s="6"/>
      <c r="CI58" s="6"/>
      <c r="CJ58" s="6"/>
      <c r="CK58" s="6"/>
      <c r="CL58" s="6"/>
      <c r="CM58" s="6"/>
      <c r="CN58" s="6"/>
      <c r="CO58" s="6"/>
      <c r="CP58" s="6"/>
      <c r="CQ58" s="6"/>
      <c r="CR58" s="6"/>
      <c r="CS58" s="6"/>
      <c r="CT58" s="6"/>
      <c r="CU58" s="6"/>
      <c r="CV58" s="6"/>
      <c r="CW58" s="6"/>
      <c r="CX58" s="6"/>
      <c r="CY58" s="6"/>
      <c r="CZ58" s="6"/>
      <c r="DA58" s="6"/>
      <c r="DB58" s="6"/>
      <c r="DC58" s="6"/>
      <c r="DD58" s="6"/>
      <c r="DE58" s="6"/>
      <c r="DF58" s="6"/>
      <c r="DG58" s="6"/>
      <c r="DH58" s="6"/>
      <c r="DI58" s="6"/>
      <c r="DJ58" s="6"/>
      <c r="DK58" s="6"/>
      <c r="DL58" s="6"/>
      <c r="DM58" s="6"/>
      <c r="DN58" s="6"/>
      <c r="DO58" s="6"/>
      <c r="DP58" s="6"/>
      <c r="DQ58" s="6"/>
      <c r="DR58" s="6"/>
      <c r="DS58" s="6"/>
      <c r="DT58" s="6"/>
      <c r="DU58" s="6"/>
      <c r="DV58" s="6"/>
      <c r="DW58" s="6"/>
      <c r="DX58" s="6"/>
      <c r="DY58" s="6"/>
      <c r="DZ58" s="6"/>
      <c r="EA58" s="6"/>
      <c r="EB58" s="6"/>
      <c r="EC58" s="6"/>
      <c r="ED58" s="6"/>
      <c r="EE58" s="6"/>
      <c r="EF58" s="6"/>
      <c r="EG58" s="6"/>
      <c r="EH58" s="6"/>
      <c r="EI58" s="6"/>
      <c r="EJ58" s="6"/>
      <c r="EK58" s="6"/>
      <c r="EL58" s="6"/>
      <c r="EM58" s="6"/>
      <c r="EN58" s="6"/>
      <c r="EO58" s="6"/>
      <c r="EP58" s="6"/>
      <c r="EQ58" s="6"/>
      <c r="ER58" s="6"/>
      <c r="ES58" s="6"/>
      <c r="ET58" s="6"/>
      <c r="EU58" s="6"/>
      <c r="EV58" s="6"/>
      <c r="EW58" s="6"/>
      <c r="EX58" s="6"/>
      <c r="EY58" s="6"/>
      <c r="EZ58" s="6"/>
      <c r="FA58" s="6"/>
      <c r="FB58" s="6"/>
      <c r="FC58" s="6"/>
      <c r="FD58" s="6"/>
      <c r="FE58" s="6"/>
      <c r="FF58" s="6"/>
      <c r="FG58" s="6"/>
      <c r="FH58" s="6"/>
      <c r="FI58" s="6"/>
      <c r="FJ58" s="6"/>
      <c r="FK58" s="6"/>
      <c r="FL58" s="6"/>
      <c r="FM58" s="6"/>
      <c r="FN58" s="6"/>
      <c r="FO58" s="6"/>
      <c r="FP58" s="6"/>
      <c r="FQ58" s="6"/>
      <c r="FR58" s="6"/>
      <c r="FS58" s="6"/>
      <c r="FT58" s="6"/>
      <c r="FU58" s="6"/>
      <c r="FV58" s="6"/>
      <c r="FW58" s="6"/>
      <c r="FX58" s="6"/>
      <c r="FY58" s="6"/>
      <c r="FZ58" s="6"/>
      <c r="GA58" s="6"/>
      <c r="GB58" s="6"/>
      <c r="GC58" s="6"/>
      <c r="GD58" s="6"/>
      <c r="GE58" s="6"/>
      <c r="GF58" s="6"/>
      <c r="GG58" s="6"/>
      <c r="GH58" s="6"/>
      <c r="GI58" s="6"/>
      <c r="GJ58" s="6"/>
      <c r="GK58" s="6"/>
      <c r="GL58" s="6"/>
      <c r="GM58" s="6"/>
      <c r="GN58" s="6"/>
      <c r="GO58" s="6"/>
      <c r="GP58" s="6"/>
      <c r="GQ58" s="6"/>
      <c r="GR58" s="6"/>
      <c r="GS58" s="6"/>
      <c r="GT58" s="6"/>
      <c r="GU58" s="6"/>
      <c r="GV58" s="6"/>
      <c r="GW58" s="6"/>
      <c r="GX58" s="6"/>
      <c r="GY58" s="6"/>
      <c r="GZ58" s="6"/>
      <c r="HA58" s="6"/>
      <c r="HB58" s="6"/>
      <c r="HC58" s="6"/>
      <c r="HD58" s="6"/>
      <c r="HE58" s="6"/>
      <c r="HF58" s="6"/>
      <c r="HG58" s="6"/>
      <c r="HH58" s="6"/>
      <c r="HI58" s="6"/>
      <c r="HJ58" s="6"/>
      <c r="HK58" s="6"/>
      <c r="HL58" s="6"/>
      <c r="HM58" s="6"/>
      <c r="HN58" s="6"/>
      <c r="HO58" s="6"/>
      <c r="HP58" s="6"/>
      <c r="HQ58" s="6"/>
      <c r="HR58" s="6"/>
      <c r="HS58" s="6"/>
      <c r="HT58" s="6"/>
      <c r="HU58" s="6"/>
      <c r="HV58" s="6"/>
      <c r="HW58" s="6"/>
      <c r="HX58" s="6"/>
      <c r="HY58" s="6"/>
      <c r="HZ58" s="6"/>
      <c r="IA58" s="6"/>
      <c r="IB58" s="6"/>
      <c r="IC58" s="6"/>
      <c r="ID58" s="6"/>
      <c r="IE58" s="6"/>
      <c r="IF58" s="6"/>
      <c r="IG58" s="6"/>
      <c r="IH58" s="6"/>
      <c r="II58" s="6"/>
      <c r="IJ58" s="6"/>
      <c r="IK58" s="6"/>
      <c r="IL58" s="6"/>
      <c r="IM58" s="6"/>
      <c r="IN58" s="6"/>
      <c r="IO58" s="6"/>
      <c r="IP58" s="6"/>
      <c r="IQ58" s="6"/>
      <c r="IR58" s="6"/>
      <c r="IS58" s="6"/>
      <c r="IT58" s="6"/>
      <c r="IU58" s="6"/>
      <c r="IV58" s="6"/>
      <c r="IW58" s="6"/>
      <c r="IX58" s="6"/>
      <c r="IY58" s="6"/>
      <c r="IZ58" s="6"/>
      <c r="JA58" s="6"/>
      <c r="JB58" s="6"/>
      <c r="JC58" s="6"/>
      <c r="JD58" s="6"/>
      <c r="JE58" s="6"/>
      <c r="JF58" s="6"/>
      <c r="JG58" s="6"/>
      <c r="JH58" s="6"/>
      <c r="JI58" s="6"/>
      <c r="JJ58" s="6"/>
      <c r="JK58" s="6"/>
      <c r="JL58" s="6"/>
      <c r="JM58" s="6"/>
      <c r="JN58" s="6"/>
      <c r="JO58" s="6"/>
      <c r="JP58" s="6"/>
      <c r="JQ58" s="6"/>
      <c r="JR58" s="6"/>
      <c r="JS58" s="6"/>
      <c r="JT58" s="6"/>
      <c r="JU58" s="6"/>
      <c r="JV58" s="6"/>
      <c r="JW58" s="6"/>
      <c r="JX58" s="6"/>
      <c r="JY58" s="6"/>
      <c r="JZ58" s="6"/>
      <c r="KA58" s="6"/>
      <c r="KB58" s="6"/>
      <c r="KC58" s="6"/>
      <c r="KD58" s="6"/>
      <c r="KE58" s="6"/>
      <c r="KF58" s="6"/>
      <c r="KG58" s="6"/>
      <c r="KH58" s="6"/>
      <c r="KI58" s="6"/>
      <c r="KJ58" s="6"/>
      <c r="KK58" s="6"/>
      <c r="KL58" s="6"/>
      <c r="KM58" s="6"/>
      <c r="KN58" s="6"/>
      <c r="KO58" s="6"/>
      <c r="KP58" s="6"/>
      <c r="KQ58" s="6"/>
      <c r="KR58" s="6"/>
      <c r="KS58" s="6"/>
      <c r="KT58" s="6"/>
      <c r="KU58" s="6"/>
      <c r="KV58" s="6"/>
      <c r="KW58" s="6"/>
      <c r="KX58" s="6"/>
      <c r="KY58" s="6"/>
      <c r="KZ58" s="6"/>
      <c r="LA58" s="6"/>
      <c r="LB58" s="6"/>
      <c r="LC58" s="6"/>
      <c r="LD58" s="6"/>
      <c r="LE58" s="6"/>
      <c r="LF58" s="6"/>
      <c r="LG58" s="6"/>
      <c r="LH58" s="6"/>
      <c r="LI58" s="6"/>
      <c r="LJ58" s="6"/>
      <c r="LK58" s="6"/>
      <c r="LL58" s="6"/>
      <c r="LM58" s="6"/>
      <c r="LN58" s="6"/>
      <c r="LO58" s="6"/>
      <c r="LP58" s="6"/>
      <c r="LQ58" s="6"/>
      <c r="LR58" s="6"/>
      <c r="LS58" s="6"/>
      <c r="LT58" s="6"/>
      <c r="LU58" s="6"/>
      <c r="LV58" s="6"/>
      <c r="LW58" s="6"/>
      <c r="LX58" s="6"/>
      <c r="LY58" s="6"/>
      <c r="LZ58" s="6"/>
      <c r="MA58" s="6"/>
      <c r="MB58" s="6"/>
      <c r="MC58" s="6"/>
      <c r="MD58" s="6"/>
      <c r="ME58" s="6"/>
      <c r="MF58" s="6"/>
      <c r="MG58" s="6"/>
      <c r="MH58" s="6"/>
      <c r="MI58" s="6"/>
      <c r="MJ58" s="6"/>
      <c r="MK58" s="6"/>
      <c r="ML58" s="6"/>
      <c r="MM58" s="6"/>
      <c r="MN58" s="6"/>
      <c r="MO58" s="6"/>
      <c r="MP58" s="6"/>
      <c r="MQ58" s="6"/>
      <c r="MR58" s="6"/>
      <c r="MS58" s="6"/>
      <c r="MT58" s="6"/>
      <c r="MU58" s="6"/>
      <c r="MV58" s="6"/>
      <c r="MW58" s="6"/>
      <c r="MX58" s="6"/>
      <c r="MY58" s="6"/>
      <c r="MZ58" s="6"/>
      <c r="NA58" s="6"/>
      <c r="NB58" s="6"/>
      <c r="NC58" s="6"/>
      <c r="ND58" s="6"/>
      <c r="NE58" s="6"/>
      <c r="NF58" s="6"/>
      <c r="NG58" s="6"/>
      <c r="NH58" s="6"/>
      <c r="NI58" s="6"/>
      <c r="NJ58" s="6"/>
      <c r="NK58" s="6"/>
      <c r="NL58" s="6"/>
      <c r="NM58" s="6"/>
      <c r="NN58" s="6"/>
      <c r="NO58" s="6"/>
      <c r="NP58" s="6"/>
      <c r="NQ58" s="6"/>
      <c r="NR58" s="6"/>
      <c r="NS58" s="6"/>
      <c r="NT58" s="6"/>
      <c r="NU58" s="6"/>
      <c r="NV58" s="6"/>
      <c r="NW58" s="6"/>
      <c r="NX58" s="6"/>
      <c r="NY58" s="6"/>
      <c r="NZ58" s="6"/>
      <c r="OA58" s="6"/>
      <c r="OB58" s="6"/>
      <c r="OC58" s="6"/>
      <c r="OD58" s="6"/>
      <c r="OE58" s="6"/>
      <c r="OF58" s="6"/>
      <c r="OG58" s="6"/>
      <c r="OH58" s="6"/>
      <c r="OI58" s="6"/>
      <c r="OJ58" s="6"/>
      <c r="OK58" s="6"/>
      <c r="OL58" s="6"/>
      <c r="OM58" s="6"/>
      <c r="ON58" s="6"/>
      <c r="OO58" s="6"/>
      <c r="OP58" s="6"/>
      <c r="OQ58" s="6"/>
      <c r="OR58" s="6"/>
      <c r="OS58" s="6"/>
      <c r="OT58" s="6"/>
      <c r="OU58" s="6"/>
      <c r="OV58" s="6"/>
      <c r="OW58" s="6"/>
      <c r="OX58" s="6"/>
      <c r="OY58" s="6"/>
      <c r="OZ58" s="6"/>
      <c r="PA58" s="6"/>
      <c r="PB58" s="6"/>
      <c r="PC58" s="6"/>
      <c r="PD58" s="6"/>
      <c r="PE58" s="6"/>
      <c r="PF58" s="6"/>
      <c r="PG58" s="6"/>
      <c r="PH58" s="6"/>
      <c r="PI58" s="6"/>
      <c r="PJ58" s="6"/>
      <c r="PK58" s="6"/>
      <c r="PL58" s="6"/>
      <c r="PM58" s="6"/>
      <c r="PN58" s="6"/>
      <c r="PO58" s="6"/>
      <c r="PP58" s="6"/>
      <c r="PQ58" s="6"/>
      <c r="PR58" s="6"/>
      <c r="PS58" s="6"/>
      <c r="PT58" s="6"/>
      <c r="PU58" s="6"/>
      <c r="PV58" s="6"/>
      <c r="PW58" s="6"/>
      <c r="PX58" s="6"/>
      <c r="PY58" s="6"/>
      <c r="PZ58" s="6"/>
      <c r="QA58" s="6"/>
      <c r="QB58" s="6"/>
      <c r="QC58" s="6"/>
      <c r="QD58" s="6"/>
      <c r="QE58" s="6"/>
      <c r="QF58" s="6"/>
      <c r="QG58" s="6"/>
      <c r="QH58" s="6"/>
      <c r="QI58" s="6"/>
      <c r="QJ58" s="6"/>
      <c r="QK58" s="6"/>
      <c r="QL58" s="6"/>
      <c r="QM58" s="6"/>
      <c r="QN58" s="6"/>
      <c r="QO58" s="6"/>
      <c r="QP58" s="6"/>
      <c r="QQ58" s="6"/>
      <c r="QR58" s="6"/>
      <c r="QS58" s="6"/>
      <c r="QT58" s="6"/>
      <c r="QU58" s="6"/>
      <c r="QV58" s="6"/>
      <c r="QW58" s="6"/>
      <c r="QX58" s="6"/>
      <c r="QY58" s="6"/>
      <c r="QZ58" s="6"/>
      <c r="RA58" s="6"/>
      <c r="RB58" s="6"/>
      <c r="RC58" s="6"/>
      <c r="RD58" s="6"/>
      <c r="RE58" s="6"/>
      <c r="RF58" s="6"/>
      <c r="RG58" s="6"/>
      <c r="RH58" s="6"/>
      <c r="RI58" s="6"/>
      <c r="RJ58" s="6"/>
      <c r="RK58" s="6"/>
      <c r="RL58" s="6"/>
      <c r="RM58" s="6"/>
      <c r="RN58" s="6"/>
      <c r="RO58" s="6"/>
      <c r="RP58" s="6"/>
      <c r="RQ58" s="6"/>
      <c r="RR58" s="6"/>
      <c r="RS58" s="6"/>
      <c r="RT58" s="6"/>
      <c r="RU58" s="6"/>
      <c r="RV58" s="6"/>
      <c r="RW58" s="6"/>
      <c r="RX58" s="6"/>
      <c r="RY58" s="6"/>
      <c r="RZ58" s="6"/>
      <c r="SA58" s="6"/>
      <c r="SB58" s="6"/>
      <c r="SC58" s="6"/>
      <c r="SD58" s="6"/>
      <c r="SE58" s="6"/>
      <c r="SF58" s="6"/>
      <c r="SG58" s="6"/>
      <c r="SH58" s="6"/>
      <c r="SI58" s="6"/>
      <c r="SJ58" s="6"/>
      <c r="SK58" s="6"/>
      <c r="SL58" s="6"/>
      <c r="SM58" s="6"/>
      <c r="SN58" s="6"/>
      <c r="SO58" s="6"/>
      <c r="SP58" s="6"/>
      <c r="SQ58" s="6"/>
      <c r="SR58" s="6"/>
      <c r="SS58" s="6"/>
      <c r="ST58" s="6"/>
      <c r="SU58" s="6"/>
      <c r="SV58" s="6"/>
      <c r="SW58" s="6"/>
      <c r="SX58" s="6"/>
      <c r="SY58" s="6"/>
      <c r="SZ58" s="6"/>
      <c r="TA58" s="6"/>
      <c r="TB58" s="6"/>
      <c r="TC58" s="6"/>
      <c r="TD58" s="6"/>
      <c r="TE58" s="6"/>
      <c r="TF58" s="6"/>
      <c r="TG58" s="6"/>
      <c r="TH58" s="6"/>
      <c r="TI58" s="6"/>
      <c r="TJ58" s="6"/>
      <c r="TK58" s="6"/>
      <c r="TL58" s="6"/>
      <c r="TM58" s="6"/>
      <c r="TN58" s="6"/>
      <c r="TO58" s="6"/>
      <c r="TP58" s="6"/>
      <c r="TQ58" s="6"/>
      <c r="TR58" s="6"/>
      <c r="TS58" s="6"/>
      <c r="TT58" s="6"/>
      <c r="TU58" s="6"/>
      <c r="TV58" s="6"/>
      <c r="TW58" s="6"/>
      <c r="TX58" s="6"/>
      <c r="TY58" s="6"/>
      <c r="TZ58" s="6"/>
      <c r="UA58" s="6"/>
      <c r="UB58" s="6"/>
      <c r="UC58" s="6"/>
      <c r="UD58" s="6"/>
      <c r="UE58" s="6"/>
      <c r="UF58" s="6"/>
      <c r="UG58" s="6"/>
      <c r="UH58" s="6"/>
      <c r="UI58" s="6"/>
      <c r="UJ58" s="6"/>
      <c r="UK58" s="6"/>
      <c r="UL58" s="6"/>
      <c r="UM58" s="6"/>
      <c r="UN58" s="6"/>
      <c r="UO58" s="6"/>
      <c r="UP58" s="6"/>
      <c r="UQ58" s="6"/>
      <c r="UR58" s="6"/>
      <c r="US58" s="6"/>
      <c r="UT58" s="6"/>
      <c r="UU58" s="6"/>
      <c r="UV58" s="6"/>
      <c r="UW58" s="6"/>
      <c r="UX58" s="6"/>
      <c r="UY58" s="6"/>
      <c r="UZ58" s="6"/>
      <c r="VA58" s="6"/>
      <c r="VB58" s="6"/>
      <c r="VC58" s="6"/>
      <c r="VD58" s="6"/>
      <c r="VE58" s="6"/>
      <c r="VF58" s="6"/>
      <c r="VG58" s="6"/>
      <c r="VH58" s="6"/>
      <c r="VI58" s="6"/>
      <c r="VJ58" s="6"/>
      <c r="VK58" s="6"/>
      <c r="VL58" s="6"/>
      <c r="VM58" s="6"/>
      <c r="VN58" s="6"/>
      <c r="VO58" s="6"/>
      <c r="VP58" s="6"/>
      <c r="VQ58" s="6"/>
      <c r="VR58" s="6"/>
      <c r="VS58" s="6"/>
      <c r="VT58" s="6"/>
      <c r="VU58" s="6"/>
      <c r="VV58" s="6"/>
      <c r="VW58" s="6"/>
      <c r="VX58" s="6"/>
      <c r="VY58" s="6"/>
      <c r="VZ58" s="6"/>
      <c r="WA58" s="6"/>
      <c r="WB58" s="6"/>
      <c r="WC58" s="6"/>
      <c r="WD58" s="6"/>
      <c r="WE58" s="6"/>
      <c r="WF58" s="6"/>
      <c r="WG58" s="6"/>
      <c r="WH58" s="6"/>
      <c r="WI58" s="6"/>
      <c r="WJ58" s="6"/>
      <c r="WK58" s="6"/>
      <c r="WL58" s="6"/>
      <c r="WM58" s="6"/>
      <c r="WN58" s="6"/>
      <c r="WO58" s="6"/>
      <c r="WP58" s="6"/>
      <c r="WQ58" s="6"/>
      <c r="WR58" s="6"/>
      <c r="WS58" s="6"/>
      <c r="WT58" s="6"/>
      <c r="WU58" s="6"/>
      <c r="WV58" s="6"/>
      <c r="WW58" s="6"/>
      <c r="WX58" s="6"/>
      <c r="WY58" s="6"/>
      <c r="WZ58" s="6"/>
      <c r="XA58" s="6"/>
      <c r="XB58" s="6"/>
      <c r="XC58" s="6"/>
      <c r="XD58" s="6"/>
      <c r="XE58" s="6"/>
      <c r="XF58" s="6"/>
      <c r="XG58" s="6"/>
      <c r="XH58" s="6"/>
      <c r="XI58" s="6"/>
      <c r="XJ58" s="6"/>
      <c r="XK58" s="6"/>
      <c r="XL58" s="6"/>
      <c r="XM58" s="6"/>
      <c r="XN58" s="6"/>
      <c r="XO58" s="6"/>
      <c r="XP58" s="6"/>
      <c r="XQ58" s="6"/>
      <c r="XR58" s="6"/>
      <c r="XS58" s="6"/>
      <c r="XT58" s="6"/>
      <c r="XU58" s="6"/>
      <c r="XV58" s="6"/>
      <c r="XW58" s="6"/>
      <c r="XX58" s="6"/>
      <c r="XY58" s="6"/>
      <c r="XZ58" s="6"/>
      <c r="YA58" s="6"/>
      <c r="YB58" s="6"/>
      <c r="YC58" s="6"/>
      <c r="YD58" s="6"/>
      <c r="YE58" s="6"/>
      <c r="YF58" s="6"/>
      <c r="YG58" s="6"/>
      <c r="YH58" s="6"/>
      <c r="YI58" s="6"/>
      <c r="YJ58" s="6"/>
      <c r="YK58" s="6"/>
      <c r="YL58" s="6"/>
      <c r="YM58" s="6"/>
      <c r="YN58" s="6"/>
      <c r="YO58" s="6"/>
      <c r="YP58" s="6"/>
      <c r="YQ58" s="6"/>
      <c r="YR58" s="6"/>
      <c r="YS58" s="6"/>
      <c r="YT58" s="6"/>
      <c r="YU58" s="6"/>
      <c r="YV58" s="6"/>
      <c r="YW58" s="6"/>
      <c r="YX58" s="6"/>
      <c r="YY58" s="6"/>
      <c r="YZ58" s="6"/>
      <c r="ZA58" s="6"/>
      <c r="ZB58" s="6"/>
      <c r="ZC58" s="6"/>
      <c r="ZD58" s="6"/>
      <c r="ZE58" s="6"/>
      <c r="ZF58" s="6"/>
      <c r="ZG58" s="6"/>
      <c r="ZH58" s="6"/>
      <c r="ZI58" s="6"/>
      <c r="ZJ58" s="6"/>
      <c r="ZK58" s="6"/>
      <c r="ZL58" s="6"/>
      <c r="ZM58" s="6"/>
      <c r="ZN58" s="6"/>
      <c r="ZO58" s="6"/>
      <c r="ZP58" s="6"/>
      <c r="ZQ58" s="6"/>
      <c r="ZR58" s="6"/>
      <c r="ZS58" s="6"/>
      <c r="ZT58" s="6"/>
      <c r="ZU58" s="6"/>
      <c r="ZV58" s="6"/>
      <c r="ZW58" s="6"/>
      <c r="ZX58" s="6"/>
      <c r="ZY58" s="6"/>
      <c r="ZZ58" s="6"/>
      <c r="AAA58" s="6"/>
      <c r="AAB58" s="6"/>
      <c r="AAC58" s="6"/>
      <c r="AAD58" s="6"/>
      <c r="AAE58" s="6"/>
      <c r="AAF58" s="6"/>
      <c r="AAG58" s="6"/>
      <c r="AAH58" s="6"/>
      <c r="AAI58" s="6"/>
      <c r="AAJ58" s="6"/>
      <c r="AAK58" s="6"/>
      <c r="AAL58" s="6"/>
      <c r="AAM58" s="6"/>
      <c r="AAN58" s="6"/>
      <c r="AAO58" s="6"/>
      <c r="AAP58" s="6"/>
      <c r="AAQ58" s="6"/>
      <c r="AAR58" s="6"/>
      <c r="AAS58" s="6"/>
      <c r="AAT58" s="6"/>
      <c r="AAU58" s="6"/>
      <c r="AAV58" s="6"/>
      <c r="AAW58" s="6"/>
      <c r="AAX58" s="6"/>
      <c r="AAY58" s="6"/>
      <c r="AAZ58" s="6"/>
      <c r="ABA58" s="6"/>
      <c r="ABB58" s="6"/>
      <c r="ABC58" s="6"/>
      <c r="ABD58" s="6"/>
      <c r="ABE58" s="6"/>
      <c r="ABF58" s="6"/>
      <c r="ABG58" s="6"/>
      <c r="ABH58" s="6"/>
      <c r="ABI58" s="6"/>
      <c r="ABJ58" s="6"/>
      <c r="ABK58" s="6"/>
      <c r="ABL58" s="6"/>
      <c r="ABM58" s="6"/>
      <c r="ABN58" s="6"/>
      <c r="ABO58" s="6"/>
      <c r="ABP58" s="6"/>
      <c r="ABQ58" s="6"/>
    </row>
    <row r="59" spans="1:745">
      <c r="A59" s="86"/>
      <c r="B59" s="44"/>
      <c r="C59" s="44"/>
      <c r="D59" s="44"/>
      <c r="E59" s="44"/>
      <c r="F59" s="44"/>
      <c r="G59" s="44"/>
      <c r="H59" s="6"/>
      <c r="I59" s="6"/>
      <c r="J59" s="7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6"/>
      <c r="CG59" s="6"/>
      <c r="CH59" s="6"/>
      <c r="CI59" s="6"/>
      <c r="CJ59" s="6"/>
      <c r="CK59" s="6"/>
      <c r="CL59" s="6"/>
      <c r="CM59" s="6"/>
      <c r="CN59" s="6"/>
      <c r="CO59" s="6"/>
      <c r="CP59" s="6"/>
      <c r="CQ59" s="6"/>
      <c r="CR59" s="6"/>
      <c r="CS59" s="6"/>
      <c r="CT59" s="6"/>
      <c r="CU59" s="6"/>
      <c r="CV59" s="6"/>
      <c r="CW59" s="6"/>
      <c r="CX59" s="6"/>
      <c r="CY59" s="6"/>
      <c r="CZ59" s="6"/>
      <c r="DA59" s="6"/>
      <c r="DB59" s="6"/>
      <c r="DC59" s="6"/>
      <c r="DD59" s="6"/>
      <c r="DE59" s="6"/>
      <c r="DF59" s="6"/>
      <c r="DG59" s="6"/>
      <c r="DH59" s="6"/>
      <c r="DI59" s="6"/>
      <c r="DJ59" s="6"/>
      <c r="DK59" s="6"/>
      <c r="DL59" s="6"/>
      <c r="DM59" s="6"/>
      <c r="DN59" s="6"/>
      <c r="DO59" s="6"/>
      <c r="DP59" s="6"/>
      <c r="DQ59" s="6"/>
      <c r="DR59" s="6"/>
      <c r="DS59" s="6"/>
      <c r="DT59" s="6"/>
      <c r="DU59" s="6"/>
      <c r="DV59" s="6"/>
      <c r="DW59" s="6"/>
      <c r="DX59" s="6"/>
      <c r="DY59" s="6"/>
      <c r="DZ59" s="6"/>
      <c r="EA59" s="6"/>
      <c r="EB59" s="6"/>
      <c r="EC59" s="6"/>
      <c r="ED59" s="6"/>
      <c r="EE59" s="6"/>
      <c r="EF59" s="6"/>
      <c r="EG59" s="6"/>
      <c r="EH59" s="6"/>
      <c r="EI59" s="6"/>
      <c r="EJ59" s="6"/>
      <c r="EK59" s="6"/>
      <c r="EL59" s="6"/>
      <c r="EM59" s="6"/>
      <c r="EN59" s="6"/>
      <c r="EO59" s="6"/>
      <c r="EP59" s="6"/>
      <c r="EQ59" s="6"/>
      <c r="ER59" s="6"/>
      <c r="ES59" s="6"/>
      <c r="ET59" s="6"/>
      <c r="EU59" s="6"/>
      <c r="EV59" s="6"/>
      <c r="EW59" s="6"/>
      <c r="EX59" s="6"/>
      <c r="EY59" s="6"/>
      <c r="EZ59" s="6"/>
      <c r="FA59" s="6"/>
      <c r="FB59" s="6"/>
      <c r="FC59" s="6"/>
      <c r="FD59" s="6"/>
      <c r="FE59" s="6"/>
      <c r="FF59" s="6"/>
      <c r="FG59" s="6"/>
      <c r="FH59" s="6"/>
      <c r="FI59" s="6"/>
      <c r="FJ59" s="6"/>
      <c r="FK59" s="6"/>
      <c r="FL59" s="6"/>
      <c r="FM59" s="6"/>
      <c r="FN59" s="6"/>
      <c r="FO59" s="6"/>
      <c r="FP59" s="6"/>
      <c r="FQ59" s="6"/>
      <c r="FR59" s="6"/>
      <c r="FS59" s="6"/>
      <c r="FT59" s="6"/>
      <c r="FU59" s="6"/>
      <c r="FV59" s="6"/>
      <c r="FW59" s="6"/>
      <c r="FX59" s="6"/>
      <c r="FY59" s="6"/>
      <c r="FZ59" s="6"/>
      <c r="GA59" s="6"/>
      <c r="GB59" s="6"/>
      <c r="GC59" s="6"/>
      <c r="GD59" s="6"/>
      <c r="GE59" s="6"/>
      <c r="GF59" s="6"/>
      <c r="GG59" s="6"/>
      <c r="GH59" s="6"/>
      <c r="GI59" s="6"/>
      <c r="GJ59" s="6"/>
      <c r="GK59" s="6"/>
      <c r="GL59" s="6"/>
      <c r="GM59" s="6"/>
      <c r="GN59" s="6"/>
      <c r="GO59" s="6"/>
      <c r="GP59" s="6"/>
      <c r="GQ59" s="6"/>
      <c r="GR59" s="6"/>
      <c r="GS59" s="6"/>
      <c r="GT59" s="6"/>
      <c r="GU59" s="6"/>
      <c r="GV59" s="6"/>
      <c r="GW59" s="6"/>
      <c r="GX59" s="6"/>
      <c r="GY59" s="6"/>
      <c r="GZ59" s="6"/>
      <c r="HA59" s="6"/>
      <c r="HB59" s="6"/>
      <c r="HC59" s="6"/>
      <c r="HD59" s="6"/>
      <c r="HE59" s="6"/>
      <c r="HF59" s="6"/>
      <c r="HG59" s="6"/>
      <c r="HH59" s="6"/>
      <c r="HI59" s="6"/>
      <c r="HJ59" s="6"/>
      <c r="HK59" s="6"/>
      <c r="HL59" s="6"/>
      <c r="HM59" s="6"/>
      <c r="HN59" s="6"/>
      <c r="HO59" s="6"/>
      <c r="HP59" s="6"/>
      <c r="HQ59" s="6"/>
      <c r="HR59" s="6"/>
      <c r="HS59" s="6"/>
      <c r="HT59" s="6"/>
      <c r="HU59" s="6"/>
      <c r="HV59" s="6"/>
      <c r="HW59" s="6"/>
      <c r="HX59" s="6"/>
      <c r="HY59" s="6"/>
      <c r="HZ59" s="6"/>
      <c r="IA59" s="6"/>
      <c r="IB59" s="6"/>
      <c r="IC59" s="6"/>
      <c r="ID59" s="6"/>
      <c r="IE59" s="6"/>
      <c r="IF59" s="6"/>
      <c r="IG59" s="6"/>
      <c r="IH59" s="6"/>
      <c r="II59" s="6"/>
      <c r="IJ59" s="6"/>
      <c r="IK59" s="6"/>
      <c r="IL59" s="6"/>
      <c r="IM59" s="6"/>
      <c r="IN59" s="6"/>
      <c r="IO59" s="6"/>
      <c r="IP59" s="6"/>
      <c r="IQ59" s="6"/>
      <c r="IR59" s="6"/>
      <c r="IS59" s="6"/>
      <c r="IT59" s="6"/>
      <c r="IU59" s="6"/>
      <c r="IV59" s="6"/>
      <c r="IW59" s="6"/>
      <c r="IX59" s="6"/>
      <c r="IY59" s="6"/>
      <c r="IZ59" s="6"/>
      <c r="JA59" s="6"/>
      <c r="JB59" s="6"/>
      <c r="JC59" s="6"/>
      <c r="JD59" s="6"/>
      <c r="JE59" s="6"/>
      <c r="JF59" s="6"/>
      <c r="JG59" s="6"/>
      <c r="JH59" s="6"/>
      <c r="JI59" s="6"/>
      <c r="JJ59" s="6"/>
      <c r="JK59" s="6"/>
      <c r="JL59" s="6"/>
      <c r="JM59" s="6"/>
      <c r="JN59" s="6"/>
      <c r="JO59" s="6"/>
      <c r="JP59" s="6"/>
      <c r="JQ59" s="6"/>
      <c r="JR59" s="6"/>
      <c r="JS59" s="6"/>
      <c r="JT59" s="6"/>
      <c r="JU59" s="6"/>
      <c r="JV59" s="6"/>
      <c r="JW59" s="6"/>
      <c r="JX59" s="6"/>
      <c r="JY59" s="6"/>
      <c r="JZ59" s="6"/>
      <c r="KA59" s="6"/>
      <c r="KB59" s="6"/>
      <c r="KC59" s="6"/>
      <c r="KD59" s="6"/>
      <c r="KE59" s="6"/>
      <c r="KF59" s="6"/>
      <c r="KG59" s="6"/>
      <c r="KH59" s="6"/>
      <c r="KI59" s="6"/>
      <c r="KJ59" s="6"/>
      <c r="KK59" s="6"/>
      <c r="KL59" s="6"/>
      <c r="KM59" s="6"/>
      <c r="KN59" s="6"/>
      <c r="KO59" s="6"/>
      <c r="KP59" s="6"/>
      <c r="KQ59" s="6"/>
      <c r="KR59" s="6"/>
      <c r="KS59" s="6"/>
      <c r="KT59" s="6"/>
      <c r="KU59" s="6"/>
      <c r="KV59" s="6"/>
      <c r="KW59" s="6"/>
      <c r="KX59" s="6"/>
      <c r="KY59" s="6"/>
      <c r="KZ59" s="6"/>
      <c r="LA59" s="6"/>
      <c r="LB59" s="6"/>
      <c r="LC59" s="6"/>
      <c r="LD59" s="6"/>
      <c r="LE59" s="6"/>
      <c r="LF59" s="6"/>
      <c r="LG59" s="6"/>
      <c r="LH59" s="6"/>
      <c r="LI59" s="6"/>
      <c r="LJ59" s="6"/>
      <c r="LK59" s="6"/>
      <c r="LL59" s="6"/>
      <c r="LM59" s="6"/>
      <c r="LN59" s="6"/>
      <c r="LO59" s="6"/>
      <c r="LP59" s="6"/>
      <c r="LQ59" s="6"/>
      <c r="LR59" s="6"/>
      <c r="LS59" s="6"/>
      <c r="LT59" s="6"/>
      <c r="LU59" s="6"/>
      <c r="LV59" s="6"/>
      <c r="LW59" s="6"/>
      <c r="LX59" s="6"/>
      <c r="LY59" s="6"/>
      <c r="LZ59" s="6"/>
      <c r="MA59" s="6"/>
      <c r="MB59" s="6"/>
      <c r="MC59" s="6"/>
      <c r="MD59" s="6"/>
      <c r="ME59" s="6"/>
      <c r="MF59" s="6"/>
      <c r="MG59" s="6"/>
      <c r="MH59" s="6"/>
      <c r="MI59" s="6"/>
      <c r="MJ59" s="6"/>
      <c r="MK59" s="6"/>
      <c r="ML59" s="6"/>
      <c r="MM59" s="6"/>
      <c r="MN59" s="6"/>
      <c r="MO59" s="6"/>
      <c r="MP59" s="6"/>
      <c r="MQ59" s="6"/>
      <c r="MR59" s="6"/>
      <c r="MS59" s="6"/>
      <c r="MT59" s="6"/>
      <c r="MU59" s="6"/>
      <c r="MV59" s="6"/>
      <c r="MW59" s="6"/>
      <c r="MX59" s="6"/>
      <c r="MY59" s="6"/>
      <c r="MZ59" s="6"/>
      <c r="NA59" s="6"/>
      <c r="NB59" s="6"/>
      <c r="NC59" s="6"/>
      <c r="ND59" s="6"/>
      <c r="NE59" s="6"/>
      <c r="NF59" s="6"/>
      <c r="NG59" s="6"/>
      <c r="NH59" s="6"/>
      <c r="NI59" s="6"/>
      <c r="NJ59" s="6"/>
      <c r="NK59" s="6"/>
      <c r="NL59" s="6"/>
      <c r="NM59" s="6"/>
      <c r="NN59" s="6"/>
      <c r="NO59" s="6"/>
      <c r="NP59" s="6"/>
      <c r="NQ59" s="6"/>
      <c r="NR59" s="6"/>
      <c r="NS59" s="6"/>
      <c r="NT59" s="6"/>
      <c r="NU59" s="6"/>
      <c r="NV59" s="6"/>
      <c r="NW59" s="6"/>
      <c r="NX59" s="6"/>
      <c r="NY59" s="6"/>
      <c r="NZ59" s="6"/>
      <c r="OA59" s="6"/>
      <c r="OB59" s="6"/>
      <c r="OC59" s="6"/>
      <c r="OD59" s="6"/>
      <c r="OE59" s="6"/>
      <c r="OF59" s="6"/>
      <c r="OG59" s="6"/>
      <c r="OH59" s="6"/>
      <c r="OI59" s="6"/>
      <c r="OJ59" s="6"/>
      <c r="OK59" s="6"/>
      <c r="OL59" s="6"/>
      <c r="OM59" s="6"/>
      <c r="ON59" s="6"/>
      <c r="OO59" s="6"/>
      <c r="OP59" s="6"/>
      <c r="OQ59" s="6"/>
      <c r="OR59" s="6"/>
      <c r="OS59" s="6"/>
      <c r="OT59" s="6"/>
      <c r="OU59" s="6"/>
      <c r="OV59" s="6"/>
      <c r="OW59" s="6"/>
      <c r="OX59" s="6"/>
      <c r="OY59" s="6"/>
      <c r="OZ59" s="6"/>
      <c r="PA59" s="6"/>
      <c r="PB59" s="6"/>
      <c r="PC59" s="6"/>
      <c r="PD59" s="6"/>
      <c r="PE59" s="6"/>
      <c r="PF59" s="6"/>
      <c r="PG59" s="6"/>
      <c r="PH59" s="6"/>
      <c r="PI59" s="6"/>
      <c r="PJ59" s="6"/>
      <c r="PK59" s="6"/>
      <c r="PL59" s="6"/>
      <c r="PM59" s="6"/>
      <c r="PN59" s="6"/>
      <c r="PO59" s="6"/>
      <c r="PP59" s="6"/>
      <c r="PQ59" s="6"/>
      <c r="PR59" s="6"/>
      <c r="PS59" s="6"/>
      <c r="PT59" s="6"/>
      <c r="PU59" s="6"/>
      <c r="PV59" s="6"/>
      <c r="PW59" s="6"/>
      <c r="PX59" s="6"/>
      <c r="PY59" s="6"/>
      <c r="PZ59" s="6"/>
      <c r="QA59" s="6"/>
      <c r="QB59" s="6"/>
      <c r="QC59" s="6"/>
      <c r="QD59" s="6"/>
      <c r="QE59" s="6"/>
      <c r="QF59" s="6"/>
      <c r="QG59" s="6"/>
      <c r="QH59" s="6"/>
      <c r="QI59" s="6"/>
      <c r="QJ59" s="6"/>
      <c r="QK59" s="6"/>
      <c r="QL59" s="6"/>
      <c r="QM59" s="6"/>
      <c r="QN59" s="6"/>
      <c r="QO59" s="6"/>
      <c r="QP59" s="6"/>
      <c r="QQ59" s="6"/>
      <c r="QR59" s="6"/>
      <c r="QS59" s="6"/>
      <c r="QT59" s="6"/>
      <c r="QU59" s="6"/>
      <c r="QV59" s="6"/>
      <c r="QW59" s="6"/>
      <c r="QX59" s="6"/>
      <c r="QY59" s="6"/>
      <c r="QZ59" s="6"/>
      <c r="RA59" s="6"/>
      <c r="RB59" s="6"/>
      <c r="RC59" s="6"/>
      <c r="RD59" s="6"/>
      <c r="RE59" s="6"/>
      <c r="RF59" s="6"/>
      <c r="RG59" s="6"/>
      <c r="RH59" s="6"/>
      <c r="RI59" s="6"/>
      <c r="RJ59" s="6"/>
      <c r="RK59" s="6"/>
      <c r="RL59" s="6"/>
      <c r="RM59" s="6"/>
      <c r="RN59" s="6"/>
      <c r="RO59" s="6"/>
      <c r="RP59" s="6"/>
      <c r="RQ59" s="6"/>
      <c r="RR59" s="6"/>
      <c r="RS59" s="6"/>
      <c r="RT59" s="6"/>
      <c r="RU59" s="6"/>
      <c r="RV59" s="6"/>
      <c r="RW59" s="6"/>
      <c r="RX59" s="6"/>
      <c r="RY59" s="6"/>
      <c r="RZ59" s="6"/>
      <c r="SA59" s="6"/>
      <c r="SB59" s="6"/>
      <c r="SC59" s="6"/>
      <c r="SD59" s="6"/>
      <c r="SE59" s="6"/>
      <c r="SF59" s="6"/>
      <c r="SG59" s="6"/>
      <c r="SH59" s="6"/>
      <c r="SI59" s="6"/>
      <c r="SJ59" s="6"/>
      <c r="SK59" s="6"/>
      <c r="SL59" s="6"/>
      <c r="SM59" s="6"/>
      <c r="SN59" s="6"/>
      <c r="SO59" s="6"/>
      <c r="SP59" s="6"/>
      <c r="SQ59" s="6"/>
      <c r="SR59" s="6"/>
      <c r="SS59" s="6"/>
      <c r="ST59" s="6"/>
      <c r="SU59" s="6"/>
      <c r="SV59" s="6"/>
      <c r="SW59" s="6"/>
      <c r="SX59" s="6"/>
      <c r="SY59" s="6"/>
      <c r="SZ59" s="6"/>
      <c r="TA59" s="6"/>
      <c r="TB59" s="6"/>
      <c r="TC59" s="6"/>
      <c r="TD59" s="6"/>
      <c r="TE59" s="6"/>
      <c r="TF59" s="6"/>
      <c r="TG59" s="6"/>
      <c r="TH59" s="6"/>
      <c r="TI59" s="6"/>
      <c r="TJ59" s="6"/>
      <c r="TK59" s="6"/>
      <c r="TL59" s="6"/>
      <c r="TM59" s="6"/>
      <c r="TN59" s="6"/>
      <c r="TO59" s="6"/>
      <c r="TP59" s="6"/>
      <c r="TQ59" s="6"/>
      <c r="TR59" s="6"/>
      <c r="TS59" s="6"/>
      <c r="TT59" s="6"/>
      <c r="TU59" s="6"/>
      <c r="TV59" s="6"/>
      <c r="TW59" s="6"/>
      <c r="TX59" s="6"/>
      <c r="TY59" s="6"/>
      <c r="TZ59" s="6"/>
      <c r="UA59" s="6"/>
      <c r="UB59" s="6"/>
      <c r="UC59" s="6"/>
      <c r="UD59" s="6"/>
      <c r="UE59" s="6"/>
      <c r="UF59" s="6"/>
      <c r="UG59" s="6"/>
      <c r="UH59" s="6"/>
      <c r="UI59" s="6"/>
      <c r="UJ59" s="6"/>
      <c r="UK59" s="6"/>
      <c r="UL59" s="6"/>
      <c r="UM59" s="6"/>
      <c r="UN59" s="6"/>
      <c r="UO59" s="6"/>
      <c r="UP59" s="6"/>
      <c r="UQ59" s="6"/>
      <c r="UR59" s="6"/>
      <c r="US59" s="6"/>
      <c r="UT59" s="6"/>
      <c r="UU59" s="6"/>
      <c r="UV59" s="6"/>
      <c r="UW59" s="6"/>
      <c r="UX59" s="6"/>
      <c r="UY59" s="6"/>
      <c r="UZ59" s="6"/>
      <c r="VA59" s="6"/>
      <c r="VB59" s="6"/>
      <c r="VC59" s="6"/>
      <c r="VD59" s="6"/>
      <c r="VE59" s="6"/>
      <c r="VF59" s="6"/>
      <c r="VG59" s="6"/>
      <c r="VH59" s="6"/>
      <c r="VI59" s="6"/>
      <c r="VJ59" s="6"/>
      <c r="VK59" s="6"/>
      <c r="VL59" s="6"/>
      <c r="VM59" s="6"/>
      <c r="VN59" s="6"/>
      <c r="VO59" s="6"/>
      <c r="VP59" s="6"/>
      <c r="VQ59" s="6"/>
      <c r="VR59" s="6"/>
      <c r="VS59" s="6"/>
      <c r="VT59" s="6"/>
      <c r="VU59" s="6"/>
      <c r="VV59" s="6"/>
      <c r="VW59" s="6"/>
      <c r="VX59" s="6"/>
      <c r="VY59" s="6"/>
      <c r="VZ59" s="6"/>
      <c r="WA59" s="6"/>
      <c r="WB59" s="6"/>
      <c r="WC59" s="6"/>
      <c r="WD59" s="6"/>
      <c r="WE59" s="6"/>
      <c r="WF59" s="6"/>
      <c r="WG59" s="6"/>
      <c r="WH59" s="6"/>
      <c r="WI59" s="6"/>
      <c r="WJ59" s="6"/>
      <c r="WK59" s="6"/>
      <c r="WL59" s="6"/>
      <c r="WM59" s="6"/>
      <c r="WN59" s="6"/>
      <c r="WO59" s="6"/>
      <c r="WP59" s="6"/>
      <c r="WQ59" s="6"/>
      <c r="WR59" s="6"/>
      <c r="WS59" s="6"/>
      <c r="WT59" s="6"/>
      <c r="WU59" s="6"/>
      <c r="WV59" s="6"/>
      <c r="WW59" s="6"/>
      <c r="WX59" s="6"/>
      <c r="WY59" s="6"/>
      <c r="WZ59" s="6"/>
      <c r="XA59" s="6"/>
      <c r="XB59" s="6"/>
      <c r="XC59" s="6"/>
      <c r="XD59" s="6"/>
      <c r="XE59" s="6"/>
      <c r="XF59" s="6"/>
      <c r="XG59" s="6"/>
      <c r="XH59" s="6"/>
      <c r="XI59" s="6"/>
      <c r="XJ59" s="6"/>
      <c r="XK59" s="6"/>
      <c r="XL59" s="6"/>
      <c r="XM59" s="6"/>
      <c r="XN59" s="6"/>
      <c r="XO59" s="6"/>
      <c r="XP59" s="6"/>
      <c r="XQ59" s="6"/>
      <c r="XR59" s="6"/>
      <c r="XS59" s="6"/>
      <c r="XT59" s="6"/>
      <c r="XU59" s="6"/>
      <c r="XV59" s="6"/>
      <c r="XW59" s="6"/>
      <c r="XX59" s="6"/>
      <c r="XY59" s="6"/>
      <c r="XZ59" s="6"/>
      <c r="YA59" s="6"/>
      <c r="YB59" s="6"/>
      <c r="YC59" s="6"/>
      <c r="YD59" s="6"/>
      <c r="YE59" s="6"/>
      <c r="YF59" s="6"/>
      <c r="YG59" s="6"/>
      <c r="YH59" s="6"/>
      <c r="YI59" s="6"/>
      <c r="YJ59" s="6"/>
      <c r="YK59" s="6"/>
      <c r="YL59" s="6"/>
      <c r="YM59" s="6"/>
      <c r="YN59" s="6"/>
      <c r="YO59" s="6"/>
      <c r="YP59" s="6"/>
      <c r="YQ59" s="6"/>
      <c r="YR59" s="6"/>
      <c r="YS59" s="6"/>
      <c r="YT59" s="6"/>
      <c r="YU59" s="6"/>
      <c r="YV59" s="6"/>
      <c r="YW59" s="6"/>
      <c r="YX59" s="6"/>
      <c r="YY59" s="6"/>
      <c r="YZ59" s="6"/>
      <c r="ZA59" s="6"/>
      <c r="ZB59" s="6"/>
      <c r="ZC59" s="6"/>
      <c r="ZD59" s="6"/>
      <c r="ZE59" s="6"/>
      <c r="ZF59" s="6"/>
      <c r="ZG59" s="6"/>
      <c r="ZH59" s="6"/>
      <c r="ZI59" s="6"/>
      <c r="ZJ59" s="6"/>
      <c r="ZK59" s="6"/>
      <c r="ZL59" s="6"/>
      <c r="ZM59" s="6"/>
      <c r="ZN59" s="6"/>
      <c r="ZO59" s="6"/>
      <c r="ZP59" s="6"/>
      <c r="ZQ59" s="6"/>
      <c r="ZR59" s="6"/>
      <c r="ZS59" s="6"/>
      <c r="ZT59" s="6"/>
      <c r="ZU59" s="6"/>
      <c r="ZV59" s="6"/>
      <c r="ZW59" s="6"/>
      <c r="ZX59" s="6"/>
      <c r="ZY59" s="6"/>
      <c r="ZZ59" s="6"/>
      <c r="AAA59" s="6"/>
      <c r="AAB59" s="6"/>
      <c r="AAC59" s="6"/>
      <c r="AAD59" s="6"/>
      <c r="AAE59" s="6"/>
      <c r="AAF59" s="6"/>
      <c r="AAG59" s="6"/>
      <c r="AAH59" s="6"/>
      <c r="AAI59" s="6"/>
      <c r="AAJ59" s="6"/>
      <c r="AAK59" s="6"/>
      <c r="AAL59" s="6"/>
      <c r="AAM59" s="6"/>
      <c r="AAN59" s="6"/>
      <c r="AAO59" s="6"/>
      <c r="AAP59" s="6"/>
      <c r="AAQ59" s="6"/>
      <c r="AAR59" s="6"/>
      <c r="AAS59" s="6"/>
      <c r="AAT59" s="6"/>
      <c r="AAU59" s="6"/>
      <c r="AAV59" s="6"/>
      <c r="AAW59" s="6"/>
      <c r="AAX59" s="6"/>
      <c r="AAY59" s="6"/>
      <c r="AAZ59" s="6"/>
      <c r="ABA59" s="6"/>
      <c r="ABB59" s="6"/>
      <c r="ABC59" s="6"/>
      <c r="ABD59" s="6"/>
      <c r="ABE59" s="6"/>
      <c r="ABF59" s="6"/>
      <c r="ABG59" s="6"/>
      <c r="ABH59" s="6"/>
      <c r="ABI59" s="6"/>
      <c r="ABJ59" s="6"/>
      <c r="ABK59" s="6"/>
      <c r="ABL59" s="6"/>
      <c r="ABM59" s="6"/>
      <c r="ABN59" s="6"/>
      <c r="ABO59" s="6"/>
      <c r="ABP59" s="6"/>
      <c r="ABQ59" s="6"/>
    </row>
    <row r="60" spans="1:745">
      <c r="A60" s="86"/>
      <c r="B60" s="44"/>
      <c r="C60" s="44"/>
      <c r="D60" s="44"/>
      <c r="E60" s="44"/>
      <c r="F60" s="44"/>
      <c r="G60" s="44"/>
      <c r="H60" s="6"/>
      <c r="I60" s="6"/>
      <c r="J60" s="7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  <c r="CA60" s="6"/>
      <c r="CB60" s="6"/>
      <c r="CC60" s="6"/>
      <c r="CD60" s="6"/>
      <c r="CE60" s="6"/>
      <c r="CF60" s="6"/>
      <c r="CG60" s="6"/>
      <c r="CH60" s="6"/>
      <c r="CI60" s="6"/>
      <c r="CJ60" s="6"/>
      <c r="CK60" s="6"/>
      <c r="CL60" s="6"/>
      <c r="CM60" s="6"/>
      <c r="CN60" s="6"/>
      <c r="CO60" s="6"/>
      <c r="CP60" s="6"/>
      <c r="CQ60" s="6"/>
      <c r="CR60" s="6"/>
      <c r="CS60" s="6"/>
      <c r="CT60" s="6"/>
      <c r="CU60" s="6"/>
      <c r="CV60" s="6"/>
      <c r="CW60" s="6"/>
      <c r="CX60" s="6"/>
      <c r="CY60" s="6"/>
      <c r="CZ60" s="6"/>
      <c r="DA60" s="6"/>
      <c r="DB60" s="6"/>
      <c r="DC60" s="6"/>
      <c r="DD60" s="6"/>
      <c r="DE60" s="6"/>
      <c r="DF60" s="6"/>
      <c r="DG60" s="6"/>
      <c r="DH60" s="6"/>
      <c r="DI60" s="6"/>
      <c r="DJ60" s="6"/>
      <c r="DK60" s="6"/>
      <c r="DL60" s="6"/>
      <c r="DM60" s="6"/>
      <c r="DN60" s="6"/>
      <c r="DO60" s="6"/>
      <c r="DP60" s="6"/>
      <c r="DQ60" s="6"/>
      <c r="DR60" s="6"/>
      <c r="DS60" s="6"/>
      <c r="DT60" s="6"/>
      <c r="DU60" s="6"/>
      <c r="DV60" s="6"/>
      <c r="DW60" s="6"/>
      <c r="DX60" s="6"/>
      <c r="DY60" s="6"/>
      <c r="DZ60" s="6"/>
      <c r="EA60" s="6"/>
      <c r="EB60" s="6"/>
      <c r="EC60" s="6"/>
      <c r="ED60" s="6"/>
      <c r="EE60" s="6"/>
      <c r="EF60" s="6"/>
      <c r="EG60" s="6"/>
      <c r="EH60" s="6"/>
      <c r="EI60" s="6"/>
      <c r="EJ60" s="6"/>
      <c r="EK60" s="6"/>
      <c r="EL60" s="6"/>
      <c r="EM60" s="6"/>
      <c r="EN60" s="6"/>
      <c r="EO60" s="6"/>
      <c r="EP60" s="6"/>
      <c r="EQ60" s="6"/>
      <c r="ER60" s="6"/>
      <c r="ES60" s="6"/>
      <c r="ET60" s="6"/>
      <c r="EU60" s="6"/>
      <c r="EV60" s="6"/>
      <c r="EW60" s="6"/>
      <c r="EX60" s="6"/>
      <c r="EY60" s="6"/>
      <c r="EZ60" s="6"/>
      <c r="FA60" s="6"/>
      <c r="FB60" s="6"/>
      <c r="FC60" s="6"/>
      <c r="FD60" s="6"/>
      <c r="FE60" s="6"/>
      <c r="FF60" s="6"/>
      <c r="FG60" s="6"/>
      <c r="FH60" s="6"/>
      <c r="FI60" s="6"/>
      <c r="FJ60" s="6"/>
      <c r="FK60" s="6"/>
      <c r="FL60" s="6"/>
      <c r="FM60" s="6"/>
      <c r="FN60" s="6"/>
      <c r="FO60" s="6"/>
      <c r="FP60" s="6"/>
      <c r="FQ60" s="6"/>
      <c r="FR60" s="6"/>
      <c r="FS60" s="6"/>
      <c r="FT60" s="6"/>
      <c r="FU60" s="6"/>
      <c r="FV60" s="6"/>
      <c r="FW60" s="6"/>
      <c r="FX60" s="6"/>
      <c r="FY60" s="6"/>
      <c r="FZ60" s="6"/>
      <c r="GA60" s="6"/>
      <c r="GB60" s="6"/>
      <c r="GC60" s="6"/>
      <c r="GD60" s="6"/>
      <c r="GE60" s="6"/>
      <c r="GF60" s="6"/>
      <c r="GG60" s="6"/>
      <c r="GH60" s="6"/>
      <c r="GI60" s="6"/>
      <c r="GJ60" s="6"/>
      <c r="GK60" s="6"/>
      <c r="GL60" s="6"/>
      <c r="GM60" s="6"/>
      <c r="GN60" s="6"/>
      <c r="GO60" s="6"/>
      <c r="GP60" s="6"/>
      <c r="GQ60" s="6"/>
      <c r="GR60" s="6"/>
      <c r="GS60" s="6"/>
      <c r="GT60" s="6"/>
      <c r="GU60" s="6"/>
      <c r="GV60" s="6"/>
      <c r="GW60" s="6"/>
      <c r="GX60" s="6"/>
      <c r="GY60" s="6"/>
      <c r="GZ60" s="6"/>
      <c r="HA60" s="6"/>
      <c r="HB60" s="6"/>
      <c r="HC60" s="6"/>
      <c r="HD60" s="6"/>
      <c r="HE60" s="6"/>
      <c r="HF60" s="6"/>
      <c r="HG60" s="6"/>
      <c r="HH60" s="6"/>
      <c r="HI60" s="6"/>
      <c r="HJ60" s="6"/>
      <c r="HK60" s="6"/>
      <c r="HL60" s="6"/>
      <c r="HM60" s="6"/>
      <c r="HN60" s="6"/>
      <c r="HO60" s="6"/>
      <c r="HP60" s="6"/>
      <c r="HQ60" s="6"/>
      <c r="HR60" s="6"/>
      <c r="HS60" s="6"/>
      <c r="HT60" s="6"/>
      <c r="HU60" s="6"/>
      <c r="HV60" s="6"/>
      <c r="HW60" s="6"/>
      <c r="HX60" s="6"/>
      <c r="HY60" s="6"/>
      <c r="HZ60" s="6"/>
      <c r="IA60" s="6"/>
      <c r="IB60" s="6"/>
      <c r="IC60" s="6"/>
      <c r="ID60" s="6"/>
      <c r="IE60" s="6"/>
      <c r="IF60" s="6"/>
      <c r="IG60" s="6"/>
      <c r="IH60" s="6"/>
      <c r="II60" s="6"/>
      <c r="IJ60" s="6"/>
      <c r="IK60" s="6"/>
      <c r="IL60" s="6"/>
      <c r="IM60" s="6"/>
      <c r="IN60" s="6"/>
      <c r="IO60" s="6"/>
      <c r="IP60" s="6"/>
      <c r="IQ60" s="6"/>
      <c r="IR60" s="6"/>
      <c r="IS60" s="6"/>
      <c r="IT60" s="6"/>
      <c r="IU60" s="6"/>
      <c r="IV60" s="6"/>
      <c r="IW60" s="6"/>
      <c r="IX60" s="6"/>
      <c r="IY60" s="6"/>
      <c r="IZ60" s="6"/>
      <c r="JA60" s="6"/>
      <c r="JB60" s="6"/>
      <c r="JC60" s="6"/>
      <c r="JD60" s="6"/>
      <c r="JE60" s="6"/>
      <c r="JF60" s="6"/>
      <c r="JG60" s="6"/>
      <c r="JH60" s="6"/>
      <c r="JI60" s="6"/>
      <c r="JJ60" s="6"/>
      <c r="JK60" s="6"/>
      <c r="JL60" s="6"/>
      <c r="JM60" s="6"/>
      <c r="JN60" s="6"/>
      <c r="JO60" s="6"/>
      <c r="JP60" s="6"/>
      <c r="JQ60" s="6"/>
      <c r="JR60" s="6"/>
      <c r="JS60" s="6"/>
      <c r="JT60" s="6"/>
      <c r="JU60" s="6"/>
      <c r="JV60" s="6"/>
      <c r="JW60" s="6"/>
      <c r="JX60" s="6"/>
      <c r="JY60" s="6"/>
      <c r="JZ60" s="6"/>
      <c r="KA60" s="6"/>
      <c r="KB60" s="6"/>
      <c r="KC60" s="6"/>
      <c r="KD60" s="6"/>
      <c r="KE60" s="6"/>
      <c r="KF60" s="6"/>
      <c r="KG60" s="6"/>
      <c r="KH60" s="6"/>
      <c r="KI60" s="6"/>
      <c r="KJ60" s="6"/>
      <c r="KK60" s="6"/>
      <c r="KL60" s="6"/>
      <c r="KM60" s="6"/>
      <c r="KN60" s="6"/>
      <c r="KO60" s="6"/>
      <c r="KP60" s="6"/>
      <c r="KQ60" s="6"/>
      <c r="KR60" s="6"/>
      <c r="KS60" s="6"/>
      <c r="KT60" s="6"/>
      <c r="KU60" s="6"/>
      <c r="KV60" s="6"/>
      <c r="KW60" s="6"/>
      <c r="KX60" s="6"/>
      <c r="KY60" s="6"/>
      <c r="KZ60" s="6"/>
      <c r="LA60" s="6"/>
      <c r="LB60" s="6"/>
      <c r="LC60" s="6"/>
      <c r="LD60" s="6"/>
      <c r="LE60" s="6"/>
      <c r="LF60" s="6"/>
      <c r="LG60" s="6"/>
      <c r="LH60" s="6"/>
      <c r="LI60" s="6"/>
      <c r="LJ60" s="6"/>
      <c r="LK60" s="6"/>
      <c r="LL60" s="6"/>
      <c r="LM60" s="6"/>
      <c r="LN60" s="6"/>
      <c r="LO60" s="6"/>
      <c r="LP60" s="6"/>
      <c r="LQ60" s="6"/>
      <c r="LR60" s="6"/>
      <c r="LS60" s="6"/>
      <c r="LT60" s="6"/>
      <c r="LU60" s="6"/>
      <c r="LV60" s="6"/>
      <c r="LW60" s="6"/>
      <c r="LX60" s="6"/>
      <c r="LY60" s="6"/>
      <c r="LZ60" s="6"/>
      <c r="MA60" s="6"/>
      <c r="MB60" s="6"/>
      <c r="MC60" s="6"/>
      <c r="MD60" s="6"/>
      <c r="ME60" s="6"/>
      <c r="MF60" s="6"/>
      <c r="MG60" s="6"/>
      <c r="MH60" s="6"/>
      <c r="MI60" s="6"/>
      <c r="MJ60" s="6"/>
      <c r="MK60" s="6"/>
      <c r="ML60" s="6"/>
      <c r="MM60" s="6"/>
      <c r="MN60" s="6"/>
      <c r="MO60" s="6"/>
      <c r="MP60" s="6"/>
      <c r="MQ60" s="6"/>
      <c r="MR60" s="6"/>
      <c r="MS60" s="6"/>
      <c r="MT60" s="6"/>
      <c r="MU60" s="6"/>
      <c r="MV60" s="6"/>
      <c r="MW60" s="6"/>
      <c r="MX60" s="6"/>
      <c r="MY60" s="6"/>
      <c r="MZ60" s="6"/>
      <c r="NA60" s="6"/>
      <c r="NB60" s="6"/>
      <c r="NC60" s="6"/>
      <c r="ND60" s="6"/>
      <c r="NE60" s="6"/>
      <c r="NF60" s="6"/>
      <c r="NG60" s="6"/>
      <c r="NH60" s="6"/>
      <c r="NI60" s="6"/>
      <c r="NJ60" s="6"/>
      <c r="NK60" s="6"/>
      <c r="NL60" s="6"/>
      <c r="NM60" s="6"/>
      <c r="NN60" s="6"/>
      <c r="NO60" s="6"/>
      <c r="NP60" s="6"/>
      <c r="NQ60" s="6"/>
      <c r="NR60" s="6"/>
      <c r="NS60" s="6"/>
      <c r="NT60" s="6"/>
      <c r="NU60" s="6"/>
      <c r="NV60" s="6"/>
      <c r="NW60" s="6"/>
      <c r="NX60" s="6"/>
      <c r="NY60" s="6"/>
      <c r="NZ60" s="6"/>
      <c r="OA60" s="6"/>
      <c r="OB60" s="6"/>
      <c r="OC60" s="6"/>
      <c r="OD60" s="6"/>
      <c r="OE60" s="6"/>
      <c r="OF60" s="6"/>
      <c r="OG60" s="6"/>
      <c r="OH60" s="6"/>
      <c r="OI60" s="6"/>
      <c r="OJ60" s="6"/>
      <c r="OK60" s="6"/>
      <c r="OL60" s="6"/>
      <c r="OM60" s="6"/>
      <c r="ON60" s="6"/>
      <c r="OO60" s="6"/>
      <c r="OP60" s="6"/>
      <c r="OQ60" s="6"/>
      <c r="OR60" s="6"/>
      <c r="OS60" s="6"/>
      <c r="OT60" s="6"/>
      <c r="OU60" s="6"/>
      <c r="OV60" s="6"/>
      <c r="OW60" s="6"/>
      <c r="OX60" s="6"/>
      <c r="OY60" s="6"/>
      <c r="OZ60" s="6"/>
      <c r="PA60" s="6"/>
      <c r="PB60" s="6"/>
      <c r="PC60" s="6"/>
      <c r="PD60" s="6"/>
      <c r="PE60" s="6"/>
      <c r="PF60" s="6"/>
      <c r="PG60" s="6"/>
      <c r="PH60" s="6"/>
      <c r="PI60" s="6"/>
      <c r="PJ60" s="6"/>
      <c r="PK60" s="6"/>
      <c r="PL60" s="6"/>
      <c r="PM60" s="6"/>
      <c r="PN60" s="6"/>
      <c r="PO60" s="6"/>
      <c r="PP60" s="6"/>
      <c r="PQ60" s="6"/>
      <c r="PR60" s="6"/>
      <c r="PS60" s="6"/>
      <c r="PT60" s="6"/>
      <c r="PU60" s="6"/>
      <c r="PV60" s="6"/>
      <c r="PW60" s="6"/>
      <c r="PX60" s="6"/>
      <c r="PY60" s="6"/>
      <c r="PZ60" s="6"/>
      <c r="QA60" s="6"/>
      <c r="QB60" s="6"/>
      <c r="QC60" s="6"/>
      <c r="QD60" s="6"/>
      <c r="QE60" s="6"/>
      <c r="QF60" s="6"/>
      <c r="QG60" s="6"/>
      <c r="QH60" s="6"/>
      <c r="QI60" s="6"/>
      <c r="QJ60" s="6"/>
      <c r="QK60" s="6"/>
      <c r="QL60" s="6"/>
      <c r="QM60" s="6"/>
      <c r="QN60" s="6"/>
      <c r="QO60" s="6"/>
      <c r="QP60" s="6"/>
      <c r="QQ60" s="6"/>
      <c r="QR60" s="6"/>
      <c r="QS60" s="6"/>
      <c r="QT60" s="6"/>
      <c r="QU60" s="6"/>
      <c r="QV60" s="6"/>
      <c r="QW60" s="6"/>
      <c r="QX60" s="6"/>
      <c r="QY60" s="6"/>
      <c r="QZ60" s="6"/>
      <c r="RA60" s="6"/>
      <c r="RB60" s="6"/>
      <c r="RC60" s="6"/>
      <c r="RD60" s="6"/>
      <c r="RE60" s="6"/>
      <c r="RF60" s="6"/>
      <c r="RG60" s="6"/>
      <c r="RH60" s="6"/>
      <c r="RI60" s="6"/>
      <c r="RJ60" s="6"/>
      <c r="RK60" s="6"/>
      <c r="RL60" s="6"/>
      <c r="RM60" s="6"/>
      <c r="RN60" s="6"/>
      <c r="RO60" s="6"/>
      <c r="RP60" s="6"/>
      <c r="RQ60" s="6"/>
      <c r="RR60" s="6"/>
      <c r="RS60" s="6"/>
      <c r="RT60" s="6"/>
      <c r="RU60" s="6"/>
      <c r="RV60" s="6"/>
      <c r="RW60" s="6"/>
      <c r="RX60" s="6"/>
      <c r="RY60" s="6"/>
      <c r="RZ60" s="6"/>
      <c r="SA60" s="6"/>
      <c r="SB60" s="6"/>
      <c r="SC60" s="6"/>
      <c r="SD60" s="6"/>
      <c r="SE60" s="6"/>
      <c r="SF60" s="6"/>
      <c r="SG60" s="6"/>
      <c r="SH60" s="6"/>
      <c r="SI60" s="6"/>
      <c r="SJ60" s="6"/>
      <c r="SK60" s="6"/>
      <c r="SL60" s="6"/>
      <c r="SM60" s="6"/>
      <c r="SN60" s="6"/>
      <c r="SO60" s="6"/>
      <c r="SP60" s="6"/>
      <c r="SQ60" s="6"/>
      <c r="SR60" s="6"/>
      <c r="SS60" s="6"/>
      <c r="ST60" s="6"/>
      <c r="SU60" s="6"/>
      <c r="SV60" s="6"/>
      <c r="SW60" s="6"/>
      <c r="SX60" s="6"/>
      <c r="SY60" s="6"/>
      <c r="SZ60" s="6"/>
      <c r="TA60" s="6"/>
      <c r="TB60" s="6"/>
      <c r="TC60" s="6"/>
      <c r="TD60" s="6"/>
      <c r="TE60" s="6"/>
      <c r="TF60" s="6"/>
      <c r="TG60" s="6"/>
      <c r="TH60" s="6"/>
      <c r="TI60" s="6"/>
      <c r="TJ60" s="6"/>
      <c r="TK60" s="6"/>
      <c r="TL60" s="6"/>
      <c r="TM60" s="6"/>
      <c r="TN60" s="6"/>
      <c r="TO60" s="6"/>
      <c r="TP60" s="6"/>
      <c r="TQ60" s="6"/>
      <c r="TR60" s="6"/>
      <c r="TS60" s="6"/>
      <c r="TT60" s="6"/>
      <c r="TU60" s="6"/>
      <c r="TV60" s="6"/>
      <c r="TW60" s="6"/>
      <c r="TX60" s="6"/>
      <c r="TY60" s="6"/>
      <c r="TZ60" s="6"/>
      <c r="UA60" s="6"/>
      <c r="UB60" s="6"/>
      <c r="UC60" s="6"/>
      <c r="UD60" s="6"/>
      <c r="UE60" s="6"/>
      <c r="UF60" s="6"/>
      <c r="UG60" s="6"/>
      <c r="UH60" s="6"/>
      <c r="UI60" s="6"/>
      <c r="UJ60" s="6"/>
      <c r="UK60" s="6"/>
      <c r="UL60" s="6"/>
      <c r="UM60" s="6"/>
      <c r="UN60" s="6"/>
      <c r="UO60" s="6"/>
      <c r="UP60" s="6"/>
      <c r="UQ60" s="6"/>
      <c r="UR60" s="6"/>
      <c r="US60" s="6"/>
      <c r="UT60" s="6"/>
      <c r="UU60" s="6"/>
      <c r="UV60" s="6"/>
      <c r="UW60" s="6"/>
      <c r="UX60" s="6"/>
      <c r="UY60" s="6"/>
      <c r="UZ60" s="6"/>
      <c r="VA60" s="6"/>
      <c r="VB60" s="6"/>
      <c r="VC60" s="6"/>
      <c r="VD60" s="6"/>
      <c r="VE60" s="6"/>
      <c r="VF60" s="6"/>
      <c r="VG60" s="6"/>
      <c r="VH60" s="6"/>
      <c r="VI60" s="6"/>
      <c r="VJ60" s="6"/>
      <c r="VK60" s="6"/>
      <c r="VL60" s="6"/>
      <c r="VM60" s="6"/>
      <c r="VN60" s="6"/>
      <c r="VO60" s="6"/>
      <c r="VP60" s="6"/>
      <c r="VQ60" s="6"/>
      <c r="VR60" s="6"/>
      <c r="VS60" s="6"/>
      <c r="VT60" s="6"/>
      <c r="VU60" s="6"/>
      <c r="VV60" s="6"/>
      <c r="VW60" s="6"/>
      <c r="VX60" s="6"/>
      <c r="VY60" s="6"/>
      <c r="VZ60" s="6"/>
      <c r="WA60" s="6"/>
      <c r="WB60" s="6"/>
      <c r="WC60" s="6"/>
      <c r="WD60" s="6"/>
      <c r="WE60" s="6"/>
      <c r="WF60" s="6"/>
      <c r="WG60" s="6"/>
      <c r="WH60" s="6"/>
      <c r="WI60" s="6"/>
      <c r="WJ60" s="6"/>
      <c r="WK60" s="6"/>
      <c r="WL60" s="6"/>
      <c r="WM60" s="6"/>
      <c r="WN60" s="6"/>
      <c r="WO60" s="6"/>
      <c r="WP60" s="6"/>
      <c r="WQ60" s="6"/>
      <c r="WR60" s="6"/>
      <c r="WS60" s="6"/>
      <c r="WT60" s="6"/>
      <c r="WU60" s="6"/>
      <c r="WV60" s="6"/>
      <c r="WW60" s="6"/>
      <c r="WX60" s="6"/>
      <c r="WY60" s="6"/>
      <c r="WZ60" s="6"/>
      <c r="XA60" s="6"/>
      <c r="XB60" s="6"/>
      <c r="XC60" s="6"/>
      <c r="XD60" s="6"/>
      <c r="XE60" s="6"/>
      <c r="XF60" s="6"/>
      <c r="XG60" s="6"/>
      <c r="XH60" s="6"/>
      <c r="XI60" s="6"/>
      <c r="XJ60" s="6"/>
      <c r="XK60" s="6"/>
      <c r="XL60" s="6"/>
      <c r="XM60" s="6"/>
      <c r="XN60" s="6"/>
      <c r="XO60" s="6"/>
      <c r="XP60" s="6"/>
      <c r="XQ60" s="6"/>
      <c r="XR60" s="6"/>
      <c r="XS60" s="6"/>
      <c r="XT60" s="6"/>
      <c r="XU60" s="6"/>
      <c r="XV60" s="6"/>
      <c r="XW60" s="6"/>
      <c r="XX60" s="6"/>
      <c r="XY60" s="6"/>
      <c r="XZ60" s="6"/>
      <c r="YA60" s="6"/>
      <c r="YB60" s="6"/>
      <c r="YC60" s="6"/>
      <c r="YD60" s="6"/>
      <c r="YE60" s="6"/>
      <c r="YF60" s="6"/>
      <c r="YG60" s="6"/>
      <c r="YH60" s="6"/>
      <c r="YI60" s="6"/>
      <c r="YJ60" s="6"/>
      <c r="YK60" s="6"/>
      <c r="YL60" s="6"/>
      <c r="YM60" s="6"/>
      <c r="YN60" s="6"/>
      <c r="YO60" s="6"/>
      <c r="YP60" s="6"/>
      <c r="YQ60" s="6"/>
      <c r="YR60" s="6"/>
      <c r="YS60" s="6"/>
      <c r="YT60" s="6"/>
      <c r="YU60" s="6"/>
      <c r="YV60" s="6"/>
      <c r="YW60" s="6"/>
      <c r="YX60" s="6"/>
      <c r="YY60" s="6"/>
      <c r="YZ60" s="6"/>
      <c r="ZA60" s="6"/>
      <c r="ZB60" s="6"/>
      <c r="ZC60" s="6"/>
      <c r="ZD60" s="6"/>
      <c r="ZE60" s="6"/>
      <c r="ZF60" s="6"/>
      <c r="ZG60" s="6"/>
      <c r="ZH60" s="6"/>
      <c r="ZI60" s="6"/>
      <c r="ZJ60" s="6"/>
      <c r="ZK60" s="6"/>
      <c r="ZL60" s="6"/>
      <c r="ZM60" s="6"/>
      <c r="ZN60" s="6"/>
      <c r="ZO60" s="6"/>
      <c r="ZP60" s="6"/>
      <c r="ZQ60" s="6"/>
      <c r="ZR60" s="6"/>
      <c r="ZS60" s="6"/>
      <c r="ZT60" s="6"/>
      <c r="ZU60" s="6"/>
      <c r="ZV60" s="6"/>
      <c r="ZW60" s="6"/>
      <c r="ZX60" s="6"/>
      <c r="ZY60" s="6"/>
      <c r="ZZ60" s="6"/>
      <c r="AAA60" s="6"/>
      <c r="AAB60" s="6"/>
      <c r="AAC60" s="6"/>
      <c r="AAD60" s="6"/>
      <c r="AAE60" s="6"/>
      <c r="AAF60" s="6"/>
      <c r="AAG60" s="6"/>
      <c r="AAH60" s="6"/>
      <c r="AAI60" s="6"/>
      <c r="AAJ60" s="6"/>
      <c r="AAK60" s="6"/>
      <c r="AAL60" s="6"/>
      <c r="AAM60" s="6"/>
      <c r="AAN60" s="6"/>
      <c r="AAO60" s="6"/>
      <c r="AAP60" s="6"/>
      <c r="AAQ60" s="6"/>
      <c r="AAR60" s="6"/>
      <c r="AAS60" s="6"/>
      <c r="AAT60" s="6"/>
      <c r="AAU60" s="6"/>
      <c r="AAV60" s="6"/>
      <c r="AAW60" s="6"/>
      <c r="AAX60" s="6"/>
      <c r="AAY60" s="6"/>
      <c r="AAZ60" s="6"/>
      <c r="ABA60" s="6"/>
      <c r="ABB60" s="6"/>
      <c r="ABC60" s="6"/>
      <c r="ABD60" s="6"/>
      <c r="ABE60" s="6"/>
      <c r="ABF60" s="6"/>
      <c r="ABG60" s="6"/>
      <c r="ABH60" s="6"/>
      <c r="ABI60" s="6"/>
      <c r="ABJ60" s="6"/>
      <c r="ABK60" s="6"/>
      <c r="ABL60" s="6"/>
      <c r="ABM60" s="6"/>
      <c r="ABN60" s="6"/>
      <c r="ABO60" s="6"/>
      <c r="ABP60" s="6"/>
      <c r="ABQ60" s="6"/>
    </row>
    <row r="61" spans="1:745">
      <c r="A61" s="86"/>
      <c r="B61" s="44"/>
      <c r="C61" s="44"/>
      <c r="D61" s="44"/>
      <c r="E61" s="44"/>
      <c r="F61" s="44"/>
      <c r="G61" s="44"/>
      <c r="H61" s="6"/>
      <c r="I61" s="6"/>
      <c r="J61" s="7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6"/>
      <c r="CC61" s="6"/>
      <c r="CD61" s="6"/>
      <c r="CE61" s="6"/>
      <c r="CF61" s="6"/>
      <c r="CG61" s="6"/>
      <c r="CH61" s="6"/>
      <c r="CI61" s="6"/>
      <c r="CJ61" s="6"/>
      <c r="CK61" s="6"/>
      <c r="CL61" s="6"/>
      <c r="CM61" s="6"/>
      <c r="CN61" s="6"/>
      <c r="CO61" s="6"/>
      <c r="CP61" s="6"/>
      <c r="CQ61" s="6"/>
      <c r="CR61" s="6"/>
      <c r="CS61" s="6"/>
      <c r="CT61" s="6"/>
      <c r="CU61" s="6"/>
      <c r="CV61" s="6"/>
      <c r="CW61" s="6"/>
      <c r="CX61" s="6"/>
      <c r="CY61" s="6"/>
      <c r="CZ61" s="6"/>
      <c r="DA61" s="6"/>
      <c r="DB61" s="6"/>
      <c r="DC61" s="6"/>
      <c r="DD61" s="6"/>
      <c r="DE61" s="6"/>
      <c r="DF61" s="6"/>
      <c r="DG61" s="6"/>
      <c r="DH61" s="6"/>
      <c r="DI61" s="6"/>
      <c r="DJ61" s="6"/>
      <c r="DK61" s="6"/>
      <c r="DL61" s="6"/>
      <c r="DM61" s="6"/>
      <c r="DN61" s="6"/>
      <c r="DO61" s="6"/>
      <c r="DP61" s="6"/>
      <c r="DQ61" s="6"/>
      <c r="DR61" s="6"/>
      <c r="DS61" s="6"/>
      <c r="DT61" s="6"/>
      <c r="DU61" s="6"/>
      <c r="DV61" s="6"/>
      <c r="DW61" s="6"/>
      <c r="DX61" s="6"/>
      <c r="DY61" s="6"/>
      <c r="DZ61" s="6"/>
      <c r="EA61" s="6"/>
      <c r="EB61" s="6"/>
      <c r="EC61" s="6"/>
      <c r="ED61" s="6"/>
      <c r="EE61" s="6"/>
      <c r="EF61" s="6"/>
      <c r="EG61" s="6"/>
      <c r="EH61" s="6"/>
      <c r="EI61" s="6"/>
      <c r="EJ61" s="6"/>
      <c r="EK61" s="6"/>
      <c r="EL61" s="6"/>
      <c r="EM61" s="6"/>
      <c r="EN61" s="6"/>
      <c r="EO61" s="6"/>
      <c r="EP61" s="6"/>
      <c r="EQ61" s="6"/>
      <c r="ER61" s="6"/>
      <c r="ES61" s="6"/>
      <c r="ET61" s="6"/>
      <c r="EU61" s="6"/>
      <c r="EV61" s="6"/>
      <c r="EW61" s="6"/>
      <c r="EX61" s="6"/>
      <c r="EY61" s="6"/>
      <c r="EZ61" s="6"/>
      <c r="FA61" s="6"/>
      <c r="FB61" s="6"/>
      <c r="FC61" s="6"/>
      <c r="FD61" s="6"/>
      <c r="FE61" s="6"/>
      <c r="FF61" s="6"/>
      <c r="FG61" s="6"/>
      <c r="FH61" s="6"/>
      <c r="FI61" s="6"/>
      <c r="FJ61" s="6"/>
      <c r="FK61" s="6"/>
      <c r="FL61" s="6"/>
      <c r="FM61" s="6"/>
      <c r="FN61" s="6"/>
      <c r="FO61" s="6"/>
      <c r="FP61" s="6"/>
      <c r="FQ61" s="6"/>
      <c r="FR61" s="6"/>
      <c r="FS61" s="6"/>
      <c r="FT61" s="6"/>
      <c r="FU61" s="6"/>
      <c r="FV61" s="6"/>
      <c r="FW61" s="6"/>
      <c r="FX61" s="6"/>
      <c r="FY61" s="6"/>
      <c r="FZ61" s="6"/>
      <c r="GA61" s="6"/>
      <c r="GB61" s="6"/>
      <c r="GC61" s="6"/>
      <c r="GD61" s="6"/>
      <c r="GE61" s="6"/>
      <c r="GF61" s="6"/>
      <c r="GG61" s="6"/>
      <c r="GH61" s="6"/>
      <c r="GI61" s="6"/>
      <c r="GJ61" s="6"/>
      <c r="GK61" s="6"/>
      <c r="GL61" s="6"/>
      <c r="GM61" s="6"/>
      <c r="GN61" s="6"/>
      <c r="GO61" s="6"/>
      <c r="GP61" s="6"/>
      <c r="GQ61" s="6"/>
      <c r="GR61" s="6"/>
      <c r="GS61" s="6"/>
      <c r="GT61" s="6"/>
      <c r="GU61" s="6"/>
      <c r="GV61" s="6"/>
      <c r="GW61" s="6"/>
      <c r="GX61" s="6"/>
      <c r="GY61" s="6"/>
      <c r="GZ61" s="6"/>
      <c r="HA61" s="6"/>
      <c r="HB61" s="6"/>
      <c r="HC61" s="6"/>
      <c r="HD61" s="6"/>
      <c r="HE61" s="6"/>
      <c r="HF61" s="6"/>
      <c r="HG61" s="6"/>
      <c r="HH61" s="6"/>
      <c r="HI61" s="6"/>
      <c r="HJ61" s="6"/>
      <c r="HK61" s="6"/>
      <c r="HL61" s="6"/>
      <c r="HM61" s="6"/>
      <c r="HN61" s="6"/>
      <c r="HO61" s="6"/>
      <c r="HP61" s="6"/>
      <c r="HQ61" s="6"/>
      <c r="HR61" s="6"/>
      <c r="HS61" s="6"/>
      <c r="HT61" s="6"/>
      <c r="HU61" s="6"/>
      <c r="HV61" s="6"/>
      <c r="HW61" s="6"/>
      <c r="HX61" s="6"/>
      <c r="HY61" s="6"/>
      <c r="HZ61" s="6"/>
      <c r="IA61" s="6"/>
      <c r="IB61" s="6"/>
      <c r="IC61" s="6"/>
      <c r="ID61" s="6"/>
      <c r="IE61" s="6"/>
      <c r="IF61" s="6"/>
      <c r="IG61" s="6"/>
      <c r="IH61" s="6"/>
      <c r="II61" s="6"/>
      <c r="IJ61" s="6"/>
      <c r="IK61" s="6"/>
      <c r="IL61" s="6"/>
      <c r="IM61" s="6"/>
      <c r="IN61" s="6"/>
      <c r="IO61" s="6"/>
      <c r="IP61" s="6"/>
      <c r="IQ61" s="6"/>
      <c r="IR61" s="6"/>
      <c r="IS61" s="6"/>
      <c r="IT61" s="6"/>
      <c r="IU61" s="6"/>
      <c r="IV61" s="6"/>
      <c r="IW61" s="6"/>
      <c r="IX61" s="6"/>
      <c r="IY61" s="6"/>
      <c r="IZ61" s="6"/>
      <c r="JA61" s="6"/>
      <c r="JB61" s="6"/>
      <c r="JC61" s="6"/>
      <c r="JD61" s="6"/>
      <c r="JE61" s="6"/>
      <c r="JF61" s="6"/>
      <c r="JG61" s="6"/>
      <c r="JH61" s="6"/>
      <c r="JI61" s="6"/>
      <c r="JJ61" s="6"/>
      <c r="JK61" s="6"/>
      <c r="JL61" s="6"/>
      <c r="JM61" s="6"/>
      <c r="JN61" s="6"/>
      <c r="JO61" s="6"/>
      <c r="JP61" s="6"/>
      <c r="JQ61" s="6"/>
      <c r="JR61" s="6"/>
      <c r="JS61" s="6"/>
      <c r="JT61" s="6"/>
      <c r="JU61" s="6"/>
      <c r="JV61" s="6"/>
      <c r="JW61" s="6"/>
      <c r="JX61" s="6"/>
      <c r="JY61" s="6"/>
      <c r="JZ61" s="6"/>
      <c r="KA61" s="6"/>
      <c r="KB61" s="6"/>
      <c r="KC61" s="6"/>
      <c r="KD61" s="6"/>
      <c r="KE61" s="6"/>
      <c r="KF61" s="6"/>
      <c r="KG61" s="6"/>
      <c r="KH61" s="6"/>
      <c r="KI61" s="6"/>
      <c r="KJ61" s="6"/>
      <c r="KK61" s="6"/>
      <c r="KL61" s="6"/>
      <c r="KM61" s="6"/>
      <c r="KN61" s="6"/>
      <c r="KO61" s="6"/>
      <c r="KP61" s="6"/>
      <c r="KQ61" s="6"/>
      <c r="KR61" s="6"/>
      <c r="KS61" s="6"/>
      <c r="KT61" s="6"/>
      <c r="KU61" s="6"/>
      <c r="KV61" s="6"/>
      <c r="KW61" s="6"/>
      <c r="KX61" s="6"/>
      <c r="KY61" s="6"/>
      <c r="KZ61" s="6"/>
      <c r="LA61" s="6"/>
      <c r="LB61" s="6"/>
      <c r="LC61" s="6"/>
      <c r="LD61" s="6"/>
      <c r="LE61" s="6"/>
      <c r="LF61" s="6"/>
      <c r="LG61" s="6"/>
      <c r="LH61" s="6"/>
      <c r="LI61" s="6"/>
      <c r="LJ61" s="6"/>
      <c r="LK61" s="6"/>
      <c r="LL61" s="6"/>
      <c r="LM61" s="6"/>
      <c r="LN61" s="6"/>
      <c r="LO61" s="6"/>
      <c r="LP61" s="6"/>
      <c r="LQ61" s="6"/>
      <c r="LR61" s="6"/>
      <c r="LS61" s="6"/>
      <c r="LT61" s="6"/>
      <c r="LU61" s="6"/>
      <c r="LV61" s="6"/>
      <c r="LW61" s="6"/>
      <c r="LX61" s="6"/>
      <c r="LY61" s="6"/>
      <c r="LZ61" s="6"/>
      <c r="MA61" s="6"/>
      <c r="MB61" s="6"/>
      <c r="MC61" s="6"/>
      <c r="MD61" s="6"/>
      <c r="ME61" s="6"/>
      <c r="MF61" s="6"/>
      <c r="MG61" s="6"/>
      <c r="MH61" s="6"/>
      <c r="MI61" s="6"/>
      <c r="MJ61" s="6"/>
      <c r="MK61" s="6"/>
      <c r="ML61" s="6"/>
      <c r="MM61" s="6"/>
      <c r="MN61" s="6"/>
      <c r="MO61" s="6"/>
      <c r="MP61" s="6"/>
      <c r="MQ61" s="6"/>
      <c r="MR61" s="6"/>
      <c r="MS61" s="6"/>
      <c r="MT61" s="6"/>
      <c r="MU61" s="6"/>
      <c r="MV61" s="6"/>
      <c r="MW61" s="6"/>
      <c r="MX61" s="6"/>
      <c r="MY61" s="6"/>
      <c r="MZ61" s="6"/>
      <c r="NA61" s="6"/>
      <c r="NB61" s="6"/>
      <c r="NC61" s="6"/>
      <c r="ND61" s="6"/>
      <c r="NE61" s="6"/>
      <c r="NF61" s="6"/>
      <c r="NG61" s="6"/>
      <c r="NH61" s="6"/>
      <c r="NI61" s="6"/>
      <c r="NJ61" s="6"/>
      <c r="NK61" s="6"/>
      <c r="NL61" s="6"/>
      <c r="NM61" s="6"/>
      <c r="NN61" s="6"/>
      <c r="NO61" s="6"/>
      <c r="NP61" s="6"/>
      <c r="NQ61" s="6"/>
      <c r="NR61" s="6"/>
      <c r="NS61" s="6"/>
      <c r="NT61" s="6"/>
      <c r="NU61" s="6"/>
      <c r="NV61" s="6"/>
      <c r="NW61" s="6"/>
      <c r="NX61" s="6"/>
      <c r="NY61" s="6"/>
      <c r="NZ61" s="6"/>
      <c r="OA61" s="6"/>
      <c r="OB61" s="6"/>
      <c r="OC61" s="6"/>
      <c r="OD61" s="6"/>
      <c r="OE61" s="6"/>
      <c r="OF61" s="6"/>
      <c r="OG61" s="6"/>
      <c r="OH61" s="6"/>
      <c r="OI61" s="6"/>
      <c r="OJ61" s="6"/>
      <c r="OK61" s="6"/>
      <c r="OL61" s="6"/>
      <c r="OM61" s="6"/>
      <c r="ON61" s="6"/>
      <c r="OO61" s="6"/>
      <c r="OP61" s="6"/>
      <c r="OQ61" s="6"/>
      <c r="OR61" s="6"/>
      <c r="OS61" s="6"/>
      <c r="OT61" s="6"/>
      <c r="OU61" s="6"/>
      <c r="OV61" s="6"/>
      <c r="OW61" s="6"/>
      <c r="OX61" s="6"/>
      <c r="OY61" s="6"/>
      <c r="OZ61" s="6"/>
      <c r="PA61" s="6"/>
      <c r="PB61" s="6"/>
      <c r="PC61" s="6"/>
      <c r="PD61" s="6"/>
      <c r="PE61" s="6"/>
      <c r="PF61" s="6"/>
      <c r="PG61" s="6"/>
      <c r="PH61" s="6"/>
      <c r="PI61" s="6"/>
      <c r="PJ61" s="6"/>
      <c r="PK61" s="6"/>
      <c r="PL61" s="6"/>
      <c r="PM61" s="6"/>
      <c r="PN61" s="6"/>
      <c r="PO61" s="6"/>
      <c r="PP61" s="6"/>
      <c r="PQ61" s="6"/>
      <c r="PR61" s="6"/>
      <c r="PS61" s="6"/>
      <c r="PT61" s="6"/>
      <c r="PU61" s="6"/>
      <c r="PV61" s="6"/>
      <c r="PW61" s="6"/>
      <c r="PX61" s="6"/>
      <c r="PY61" s="6"/>
      <c r="PZ61" s="6"/>
      <c r="QA61" s="6"/>
      <c r="QB61" s="6"/>
      <c r="QC61" s="6"/>
      <c r="QD61" s="6"/>
      <c r="QE61" s="6"/>
      <c r="QF61" s="6"/>
      <c r="QG61" s="6"/>
      <c r="QH61" s="6"/>
      <c r="QI61" s="6"/>
      <c r="QJ61" s="6"/>
      <c r="QK61" s="6"/>
      <c r="QL61" s="6"/>
      <c r="QM61" s="6"/>
      <c r="QN61" s="6"/>
      <c r="QO61" s="6"/>
      <c r="QP61" s="6"/>
      <c r="QQ61" s="6"/>
      <c r="QR61" s="6"/>
      <c r="QS61" s="6"/>
      <c r="QT61" s="6"/>
      <c r="QU61" s="6"/>
      <c r="QV61" s="6"/>
      <c r="QW61" s="6"/>
      <c r="QX61" s="6"/>
      <c r="QY61" s="6"/>
      <c r="QZ61" s="6"/>
      <c r="RA61" s="6"/>
      <c r="RB61" s="6"/>
      <c r="RC61" s="6"/>
      <c r="RD61" s="6"/>
      <c r="RE61" s="6"/>
      <c r="RF61" s="6"/>
      <c r="RG61" s="6"/>
      <c r="RH61" s="6"/>
      <c r="RI61" s="6"/>
      <c r="RJ61" s="6"/>
      <c r="RK61" s="6"/>
      <c r="RL61" s="6"/>
      <c r="RM61" s="6"/>
      <c r="RN61" s="6"/>
      <c r="RO61" s="6"/>
      <c r="RP61" s="6"/>
      <c r="RQ61" s="6"/>
      <c r="RR61" s="6"/>
      <c r="RS61" s="6"/>
      <c r="RT61" s="6"/>
      <c r="RU61" s="6"/>
      <c r="RV61" s="6"/>
      <c r="RW61" s="6"/>
      <c r="RX61" s="6"/>
      <c r="RY61" s="6"/>
      <c r="RZ61" s="6"/>
      <c r="SA61" s="6"/>
      <c r="SB61" s="6"/>
      <c r="SC61" s="6"/>
      <c r="SD61" s="6"/>
      <c r="SE61" s="6"/>
      <c r="SF61" s="6"/>
      <c r="SG61" s="6"/>
      <c r="SH61" s="6"/>
      <c r="SI61" s="6"/>
      <c r="SJ61" s="6"/>
      <c r="SK61" s="6"/>
      <c r="SL61" s="6"/>
      <c r="SM61" s="6"/>
      <c r="SN61" s="6"/>
      <c r="SO61" s="6"/>
      <c r="SP61" s="6"/>
      <c r="SQ61" s="6"/>
      <c r="SR61" s="6"/>
      <c r="SS61" s="6"/>
      <c r="ST61" s="6"/>
      <c r="SU61" s="6"/>
      <c r="SV61" s="6"/>
      <c r="SW61" s="6"/>
      <c r="SX61" s="6"/>
      <c r="SY61" s="6"/>
      <c r="SZ61" s="6"/>
      <c r="TA61" s="6"/>
      <c r="TB61" s="6"/>
      <c r="TC61" s="6"/>
      <c r="TD61" s="6"/>
      <c r="TE61" s="6"/>
      <c r="TF61" s="6"/>
      <c r="TG61" s="6"/>
      <c r="TH61" s="6"/>
      <c r="TI61" s="6"/>
      <c r="TJ61" s="6"/>
      <c r="TK61" s="6"/>
      <c r="TL61" s="6"/>
      <c r="TM61" s="6"/>
      <c r="TN61" s="6"/>
      <c r="TO61" s="6"/>
      <c r="TP61" s="6"/>
      <c r="TQ61" s="6"/>
      <c r="TR61" s="6"/>
      <c r="TS61" s="6"/>
      <c r="TT61" s="6"/>
      <c r="TU61" s="6"/>
      <c r="TV61" s="6"/>
      <c r="TW61" s="6"/>
      <c r="TX61" s="6"/>
      <c r="TY61" s="6"/>
      <c r="TZ61" s="6"/>
      <c r="UA61" s="6"/>
      <c r="UB61" s="6"/>
      <c r="UC61" s="6"/>
      <c r="UD61" s="6"/>
      <c r="UE61" s="6"/>
      <c r="UF61" s="6"/>
      <c r="UG61" s="6"/>
      <c r="UH61" s="6"/>
      <c r="UI61" s="6"/>
      <c r="UJ61" s="6"/>
      <c r="UK61" s="6"/>
      <c r="UL61" s="6"/>
      <c r="UM61" s="6"/>
      <c r="UN61" s="6"/>
      <c r="UO61" s="6"/>
      <c r="UP61" s="6"/>
      <c r="UQ61" s="6"/>
      <c r="UR61" s="6"/>
      <c r="US61" s="6"/>
      <c r="UT61" s="6"/>
      <c r="UU61" s="6"/>
      <c r="UV61" s="6"/>
      <c r="UW61" s="6"/>
      <c r="UX61" s="6"/>
      <c r="UY61" s="6"/>
      <c r="UZ61" s="6"/>
      <c r="VA61" s="6"/>
      <c r="VB61" s="6"/>
      <c r="VC61" s="6"/>
      <c r="VD61" s="6"/>
      <c r="VE61" s="6"/>
      <c r="VF61" s="6"/>
      <c r="VG61" s="6"/>
      <c r="VH61" s="6"/>
      <c r="VI61" s="6"/>
      <c r="VJ61" s="6"/>
      <c r="VK61" s="6"/>
      <c r="VL61" s="6"/>
      <c r="VM61" s="6"/>
      <c r="VN61" s="6"/>
      <c r="VO61" s="6"/>
      <c r="VP61" s="6"/>
      <c r="VQ61" s="6"/>
      <c r="VR61" s="6"/>
      <c r="VS61" s="6"/>
      <c r="VT61" s="6"/>
      <c r="VU61" s="6"/>
      <c r="VV61" s="6"/>
      <c r="VW61" s="6"/>
      <c r="VX61" s="6"/>
      <c r="VY61" s="6"/>
      <c r="VZ61" s="6"/>
      <c r="WA61" s="6"/>
      <c r="WB61" s="6"/>
      <c r="WC61" s="6"/>
      <c r="WD61" s="6"/>
      <c r="WE61" s="6"/>
      <c r="WF61" s="6"/>
      <c r="WG61" s="6"/>
      <c r="WH61" s="6"/>
      <c r="WI61" s="6"/>
      <c r="WJ61" s="6"/>
      <c r="WK61" s="6"/>
      <c r="WL61" s="6"/>
      <c r="WM61" s="6"/>
      <c r="WN61" s="6"/>
      <c r="WO61" s="6"/>
      <c r="WP61" s="6"/>
      <c r="WQ61" s="6"/>
      <c r="WR61" s="6"/>
      <c r="WS61" s="6"/>
      <c r="WT61" s="6"/>
      <c r="WU61" s="6"/>
      <c r="WV61" s="6"/>
      <c r="WW61" s="6"/>
      <c r="WX61" s="6"/>
      <c r="WY61" s="6"/>
      <c r="WZ61" s="6"/>
      <c r="XA61" s="6"/>
      <c r="XB61" s="6"/>
      <c r="XC61" s="6"/>
      <c r="XD61" s="6"/>
      <c r="XE61" s="6"/>
      <c r="XF61" s="6"/>
      <c r="XG61" s="6"/>
      <c r="XH61" s="6"/>
      <c r="XI61" s="6"/>
      <c r="XJ61" s="6"/>
      <c r="XK61" s="6"/>
      <c r="XL61" s="6"/>
      <c r="XM61" s="6"/>
      <c r="XN61" s="6"/>
      <c r="XO61" s="6"/>
      <c r="XP61" s="6"/>
      <c r="XQ61" s="6"/>
      <c r="XR61" s="6"/>
      <c r="XS61" s="6"/>
      <c r="XT61" s="6"/>
      <c r="XU61" s="6"/>
      <c r="XV61" s="6"/>
      <c r="XW61" s="6"/>
      <c r="XX61" s="6"/>
      <c r="XY61" s="6"/>
      <c r="XZ61" s="6"/>
      <c r="YA61" s="6"/>
      <c r="YB61" s="6"/>
      <c r="YC61" s="6"/>
      <c r="YD61" s="6"/>
      <c r="YE61" s="6"/>
      <c r="YF61" s="6"/>
      <c r="YG61" s="6"/>
      <c r="YH61" s="6"/>
      <c r="YI61" s="6"/>
      <c r="YJ61" s="6"/>
      <c r="YK61" s="6"/>
      <c r="YL61" s="6"/>
      <c r="YM61" s="6"/>
      <c r="YN61" s="6"/>
      <c r="YO61" s="6"/>
      <c r="YP61" s="6"/>
      <c r="YQ61" s="6"/>
      <c r="YR61" s="6"/>
      <c r="YS61" s="6"/>
      <c r="YT61" s="6"/>
      <c r="YU61" s="6"/>
      <c r="YV61" s="6"/>
      <c r="YW61" s="6"/>
      <c r="YX61" s="6"/>
      <c r="YY61" s="6"/>
      <c r="YZ61" s="6"/>
      <c r="ZA61" s="6"/>
      <c r="ZB61" s="6"/>
      <c r="ZC61" s="6"/>
      <c r="ZD61" s="6"/>
      <c r="ZE61" s="6"/>
      <c r="ZF61" s="6"/>
      <c r="ZG61" s="6"/>
      <c r="ZH61" s="6"/>
      <c r="ZI61" s="6"/>
      <c r="ZJ61" s="6"/>
      <c r="ZK61" s="6"/>
      <c r="ZL61" s="6"/>
      <c r="ZM61" s="6"/>
      <c r="ZN61" s="6"/>
      <c r="ZO61" s="6"/>
      <c r="ZP61" s="6"/>
      <c r="ZQ61" s="6"/>
      <c r="ZR61" s="6"/>
      <c r="ZS61" s="6"/>
      <c r="ZT61" s="6"/>
      <c r="ZU61" s="6"/>
      <c r="ZV61" s="6"/>
      <c r="ZW61" s="6"/>
      <c r="ZX61" s="6"/>
      <c r="ZY61" s="6"/>
      <c r="ZZ61" s="6"/>
      <c r="AAA61" s="6"/>
      <c r="AAB61" s="6"/>
      <c r="AAC61" s="6"/>
      <c r="AAD61" s="6"/>
      <c r="AAE61" s="6"/>
      <c r="AAF61" s="6"/>
      <c r="AAG61" s="6"/>
      <c r="AAH61" s="6"/>
      <c r="AAI61" s="6"/>
      <c r="AAJ61" s="6"/>
      <c r="AAK61" s="6"/>
      <c r="AAL61" s="6"/>
      <c r="AAM61" s="6"/>
      <c r="AAN61" s="6"/>
      <c r="AAO61" s="6"/>
      <c r="AAP61" s="6"/>
      <c r="AAQ61" s="6"/>
      <c r="AAR61" s="6"/>
      <c r="AAS61" s="6"/>
      <c r="AAT61" s="6"/>
      <c r="AAU61" s="6"/>
      <c r="AAV61" s="6"/>
      <c r="AAW61" s="6"/>
      <c r="AAX61" s="6"/>
      <c r="AAY61" s="6"/>
      <c r="AAZ61" s="6"/>
      <c r="ABA61" s="6"/>
      <c r="ABB61" s="6"/>
      <c r="ABC61" s="6"/>
      <c r="ABD61" s="6"/>
      <c r="ABE61" s="6"/>
      <c r="ABF61" s="6"/>
      <c r="ABG61" s="6"/>
      <c r="ABH61" s="6"/>
      <c r="ABI61" s="6"/>
      <c r="ABJ61" s="6"/>
      <c r="ABK61" s="6"/>
      <c r="ABL61" s="6"/>
      <c r="ABM61" s="6"/>
      <c r="ABN61" s="6"/>
      <c r="ABO61" s="6"/>
      <c r="ABP61" s="6"/>
      <c r="ABQ61" s="6"/>
    </row>
    <row r="62" spans="1:745">
      <c r="A62" s="86"/>
      <c r="B62" s="44"/>
      <c r="C62" s="44"/>
      <c r="D62" s="44"/>
      <c r="E62" s="44"/>
      <c r="F62" s="44"/>
      <c r="G62" s="44"/>
      <c r="H62" s="6"/>
      <c r="I62" s="6"/>
      <c r="J62" s="7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  <c r="CA62" s="6"/>
      <c r="CB62" s="6"/>
      <c r="CC62" s="6"/>
      <c r="CD62" s="6"/>
      <c r="CE62" s="6"/>
      <c r="CF62" s="6"/>
      <c r="CG62" s="6"/>
      <c r="CH62" s="6"/>
      <c r="CI62" s="6"/>
      <c r="CJ62" s="6"/>
      <c r="CK62" s="6"/>
      <c r="CL62" s="6"/>
      <c r="CM62" s="6"/>
      <c r="CN62" s="6"/>
      <c r="CO62" s="6"/>
      <c r="CP62" s="6"/>
      <c r="CQ62" s="6"/>
      <c r="CR62" s="6"/>
      <c r="CS62" s="6"/>
      <c r="CT62" s="6"/>
      <c r="CU62" s="6"/>
      <c r="CV62" s="6"/>
      <c r="CW62" s="6"/>
      <c r="CX62" s="6"/>
      <c r="CY62" s="6"/>
      <c r="CZ62" s="6"/>
      <c r="DA62" s="6"/>
      <c r="DB62" s="6"/>
      <c r="DC62" s="6"/>
      <c r="DD62" s="6"/>
      <c r="DE62" s="6"/>
      <c r="DF62" s="6"/>
      <c r="DG62" s="6"/>
      <c r="DH62" s="6"/>
      <c r="DI62" s="6"/>
      <c r="DJ62" s="6"/>
      <c r="DK62" s="6"/>
      <c r="DL62" s="6"/>
      <c r="DM62" s="6"/>
      <c r="DN62" s="6"/>
      <c r="DO62" s="6"/>
      <c r="DP62" s="6"/>
      <c r="DQ62" s="6"/>
      <c r="DR62" s="6"/>
      <c r="DS62" s="6"/>
      <c r="DT62" s="6"/>
      <c r="DU62" s="6"/>
      <c r="DV62" s="6"/>
      <c r="DW62" s="6"/>
      <c r="DX62" s="6"/>
      <c r="DY62" s="6"/>
      <c r="DZ62" s="6"/>
      <c r="EA62" s="6"/>
      <c r="EB62" s="6"/>
      <c r="EC62" s="6"/>
      <c r="ED62" s="6"/>
      <c r="EE62" s="6"/>
      <c r="EF62" s="6"/>
      <c r="EG62" s="6"/>
      <c r="EH62" s="6"/>
      <c r="EI62" s="6"/>
      <c r="EJ62" s="6"/>
      <c r="EK62" s="6"/>
      <c r="EL62" s="6"/>
      <c r="EM62" s="6"/>
      <c r="EN62" s="6"/>
      <c r="EO62" s="6"/>
      <c r="EP62" s="6"/>
      <c r="EQ62" s="6"/>
      <c r="ER62" s="6"/>
      <c r="ES62" s="6"/>
      <c r="ET62" s="6"/>
      <c r="EU62" s="6"/>
      <c r="EV62" s="6"/>
      <c r="EW62" s="6"/>
      <c r="EX62" s="6"/>
      <c r="EY62" s="6"/>
      <c r="EZ62" s="6"/>
      <c r="FA62" s="6"/>
      <c r="FB62" s="6"/>
      <c r="FC62" s="6"/>
      <c r="FD62" s="6"/>
      <c r="FE62" s="6"/>
      <c r="FF62" s="6"/>
      <c r="FG62" s="6"/>
      <c r="FH62" s="6"/>
      <c r="FI62" s="6"/>
      <c r="FJ62" s="6"/>
      <c r="FK62" s="6"/>
      <c r="FL62" s="6"/>
      <c r="FM62" s="6"/>
      <c r="FN62" s="6"/>
      <c r="FO62" s="6"/>
      <c r="FP62" s="6"/>
      <c r="FQ62" s="6"/>
      <c r="FR62" s="6"/>
      <c r="FS62" s="6"/>
      <c r="FT62" s="6"/>
      <c r="FU62" s="6"/>
      <c r="FV62" s="6"/>
      <c r="FW62" s="6"/>
      <c r="FX62" s="6"/>
      <c r="FY62" s="6"/>
      <c r="FZ62" s="6"/>
      <c r="GA62" s="6"/>
      <c r="GB62" s="6"/>
      <c r="GC62" s="6"/>
      <c r="GD62" s="6"/>
      <c r="GE62" s="6"/>
      <c r="GF62" s="6"/>
      <c r="GG62" s="6"/>
      <c r="GH62" s="6"/>
      <c r="GI62" s="6"/>
      <c r="GJ62" s="6"/>
      <c r="GK62" s="6"/>
      <c r="GL62" s="6"/>
      <c r="GM62" s="6"/>
      <c r="GN62" s="6"/>
      <c r="GO62" s="6"/>
      <c r="GP62" s="6"/>
      <c r="GQ62" s="6"/>
      <c r="GR62" s="6"/>
      <c r="GS62" s="6"/>
      <c r="GT62" s="6"/>
      <c r="GU62" s="6"/>
      <c r="GV62" s="6"/>
      <c r="GW62" s="6"/>
      <c r="GX62" s="6"/>
      <c r="GY62" s="6"/>
      <c r="GZ62" s="6"/>
      <c r="HA62" s="6"/>
      <c r="HB62" s="6"/>
      <c r="HC62" s="6"/>
      <c r="HD62" s="6"/>
      <c r="HE62" s="6"/>
      <c r="HF62" s="6"/>
      <c r="HG62" s="6"/>
      <c r="HH62" s="6"/>
      <c r="HI62" s="6"/>
      <c r="HJ62" s="6"/>
      <c r="HK62" s="6"/>
      <c r="HL62" s="6"/>
      <c r="HM62" s="6"/>
      <c r="HN62" s="6"/>
      <c r="HO62" s="6"/>
      <c r="HP62" s="6"/>
      <c r="HQ62" s="6"/>
      <c r="HR62" s="6"/>
      <c r="HS62" s="6"/>
      <c r="HT62" s="6"/>
      <c r="HU62" s="6"/>
      <c r="HV62" s="6"/>
      <c r="HW62" s="6"/>
      <c r="HX62" s="6"/>
      <c r="HY62" s="6"/>
      <c r="HZ62" s="6"/>
      <c r="IA62" s="6"/>
      <c r="IB62" s="6"/>
      <c r="IC62" s="6"/>
      <c r="ID62" s="6"/>
      <c r="IE62" s="6"/>
      <c r="IF62" s="6"/>
      <c r="IG62" s="6"/>
      <c r="IH62" s="6"/>
      <c r="II62" s="6"/>
      <c r="IJ62" s="6"/>
      <c r="IK62" s="6"/>
      <c r="IL62" s="6"/>
      <c r="IM62" s="6"/>
      <c r="IN62" s="6"/>
      <c r="IO62" s="6"/>
      <c r="IP62" s="6"/>
      <c r="IQ62" s="6"/>
      <c r="IR62" s="6"/>
      <c r="IS62" s="6"/>
      <c r="IT62" s="6"/>
      <c r="IU62" s="6"/>
      <c r="IV62" s="6"/>
      <c r="IW62" s="6"/>
      <c r="IX62" s="6"/>
      <c r="IY62" s="6"/>
      <c r="IZ62" s="6"/>
      <c r="JA62" s="6"/>
      <c r="JB62" s="6"/>
      <c r="JC62" s="6"/>
      <c r="JD62" s="6"/>
      <c r="JE62" s="6"/>
      <c r="JF62" s="6"/>
      <c r="JG62" s="6"/>
      <c r="JH62" s="6"/>
      <c r="JI62" s="6"/>
      <c r="JJ62" s="6"/>
      <c r="JK62" s="6"/>
      <c r="JL62" s="6"/>
      <c r="JM62" s="6"/>
      <c r="JN62" s="6"/>
      <c r="JO62" s="6"/>
      <c r="JP62" s="6"/>
      <c r="JQ62" s="6"/>
      <c r="JR62" s="6"/>
      <c r="JS62" s="6"/>
      <c r="JT62" s="6"/>
      <c r="JU62" s="6"/>
      <c r="JV62" s="6"/>
      <c r="JW62" s="6"/>
      <c r="JX62" s="6"/>
      <c r="JY62" s="6"/>
      <c r="JZ62" s="6"/>
      <c r="KA62" s="6"/>
      <c r="KB62" s="6"/>
      <c r="KC62" s="6"/>
      <c r="KD62" s="6"/>
      <c r="KE62" s="6"/>
      <c r="KF62" s="6"/>
      <c r="KG62" s="6"/>
      <c r="KH62" s="6"/>
      <c r="KI62" s="6"/>
      <c r="KJ62" s="6"/>
      <c r="KK62" s="6"/>
      <c r="KL62" s="6"/>
      <c r="KM62" s="6"/>
      <c r="KN62" s="6"/>
      <c r="KO62" s="6"/>
      <c r="KP62" s="6"/>
      <c r="KQ62" s="6"/>
      <c r="KR62" s="6"/>
      <c r="KS62" s="6"/>
      <c r="KT62" s="6"/>
      <c r="KU62" s="6"/>
      <c r="KV62" s="6"/>
      <c r="KW62" s="6"/>
      <c r="KX62" s="6"/>
      <c r="KY62" s="6"/>
      <c r="KZ62" s="6"/>
      <c r="LA62" s="6"/>
      <c r="LB62" s="6"/>
      <c r="LC62" s="6"/>
      <c r="LD62" s="6"/>
      <c r="LE62" s="6"/>
      <c r="LF62" s="6"/>
      <c r="LG62" s="6"/>
      <c r="LH62" s="6"/>
      <c r="LI62" s="6"/>
      <c r="LJ62" s="6"/>
      <c r="LK62" s="6"/>
      <c r="LL62" s="6"/>
      <c r="LM62" s="6"/>
      <c r="LN62" s="6"/>
      <c r="LO62" s="6"/>
      <c r="LP62" s="6"/>
      <c r="LQ62" s="6"/>
      <c r="LR62" s="6"/>
      <c r="LS62" s="6"/>
      <c r="LT62" s="6"/>
      <c r="LU62" s="6"/>
      <c r="LV62" s="6"/>
      <c r="LW62" s="6"/>
      <c r="LX62" s="6"/>
      <c r="LY62" s="6"/>
      <c r="LZ62" s="6"/>
      <c r="MA62" s="6"/>
      <c r="MB62" s="6"/>
      <c r="MC62" s="6"/>
      <c r="MD62" s="6"/>
      <c r="ME62" s="6"/>
      <c r="MF62" s="6"/>
      <c r="MG62" s="6"/>
      <c r="MH62" s="6"/>
      <c r="MI62" s="6"/>
      <c r="MJ62" s="6"/>
      <c r="MK62" s="6"/>
      <c r="ML62" s="6"/>
      <c r="MM62" s="6"/>
      <c r="MN62" s="6"/>
      <c r="MO62" s="6"/>
      <c r="MP62" s="6"/>
      <c r="MQ62" s="6"/>
      <c r="MR62" s="6"/>
      <c r="MS62" s="6"/>
      <c r="MT62" s="6"/>
      <c r="MU62" s="6"/>
      <c r="MV62" s="6"/>
      <c r="MW62" s="6"/>
      <c r="MX62" s="6"/>
      <c r="MY62" s="6"/>
      <c r="MZ62" s="6"/>
      <c r="NA62" s="6"/>
      <c r="NB62" s="6"/>
      <c r="NC62" s="6"/>
      <c r="ND62" s="6"/>
      <c r="NE62" s="6"/>
      <c r="NF62" s="6"/>
      <c r="NG62" s="6"/>
      <c r="NH62" s="6"/>
      <c r="NI62" s="6"/>
      <c r="NJ62" s="6"/>
      <c r="NK62" s="6"/>
      <c r="NL62" s="6"/>
      <c r="NM62" s="6"/>
      <c r="NN62" s="6"/>
      <c r="NO62" s="6"/>
      <c r="NP62" s="6"/>
      <c r="NQ62" s="6"/>
      <c r="NR62" s="6"/>
      <c r="NS62" s="6"/>
      <c r="NT62" s="6"/>
      <c r="NU62" s="6"/>
      <c r="NV62" s="6"/>
      <c r="NW62" s="6"/>
      <c r="NX62" s="6"/>
      <c r="NY62" s="6"/>
      <c r="NZ62" s="6"/>
      <c r="OA62" s="6"/>
      <c r="OB62" s="6"/>
      <c r="OC62" s="6"/>
      <c r="OD62" s="6"/>
      <c r="OE62" s="6"/>
      <c r="OF62" s="6"/>
      <c r="OG62" s="6"/>
      <c r="OH62" s="6"/>
      <c r="OI62" s="6"/>
      <c r="OJ62" s="6"/>
      <c r="OK62" s="6"/>
      <c r="OL62" s="6"/>
      <c r="OM62" s="6"/>
      <c r="ON62" s="6"/>
      <c r="OO62" s="6"/>
      <c r="OP62" s="6"/>
      <c r="OQ62" s="6"/>
      <c r="OR62" s="6"/>
      <c r="OS62" s="6"/>
      <c r="OT62" s="6"/>
      <c r="OU62" s="6"/>
      <c r="OV62" s="6"/>
      <c r="OW62" s="6"/>
      <c r="OX62" s="6"/>
      <c r="OY62" s="6"/>
      <c r="OZ62" s="6"/>
      <c r="PA62" s="6"/>
      <c r="PB62" s="6"/>
      <c r="PC62" s="6"/>
      <c r="PD62" s="6"/>
      <c r="PE62" s="6"/>
      <c r="PF62" s="6"/>
      <c r="PG62" s="6"/>
      <c r="PH62" s="6"/>
      <c r="PI62" s="6"/>
      <c r="PJ62" s="6"/>
      <c r="PK62" s="6"/>
      <c r="PL62" s="6"/>
      <c r="PM62" s="6"/>
      <c r="PN62" s="6"/>
      <c r="PO62" s="6"/>
      <c r="PP62" s="6"/>
      <c r="PQ62" s="6"/>
      <c r="PR62" s="6"/>
      <c r="PS62" s="6"/>
      <c r="PT62" s="6"/>
      <c r="PU62" s="6"/>
      <c r="PV62" s="6"/>
      <c r="PW62" s="6"/>
      <c r="PX62" s="6"/>
      <c r="PY62" s="6"/>
      <c r="PZ62" s="6"/>
      <c r="QA62" s="6"/>
      <c r="QB62" s="6"/>
      <c r="QC62" s="6"/>
      <c r="QD62" s="6"/>
      <c r="QE62" s="6"/>
      <c r="QF62" s="6"/>
      <c r="QG62" s="6"/>
      <c r="QH62" s="6"/>
      <c r="QI62" s="6"/>
      <c r="QJ62" s="6"/>
      <c r="QK62" s="6"/>
      <c r="QL62" s="6"/>
      <c r="QM62" s="6"/>
      <c r="QN62" s="6"/>
      <c r="QO62" s="6"/>
      <c r="QP62" s="6"/>
      <c r="QQ62" s="6"/>
      <c r="QR62" s="6"/>
      <c r="QS62" s="6"/>
      <c r="QT62" s="6"/>
      <c r="QU62" s="6"/>
      <c r="QV62" s="6"/>
      <c r="QW62" s="6"/>
      <c r="QX62" s="6"/>
      <c r="QY62" s="6"/>
      <c r="QZ62" s="6"/>
      <c r="RA62" s="6"/>
      <c r="RB62" s="6"/>
      <c r="RC62" s="6"/>
      <c r="RD62" s="6"/>
      <c r="RE62" s="6"/>
      <c r="RF62" s="6"/>
      <c r="RG62" s="6"/>
      <c r="RH62" s="6"/>
      <c r="RI62" s="6"/>
      <c r="RJ62" s="6"/>
      <c r="RK62" s="6"/>
      <c r="RL62" s="6"/>
      <c r="RM62" s="6"/>
      <c r="RN62" s="6"/>
      <c r="RO62" s="6"/>
      <c r="RP62" s="6"/>
      <c r="RQ62" s="6"/>
      <c r="RR62" s="6"/>
      <c r="RS62" s="6"/>
      <c r="RT62" s="6"/>
      <c r="RU62" s="6"/>
      <c r="RV62" s="6"/>
      <c r="RW62" s="6"/>
      <c r="RX62" s="6"/>
      <c r="RY62" s="6"/>
      <c r="RZ62" s="6"/>
      <c r="SA62" s="6"/>
      <c r="SB62" s="6"/>
      <c r="SC62" s="6"/>
      <c r="SD62" s="6"/>
      <c r="SE62" s="6"/>
      <c r="SF62" s="6"/>
      <c r="SG62" s="6"/>
      <c r="SH62" s="6"/>
      <c r="SI62" s="6"/>
      <c r="SJ62" s="6"/>
      <c r="SK62" s="6"/>
      <c r="SL62" s="6"/>
      <c r="SM62" s="6"/>
      <c r="SN62" s="6"/>
      <c r="SO62" s="6"/>
      <c r="SP62" s="6"/>
      <c r="SQ62" s="6"/>
      <c r="SR62" s="6"/>
      <c r="SS62" s="6"/>
      <c r="ST62" s="6"/>
      <c r="SU62" s="6"/>
      <c r="SV62" s="6"/>
      <c r="SW62" s="6"/>
      <c r="SX62" s="6"/>
      <c r="SY62" s="6"/>
      <c r="SZ62" s="6"/>
      <c r="TA62" s="6"/>
      <c r="TB62" s="6"/>
      <c r="TC62" s="6"/>
      <c r="TD62" s="6"/>
      <c r="TE62" s="6"/>
      <c r="TF62" s="6"/>
      <c r="TG62" s="6"/>
      <c r="TH62" s="6"/>
      <c r="TI62" s="6"/>
      <c r="TJ62" s="6"/>
      <c r="TK62" s="6"/>
      <c r="TL62" s="6"/>
      <c r="TM62" s="6"/>
      <c r="TN62" s="6"/>
      <c r="TO62" s="6"/>
      <c r="TP62" s="6"/>
      <c r="TQ62" s="6"/>
      <c r="TR62" s="6"/>
      <c r="TS62" s="6"/>
      <c r="TT62" s="6"/>
      <c r="TU62" s="6"/>
      <c r="TV62" s="6"/>
      <c r="TW62" s="6"/>
      <c r="TX62" s="6"/>
      <c r="TY62" s="6"/>
      <c r="TZ62" s="6"/>
      <c r="UA62" s="6"/>
      <c r="UB62" s="6"/>
      <c r="UC62" s="6"/>
      <c r="UD62" s="6"/>
      <c r="UE62" s="6"/>
      <c r="UF62" s="6"/>
      <c r="UG62" s="6"/>
      <c r="UH62" s="6"/>
      <c r="UI62" s="6"/>
      <c r="UJ62" s="6"/>
      <c r="UK62" s="6"/>
      <c r="UL62" s="6"/>
      <c r="UM62" s="6"/>
      <c r="UN62" s="6"/>
      <c r="UO62" s="6"/>
      <c r="UP62" s="6"/>
      <c r="UQ62" s="6"/>
      <c r="UR62" s="6"/>
      <c r="US62" s="6"/>
      <c r="UT62" s="6"/>
      <c r="UU62" s="6"/>
      <c r="UV62" s="6"/>
      <c r="UW62" s="6"/>
      <c r="UX62" s="6"/>
      <c r="UY62" s="6"/>
      <c r="UZ62" s="6"/>
      <c r="VA62" s="6"/>
      <c r="VB62" s="6"/>
      <c r="VC62" s="6"/>
      <c r="VD62" s="6"/>
      <c r="VE62" s="6"/>
      <c r="VF62" s="6"/>
      <c r="VG62" s="6"/>
      <c r="VH62" s="6"/>
      <c r="VI62" s="6"/>
      <c r="VJ62" s="6"/>
      <c r="VK62" s="6"/>
      <c r="VL62" s="6"/>
      <c r="VM62" s="6"/>
      <c r="VN62" s="6"/>
      <c r="VO62" s="6"/>
      <c r="VP62" s="6"/>
      <c r="VQ62" s="6"/>
      <c r="VR62" s="6"/>
      <c r="VS62" s="6"/>
      <c r="VT62" s="6"/>
      <c r="VU62" s="6"/>
      <c r="VV62" s="6"/>
      <c r="VW62" s="6"/>
      <c r="VX62" s="6"/>
      <c r="VY62" s="6"/>
      <c r="VZ62" s="6"/>
      <c r="WA62" s="6"/>
      <c r="WB62" s="6"/>
      <c r="WC62" s="6"/>
      <c r="WD62" s="6"/>
      <c r="WE62" s="6"/>
      <c r="WF62" s="6"/>
      <c r="WG62" s="6"/>
      <c r="WH62" s="6"/>
      <c r="WI62" s="6"/>
      <c r="WJ62" s="6"/>
      <c r="WK62" s="6"/>
      <c r="WL62" s="6"/>
      <c r="WM62" s="6"/>
      <c r="WN62" s="6"/>
      <c r="WO62" s="6"/>
      <c r="WP62" s="6"/>
      <c r="WQ62" s="6"/>
      <c r="WR62" s="6"/>
      <c r="WS62" s="6"/>
      <c r="WT62" s="6"/>
      <c r="WU62" s="6"/>
      <c r="WV62" s="6"/>
      <c r="WW62" s="6"/>
      <c r="WX62" s="6"/>
      <c r="WY62" s="6"/>
      <c r="WZ62" s="6"/>
      <c r="XA62" s="6"/>
      <c r="XB62" s="6"/>
      <c r="XC62" s="6"/>
      <c r="XD62" s="6"/>
      <c r="XE62" s="6"/>
      <c r="XF62" s="6"/>
      <c r="XG62" s="6"/>
      <c r="XH62" s="6"/>
      <c r="XI62" s="6"/>
      <c r="XJ62" s="6"/>
      <c r="XK62" s="6"/>
      <c r="XL62" s="6"/>
      <c r="XM62" s="6"/>
      <c r="XN62" s="6"/>
      <c r="XO62" s="6"/>
      <c r="XP62" s="6"/>
      <c r="XQ62" s="6"/>
      <c r="XR62" s="6"/>
      <c r="XS62" s="6"/>
      <c r="XT62" s="6"/>
      <c r="XU62" s="6"/>
      <c r="XV62" s="6"/>
      <c r="XW62" s="6"/>
      <c r="XX62" s="6"/>
      <c r="XY62" s="6"/>
      <c r="XZ62" s="6"/>
      <c r="YA62" s="6"/>
      <c r="YB62" s="6"/>
      <c r="YC62" s="6"/>
      <c r="YD62" s="6"/>
      <c r="YE62" s="6"/>
      <c r="YF62" s="6"/>
      <c r="YG62" s="6"/>
      <c r="YH62" s="6"/>
      <c r="YI62" s="6"/>
      <c r="YJ62" s="6"/>
      <c r="YK62" s="6"/>
      <c r="YL62" s="6"/>
      <c r="YM62" s="6"/>
      <c r="YN62" s="6"/>
      <c r="YO62" s="6"/>
      <c r="YP62" s="6"/>
      <c r="YQ62" s="6"/>
      <c r="YR62" s="6"/>
      <c r="YS62" s="6"/>
      <c r="YT62" s="6"/>
      <c r="YU62" s="6"/>
      <c r="YV62" s="6"/>
      <c r="YW62" s="6"/>
      <c r="YX62" s="6"/>
      <c r="YY62" s="6"/>
      <c r="YZ62" s="6"/>
      <c r="ZA62" s="6"/>
      <c r="ZB62" s="6"/>
      <c r="ZC62" s="6"/>
      <c r="ZD62" s="6"/>
      <c r="ZE62" s="6"/>
      <c r="ZF62" s="6"/>
      <c r="ZG62" s="6"/>
      <c r="ZH62" s="6"/>
      <c r="ZI62" s="6"/>
      <c r="ZJ62" s="6"/>
      <c r="ZK62" s="6"/>
      <c r="ZL62" s="6"/>
      <c r="ZM62" s="6"/>
      <c r="ZN62" s="6"/>
      <c r="ZO62" s="6"/>
      <c r="ZP62" s="6"/>
      <c r="ZQ62" s="6"/>
      <c r="ZR62" s="6"/>
      <c r="ZS62" s="6"/>
      <c r="ZT62" s="6"/>
      <c r="ZU62" s="6"/>
      <c r="ZV62" s="6"/>
      <c r="ZW62" s="6"/>
      <c r="ZX62" s="6"/>
      <c r="ZY62" s="6"/>
      <c r="ZZ62" s="6"/>
      <c r="AAA62" s="6"/>
      <c r="AAB62" s="6"/>
      <c r="AAC62" s="6"/>
      <c r="AAD62" s="6"/>
      <c r="AAE62" s="6"/>
      <c r="AAF62" s="6"/>
      <c r="AAG62" s="6"/>
      <c r="AAH62" s="6"/>
      <c r="AAI62" s="6"/>
      <c r="AAJ62" s="6"/>
      <c r="AAK62" s="6"/>
      <c r="AAL62" s="6"/>
      <c r="AAM62" s="6"/>
      <c r="AAN62" s="6"/>
      <c r="AAO62" s="6"/>
      <c r="AAP62" s="6"/>
      <c r="AAQ62" s="6"/>
      <c r="AAR62" s="6"/>
      <c r="AAS62" s="6"/>
      <c r="AAT62" s="6"/>
      <c r="AAU62" s="6"/>
      <c r="AAV62" s="6"/>
      <c r="AAW62" s="6"/>
      <c r="AAX62" s="6"/>
      <c r="AAY62" s="6"/>
      <c r="AAZ62" s="6"/>
      <c r="ABA62" s="6"/>
      <c r="ABB62" s="6"/>
      <c r="ABC62" s="6"/>
      <c r="ABD62" s="6"/>
      <c r="ABE62" s="6"/>
      <c r="ABF62" s="6"/>
      <c r="ABG62" s="6"/>
      <c r="ABH62" s="6"/>
      <c r="ABI62" s="6"/>
      <c r="ABJ62" s="6"/>
      <c r="ABK62" s="6"/>
      <c r="ABL62" s="6"/>
      <c r="ABM62" s="6"/>
      <c r="ABN62" s="6"/>
      <c r="ABO62" s="6"/>
      <c r="ABP62" s="6"/>
      <c r="ABQ62" s="6"/>
    </row>
    <row r="63" spans="1:745">
      <c r="A63" s="86"/>
      <c r="B63" s="44"/>
      <c r="C63" s="44"/>
      <c r="D63" s="44"/>
      <c r="E63" s="44"/>
      <c r="F63" s="44"/>
      <c r="G63" s="44"/>
      <c r="H63" s="6"/>
      <c r="I63" s="6"/>
      <c r="J63" s="7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  <c r="CA63" s="6"/>
      <c r="CB63" s="6"/>
      <c r="CC63" s="6"/>
      <c r="CD63" s="6"/>
      <c r="CE63" s="6"/>
      <c r="CF63" s="6"/>
      <c r="CG63" s="6"/>
      <c r="CH63" s="6"/>
      <c r="CI63" s="6"/>
      <c r="CJ63" s="6"/>
      <c r="CK63" s="6"/>
      <c r="CL63" s="6"/>
      <c r="CM63" s="6"/>
      <c r="CN63" s="6"/>
      <c r="CO63" s="6"/>
      <c r="CP63" s="6"/>
      <c r="CQ63" s="6"/>
      <c r="CR63" s="6"/>
      <c r="CS63" s="6"/>
      <c r="CT63" s="6"/>
      <c r="CU63" s="6"/>
      <c r="CV63" s="6"/>
      <c r="CW63" s="6"/>
      <c r="CX63" s="6"/>
      <c r="CY63" s="6"/>
      <c r="CZ63" s="6"/>
      <c r="DA63" s="6"/>
      <c r="DB63" s="6"/>
      <c r="DC63" s="6"/>
      <c r="DD63" s="6"/>
      <c r="DE63" s="6"/>
      <c r="DF63" s="6"/>
      <c r="DG63" s="6"/>
      <c r="DH63" s="6"/>
      <c r="DI63" s="6"/>
      <c r="DJ63" s="6"/>
      <c r="DK63" s="6"/>
      <c r="DL63" s="6"/>
      <c r="DM63" s="6"/>
      <c r="DN63" s="6"/>
      <c r="DO63" s="6"/>
      <c r="DP63" s="6"/>
      <c r="DQ63" s="6"/>
      <c r="DR63" s="6"/>
      <c r="DS63" s="6"/>
      <c r="DT63" s="6"/>
      <c r="DU63" s="6"/>
      <c r="DV63" s="6"/>
      <c r="DW63" s="6"/>
      <c r="DX63" s="6"/>
      <c r="DY63" s="6"/>
      <c r="DZ63" s="6"/>
      <c r="EA63" s="6"/>
      <c r="EB63" s="6"/>
      <c r="EC63" s="6"/>
      <c r="ED63" s="6"/>
      <c r="EE63" s="6"/>
      <c r="EF63" s="6"/>
      <c r="EG63" s="6"/>
      <c r="EH63" s="6"/>
      <c r="EI63" s="6"/>
      <c r="EJ63" s="6"/>
      <c r="EK63" s="6"/>
      <c r="EL63" s="6"/>
      <c r="EM63" s="6"/>
      <c r="EN63" s="6"/>
      <c r="EO63" s="6"/>
      <c r="EP63" s="6"/>
      <c r="EQ63" s="6"/>
      <c r="ER63" s="6"/>
      <c r="ES63" s="6"/>
      <c r="ET63" s="6"/>
      <c r="EU63" s="6"/>
      <c r="EV63" s="6"/>
      <c r="EW63" s="6"/>
      <c r="EX63" s="6"/>
      <c r="EY63" s="6"/>
      <c r="EZ63" s="6"/>
      <c r="FA63" s="6"/>
      <c r="FB63" s="6"/>
      <c r="FC63" s="6"/>
      <c r="FD63" s="6"/>
      <c r="FE63" s="6"/>
      <c r="FF63" s="6"/>
      <c r="FG63" s="6"/>
      <c r="FH63" s="6"/>
      <c r="FI63" s="6"/>
      <c r="FJ63" s="6"/>
      <c r="FK63" s="6"/>
      <c r="FL63" s="6"/>
      <c r="FM63" s="6"/>
      <c r="FN63" s="6"/>
      <c r="FO63" s="6"/>
      <c r="FP63" s="6"/>
      <c r="FQ63" s="6"/>
      <c r="FR63" s="6"/>
      <c r="FS63" s="6"/>
      <c r="FT63" s="6"/>
      <c r="FU63" s="6"/>
      <c r="FV63" s="6"/>
      <c r="FW63" s="6"/>
      <c r="FX63" s="6"/>
      <c r="FY63" s="6"/>
      <c r="FZ63" s="6"/>
      <c r="GA63" s="6"/>
      <c r="GB63" s="6"/>
      <c r="GC63" s="6"/>
      <c r="GD63" s="6"/>
      <c r="GE63" s="6"/>
      <c r="GF63" s="6"/>
      <c r="GG63" s="6"/>
      <c r="GH63" s="6"/>
      <c r="GI63" s="6"/>
      <c r="GJ63" s="6"/>
      <c r="GK63" s="6"/>
      <c r="GL63" s="6"/>
      <c r="GM63" s="6"/>
      <c r="GN63" s="6"/>
      <c r="GO63" s="6"/>
      <c r="GP63" s="6"/>
      <c r="GQ63" s="6"/>
      <c r="GR63" s="6"/>
      <c r="GS63" s="6"/>
      <c r="GT63" s="6"/>
      <c r="GU63" s="6"/>
      <c r="GV63" s="6"/>
      <c r="GW63" s="6"/>
      <c r="GX63" s="6"/>
      <c r="GY63" s="6"/>
      <c r="GZ63" s="6"/>
      <c r="HA63" s="6"/>
      <c r="HB63" s="6"/>
      <c r="HC63" s="6"/>
      <c r="HD63" s="6"/>
      <c r="HE63" s="6"/>
      <c r="HF63" s="6"/>
      <c r="HG63" s="6"/>
      <c r="HH63" s="6"/>
      <c r="HI63" s="6"/>
      <c r="HJ63" s="6"/>
      <c r="HK63" s="6"/>
      <c r="HL63" s="6"/>
      <c r="HM63" s="6"/>
      <c r="HN63" s="6"/>
      <c r="HO63" s="6"/>
      <c r="HP63" s="6"/>
      <c r="HQ63" s="6"/>
      <c r="HR63" s="6"/>
      <c r="HS63" s="6"/>
      <c r="HT63" s="6"/>
      <c r="HU63" s="6"/>
      <c r="HV63" s="6"/>
      <c r="HW63" s="6"/>
      <c r="HX63" s="6"/>
      <c r="HY63" s="6"/>
      <c r="HZ63" s="6"/>
      <c r="IA63" s="6"/>
      <c r="IB63" s="6"/>
      <c r="IC63" s="6"/>
      <c r="ID63" s="6"/>
      <c r="IE63" s="6"/>
      <c r="IF63" s="6"/>
      <c r="IG63" s="6"/>
      <c r="IH63" s="6"/>
      <c r="II63" s="6"/>
      <c r="IJ63" s="6"/>
      <c r="IK63" s="6"/>
      <c r="IL63" s="6"/>
      <c r="IM63" s="6"/>
      <c r="IN63" s="6"/>
      <c r="IO63" s="6"/>
      <c r="IP63" s="6"/>
      <c r="IQ63" s="6"/>
      <c r="IR63" s="6"/>
      <c r="IS63" s="6"/>
      <c r="IT63" s="6"/>
      <c r="IU63" s="6"/>
      <c r="IV63" s="6"/>
      <c r="IW63" s="6"/>
      <c r="IX63" s="6"/>
      <c r="IY63" s="6"/>
      <c r="IZ63" s="6"/>
      <c r="JA63" s="6"/>
      <c r="JB63" s="6"/>
      <c r="JC63" s="6"/>
      <c r="JD63" s="6"/>
      <c r="JE63" s="6"/>
      <c r="JF63" s="6"/>
      <c r="JG63" s="6"/>
      <c r="JH63" s="6"/>
      <c r="JI63" s="6"/>
      <c r="JJ63" s="6"/>
      <c r="JK63" s="6"/>
      <c r="JL63" s="6"/>
      <c r="JM63" s="6"/>
      <c r="JN63" s="6"/>
      <c r="JO63" s="6"/>
      <c r="JP63" s="6"/>
      <c r="JQ63" s="6"/>
      <c r="JR63" s="6"/>
      <c r="JS63" s="6"/>
      <c r="JT63" s="6"/>
      <c r="JU63" s="6"/>
      <c r="JV63" s="6"/>
      <c r="JW63" s="6"/>
      <c r="JX63" s="6"/>
      <c r="JY63" s="6"/>
      <c r="JZ63" s="6"/>
      <c r="KA63" s="6"/>
      <c r="KB63" s="6"/>
      <c r="KC63" s="6"/>
      <c r="KD63" s="6"/>
      <c r="KE63" s="6"/>
      <c r="KF63" s="6"/>
      <c r="KG63" s="6"/>
      <c r="KH63" s="6"/>
      <c r="KI63" s="6"/>
      <c r="KJ63" s="6"/>
      <c r="KK63" s="6"/>
      <c r="KL63" s="6"/>
      <c r="KM63" s="6"/>
      <c r="KN63" s="6"/>
      <c r="KO63" s="6"/>
      <c r="KP63" s="6"/>
      <c r="KQ63" s="6"/>
      <c r="KR63" s="6"/>
      <c r="KS63" s="6"/>
      <c r="KT63" s="6"/>
      <c r="KU63" s="6"/>
      <c r="KV63" s="6"/>
      <c r="KW63" s="6"/>
      <c r="KX63" s="6"/>
      <c r="KY63" s="6"/>
      <c r="KZ63" s="6"/>
      <c r="LA63" s="6"/>
      <c r="LB63" s="6"/>
      <c r="LC63" s="6"/>
      <c r="LD63" s="6"/>
      <c r="LE63" s="6"/>
      <c r="LF63" s="6"/>
      <c r="LG63" s="6"/>
      <c r="LH63" s="6"/>
      <c r="LI63" s="6"/>
      <c r="LJ63" s="6"/>
      <c r="LK63" s="6"/>
      <c r="LL63" s="6"/>
      <c r="LM63" s="6"/>
      <c r="LN63" s="6"/>
      <c r="LO63" s="6"/>
      <c r="LP63" s="6"/>
      <c r="LQ63" s="6"/>
      <c r="LR63" s="6"/>
      <c r="LS63" s="6"/>
      <c r="LT63" s="6"/>
      <c r="LU63" s="6"/>
      <c r="LV63" s="6"/>
      <c r="LW63" s="6"/>
      <c r="LX63" s="6"/>
      <c r="LY63" s="6"/>
      <c r="LZ63" s="6"/>
      <c r="MA63" s="6"/>
      <c r="MB63" s="6"/>
      <c r="MC63" s="6"/>
      <c r="MD63" s="6"/>
      <c r="ME63" s="6"/>
      <c r="MF63" s="6"/>
      <c r="MG63" s="6"/>
      <c r="MH63" s="6"/>
      <c r="MI63" s="6"/>
      <c r="MJ63" s="6"/>
      <c r="MK63" s="6"/>
      <c r="ML63" s="6"/>
      <c r="MM63" s="6"/>
      <c r="MN63" s="6"/>
      <c r="MO63" s="6"/>
      <c r="MP63" s="6"/>
      <c r="MQ63" s="6"/>
      <c r="MR63" s="6"/>
      <c r="MS63" s="6"/>
      <c r="MT63" s="6"/>
      <c r="MU63" s="6"/>
      <c r="MV63" s="6"/>
      <c r="MW63" s="6"/>
      <c r="MX63" s="6"/>
      <c r="MY63" s="6"/>
      <c r="MZ63" s="6"/>
      <c r="NA63" s="6"/>
      <c r="NB63" s="6"/>
      <c r="NC63" s="6"/>
      <c r="ND63" s="6"/>
      <c r="NE63" s="6"/>
      <c r="NF63" s="6"/>
      <c r="NG63" s="6"/>
      <c r="NH63" s="6"/>
      <c r="NI63" s="6"/>
      <c r="NJ63" s="6"/>
      <c r="NK63" s="6"/>
      <c r="NL63" s="6"/>
      <c r="NM63" s="6"/>
      <c r="NN63" s="6"/>
      <c r="NO63" s="6"/>
      <c r="NP63" s="6"/>
      <c r="NQ63" s="6"/>
      <c r="NR63" s="6"/>
      <c r="NS63" s="6"/>
      <c r="NT63" s="6"/>
      <c r="NU63" s="6"/>
      <c r="NV63" s="6"/>
      <c r="NW63" s="6"/>
      <c r="NX63" s="6"/>
      <c r="NY63" s="6"/>
      <c r="NZ63" s="6"/>
      <c r="OA63" s="6"/>
      <c r="OB63" s="6"/>
      <c r="OC63" s="6"/>
      <c r="OD63" s="6"/>
      <c r="OE63" s="6"/>
      <c r="OF63" s="6"/>
      <c r="OG63" s="6"/>
      <c r="OH63" s="6"/>
      <c r="OI63" s="6"/>
      <c r="OJ63" s="6"/>
      <c r="OK63" s="6"/>
      <c r="OL63" s="6"/>
      <c r="OM63" s="6"/>
      <c r="ON63" s="6"/>
      <c r="OO63" s="6"/>
      <c r="OP63" s="6"/>
      <c r="OQ63" s="6"/>
      <c r="OR63" s="6"/>
      <c r="OS63" s="6"/>
      <c r="OT63" s="6"/>
      <c r="OU63" s="6"/>
      <c r="OV63" s="6"/>
      <c r="OW63" s="6"/>
      <c r="OX63" s="6"/>
      <c r="OY63" s="6"/>
      <c r="OZ63" s="6"/>
      <c r="PA63" s="6"/>
      <c r="PB63" s="6"/>
      <c r="PC63" s="6"/>
      <c r="PD63" s="6"/>
      <c r="PE63" s="6"/>
      <c r="PF63" s="6"/>
      <c r="PG63" s="6"/>
      <c r="PH63" s="6"/>
      <c r="PI63" s="6"/>
      <c r="PJ63" s="6"/>
      <c r="PK63" s="6"/>
      <c r="PL63" s="6"/>
      <c r="PM63" s="6"/>
      <c r="PN63" s="6"/>
      <c r="PO63" s="6"/>
      <c r="PP63" s="6"/>
      <c r="PQ63" s="6"/>
      <c r="PR63" s="6"/>
      <c r="PS63" s="6"/>
      <c r="PT63" s="6"/>
      <c r="PU63" s="6"/>
      <c r="PV63" s="6"/>
      <c r="PW63" s="6"/>
      <c r="PX63" s="6"/>
      <c r="PY63" s="6"/>
      <c r="PZ63" s="6"/>
      <c r="QA63" s="6"/>
      <c r="QB63" s="6"/>
      <c r="QC63" s="6"/>
      <c r="QD63" s="6"/>
      <c r="QE63" s="6"/>
      <c r="QF63" s="6"/>
      <c r="QG63" s="6"/>
      <c r="QH63" s="6"/>
      <c r="QI63" s="6"/>
      <c r="QJ63" s="6"/>
      <c r="QK63" s="6"/>
      <c r="QL63" s="6"/>
      <c r="QM63" s="6"/>
      <c r="QN63" s="6"/>
      <c r="QO63" s="6"/>
      <c r="QP63" s="6"/>
      <c r="QQ63" s="6"/>
      <c r="QR63" s="6"/>
      <c r="QS63" s="6"/>
      <c r="QT63" s="6"/>
      <c r="QU63" s="6"/>
      <c r="QV63" s="6"/>
      <c r="QW63" s="6"/>
      <c r="QX63" s="6"/>
      <c r="QY63" s="6"/>
      <c r="QZ63" s="6"/>
      <c r="RA63" s="6"/>
      <c r="RB63" s="6"/>
      <c r="RC63" s="6"/>
      <c r="RD63" s="6"/>
      <c r="RE63" s="6"/>
      <c r="RF63" s="6"/>
      <c r="RG63" s="6"/>
      <c r="RH63" s="6"/>
      <c r="RI63" s="6"/>
      <c r="RJ63" s="6"/>
      <c r="RK63" s="6"/>
      <c r="RL63" s="6"/>
      <c r="RM63" s="6"/>
      <c r="RN63" s="6"/>
      <c r="RO63" s="6"/>
      <c r="RP63" s="6"/>
      <c r="RQ63" s="6"/>
      <c r="RR63" s="6"/>
      <c r="RS63" s="6"/>
      <c r="RT63" s="6"/>
      <c r="RU63" s="6"/>
      <c r="RV63" s="6"/>
      <c r="RW63" s="6"/>
      <c r="RX63" s="6"/>
      <c r="RY63" s="6"/>
      <c r="RZ63" s="6"/>
      <c r="SA63" s="6"/>
      <c r="SB63" s="6"/>
      <c r="SC63" s="6"/>
      <c r="SD63" s="6"/>
      <c r="SE63" s="6"/>
      <c r="SF63" s="6"/>
      <c r="SG63" s="6"/>
      <c r="SH63" s="6"/>
      <c r="SI63" s="6"/>
      <c r="SJ63" s="6"/>
      <c r="SK63" s="6"/>
      <c r="SL63" s="6"/>
      <c r="SM63" s="6"/>
      <c r="SN63" s="6"/>
      <c r="SO63" s="6"/>
      <c r="SP63" s="6"/>
      <c r="SQ63" s="6"/>
      <c r="SR63" s="6"/>
      <c r="SS63" s="6"/>
      <c r="ST63" s="6"/>
      <c r="SU63" s="6"/>
      <c r="SV63" s="6"/>
      <c r="SW63" s="6"/>
      <c r="SX63" s="6"/>
      <c r="SY63" s="6"/>
      <c r="SZ63" s="6"/>
      <c r="TA63" s="6"/>
      <c r="TB63" s="6"/>
      <c r="TC63" s="6"/>
      <c r="TD63" s="6"/>
      <c r="TE63" s="6"/>
      <c r="TF63" s="6"/>
      <c r="TG63" s="6"/>
      <c r="TH63" s="6"/>
      <c r="TI63" s="6"/>
      <c r="TJ63" s="6"/>
      <c r="TK63" s="6"/>
      <c r="TL63" s="6"/>
      <c r="TM63" s="6"/>
      <c r="TN63" s="6"/>
      <c r="TO63" s="6"/>
      <c r="TP63" s="6"/>
      <c r="TQ63" s="6"/>
      <c r="TR63" s="6"/>
      <c r="TS63" s="6"/>
      <c r="TT63" s="6"/>
      <c r="TU63" s="6"/>
      <c r="TV63" s="6"/>
      <c r="TW63" s="6"/>
      <c r="TX63" s="6"/>
      <c r="TY63" s="6"/>
      <c r="TZ63" s="6"/>
      <c r="UA63" s="6"/>
      <c r="UB63" s="6"/>
      <c r="UC63" s="6"/>
      <c r="UD63" s="6"/>
      <c r="UE63" s="6"/>
      <c r="UF63" s="6"/>
      <c r="UG63" s="6"/>
      <c r="UH63" s="6"/>
      <c r="UI63" s="6"/>
      <c r="UJ63" s="6"/>
      <c r="UK63" s="6"/>
      <c r="UL63" s="6"/>
      <c r="UM63" s="6"/>
      <c r="UN63" s="6"/>
      <c r="UO63" s="6"/>
      <c r="UP63" s="6"/>
      <c r="UQ63" s="6"/>
      <c r="UR63" s="6"/>
      <c r="US63" s="6"/>
      <c r="UT63" s="6"/>
      <c r="UU63" s="6"/>
      <c r="UV63" s="6"/>
      <c r="UW63" s="6"/>
      <c r="UX63" s="6"/>
      <c r="UY63" s="6"/>
      <c r="UZ63" s="6"/>
      <c r="VA63" s="6"/>
      <c r="VB63" s="6"/>
      <c r="VC63" s="6"/>
      <c r="VD63" s="6"/>
      <c r="VE63" s="6"/>
      <c r="VF63" s="6"/>
      <c r="VG63" s="6"/>
      <c r="VH63" s="6"/>
      <c r="VI63" s="6"/>
      <c r="VJ63" s="6"/>
      <c r="VK63" s="6"/>
      <c r="VL63" s="6"/>
      <c r="VM63" s="6"/>
      <c r="VN63" s="6"/>
      <c r="VO63" s="6"/>
      <c r="VP63" s="6"/>
      <c r="VQ63" s="6"/>
      <c r="VR63" s="6"/>
      <c r="VS63" s="6"/>
      <c r="VT63" s="6"/>
      <c r="VU63" s="6"/>
      <c r="VV63" s="6"/>
      <c r="VW63" s="6"/>
      <c r="VX63" s="6"/>
      <c r="VY63" s="6"/>
      <c r="VZ63" s="6"/>
      <c r="WA63" s="6"/>
      <c r="WB63" s="6"/>
      <c r="WC63" s="6"/>
      <c r="WD63" s="6"/>
      <c r="WE63" s="6"/>
      <c r="WF63" s="6"/>
      <c r="WG63" s="6"/>
      <c r="WH63" s="6"/>
      <c r="WI63" s="6"/>
      <c r="WJ63" s="6"/>
      <c r="WK63" s="6"/>
      <c r="WL63" s="6"/>
      <c r="WM63" s="6"/>
      <c r="WN63" s="6"/>
      <c r="WO63" s="6"/>
      <c r="WP63" s="6"/>
      <c r="WQ63" s="6"/>
      <c r="WR63" s="6"/>
      <c r="WS63" s="6"/>
      <c r="WT63" s="6"/>
      <c r="WU63" s="6"/>
      <c r="WV63" s="6"/>
      <c r="WW63" s="6"/>
      <c r="WX63" s="6"/>
      <c r="WY63" s="6"/>
      <c r="WZ63" s="6"/>
      <c r="XA63" s="6"/>
      <c r="XB63" s="6"/>
      <c r="XC63" s="6"/>
      <c r="XD63" s="6"/>
      <c r="XE63" s="6"/>
      <c r="XF63" s="6"/>
      <c r="XG63" s="6"/>
      <c r="XH63" s="6"/>
      <c r="XI63" s="6"/>
      <c r="XJ63" s="6"/>
      <c r="XK63" s="6"/>
      <c r="XL63" s="6"/>
      <c r="XM63" s="6"/>
      <c r="XN63" s="6"/>
      <c r="XO63" s="6"/>
      <c r="XP63" s="6"/>
      <c r="XQ63" s="6"/>
      <c r="XR63" s="6"/>
      <c r="XS63" s="6"/>
      <c r="XT63" s="6"/>
      <c r="XU63" s="6"/>
      <c r="XV63" s="6"/>
      <c r="XW63" s="6"/>
      <c r="XX63" s="6"/>
      <c r="XY63" s="6"/>
      <c r="XZ63" s="6"/>
      <c r="YA63" s="6"/>
      <c r="YB63" s="6"/>
      <c r="YC63" s="6"/>
      <c r="YD63" s="6"/>
      <c r="YE63" s="6"/>
      <c r="YF63" s="6"/>
      <c r="YG63" s="6"/>
      <c r="YH63" s="6"/>
      <c r="YI63" s="6"/>
      <c r="YJ63" s="6"/>
      <c r="YK63" s="6"/>
      <c r="YL63" s="6"/>
      <c r="YM63" s="6"/>
      <c r="YN63" s="6"/>
      <c r="YO63" s="6"/>
      <c r="YP63" s="6"/>
      <c r="YQ63" s="6"/>
      <c r="YR63" s="6"/>
      <c r="YS63" s="6"/>
      <c r="YT63" s="6"/>
      <c r="YU63" s="6"/>
      <c r="YV63" s="6"/>
      <c r="YW63" s="6"/>
      <c r="YX63" s="6"/>
      <c r="YY63" s="6"/>
      <c r="YZ63" s="6"/>
      <c r="ZA63" s="6"/>
      <c r="ZB63" s="6"/>
      <c r="ZC63" s="6"/>
      <c r="ZD63" s="6"/>
      <c r="ZE63" s="6"/>
      <c r="ZF63" s="6"/>
      <c r="ZG63" s="6"/>
      <c r="ZH63" s="6"/>
      <c r="ZI63" s="6"/>
      <c r="ZJ63" s="6"/>
      <c r="ZK63" s="6"/>
      <c r="ZL63" s="6"/>
      <c r="ZM63" s="6"/>
      <c r="ZN63" s="6"/>
      <c r="ZO63" s="6"/>
      <c r="ZP63" s="6"/>
      <c r="ZQ63" s="6"/>
      <c r="ZR63" s="6"/>
      <c r="ZS63" s="6"/>
      <c r="ZT63" s="6"/>
      <c r="ZU63" s="6"/>
      <c r="ZV63" s="6"/>
      <c r="ZW63" s="6"/>
      <c r="ZX63" s="6"/>
      <c r="ZY63" s="6"/>
      <c r="ZZ63" s="6"/>
      <c r="AAA63" s="6"/>
      <c r="AAB63" s="6"/>
      <c r="AAC63" s="6"/>
      <c r="AAD63" s="6"/>
      <c r="AAE63" s="6"/>
      <c r="AAF63" s="6"/>
      <c r="AAG63" s="6"/>
      <c r="AAH63" s="6"/>
      <c r="AAI63" s="6"/>
      <c r="AAJ63" s="6"/>
      <c r="AAK63" s="6"/>
      <c r="AAL63" s="6"/>
      <c r="AAM63" s="6"/>
      <c r="AAN63" s="6"/>
      <c r="AAO63" s="6"/>
      <c r="AAP63" s="6"/>
      <c r="AAQ63" s="6"/>
      <c r="AAR63" s="6"/>
      <c r="AAS63" s="6"/>
      <c r="AAT63" s="6"/>
      <c r="AAU63" s="6"/>
      <c r="AAV63" s="6"/>
      <c r="AAW63" s="6"/>
      <c r="AAX63" s="6"/>
      <c r="AAY63" s="6"/>
      <c r="AAZ63" s="6"/>
      <c r="ABA63" s="6"/>
      <c r="ABB63" s="6"/>
      <c r="ABC63" s="6"/>
      <c r="ABD63" s="6"/>
      <c r="ABE63" s="6"/>
      <c r="ABF63" s="6"/>
      <c r="ABG63" s="6"/>
      <c r="ABH63" s="6"/>
      <c r="ABI63" s="6"/>
      <c r="ABJ63" s="6"/>
      <c r="ABK63" s="6"/>
      <c r="ABL63" s="6"/>
      <c r="ABM63" s="6"/>
      <c r="ABN63" s="6"/>
      <c r="ABO63" s="6"/>
      <c r="ABP63" s="6"/>
      <c r="ABQ63" s="6"/>
    </row>
    <row r="64" spans="1:745">
      <c r="A64" s="86"/>
      <c r="B64" s="44"/>
      <c r="C64" s="44"/>
      <c r="D64" s="44"/>
      <c r="E64" s="44"/>
      <c r="F64" s="44"/>
      <c r="G64" s="44"/>
      <c r="H64" s="6"/>
      <c r="I64" s="6"/>
      <c r="J64" s="7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  <c r="BY64" s="6"/>
      <c r="BZ64" s="6"/>
      <c r="CA64" s="6"/>
      <c r="CB64" s="6"/>
      <c r="CC64" s="6"/>
      <c r="CD64" s="6"/>
      <c r="CE64" s="6"/>
      <c r="CF64" s="6"/>
      <c r="CG64" s="6"/>
      <c r="CH64" s="6"/>
      <c r="CI64" s="6"/>
      <c r="CJ64" s="6"/>
      <c r="CK64" s="6"/>
      <c r="CL64" s="6"/>
      <c r="CM64" s="6"/>
      <c r="CN64" s="6"/>
      <c r="CO64" s="6"/>
      <c r="CP64" s="6"/>
      <c r="CQ64" s="6"/>
      <c r="CR64" s="6"/>
      <c r="CS64" s="6"/>
      <c r="CT64" s="6"/>
      <c r="CU64" s="6"/>
      <c r="CV64" s="6"/>
      <c r="CW64" s="6"/>
      <c r="CX64" s="6"/>
      <c r="CY64" s="6"/>
      <c r="CZ64" s="6"/>
      <c r="DA64" s="6"/>
      <c r="DB64" s="6"/>
      <c r="DC64" s="6"/>
      <c r="DD64" s="6"/>
      <c r="DE64" s="6"/>
      <c r="DF64" s="6"/>
      <c r="DG64" s="6"/>
      <c r="DH64" s="6"/>
      <c r="DI64" s="6"/>
      <c r="DJ64" s="6"/>
      <c r="DK64" s="6"/>
      <c r="DL64" s="6"/>
      <c r="DM64" s="6"/>
      <c r="DN64" s="6"/>
      <c r="DO64" s="6"/>
      <c r="DP64" s="6"/>
      <c r="DQ64" s="6"/>
      <c r="DR64" s="6"/>
      <c r="DS64" s="6"/>
      <c r="DT64" s="6"/>
      <c r="DU64" s="6"/>
      <c r="DV64" s="6"/>
      <c r="DW64" s="6"/>
      <c r="DX64" s="6"/>
      <c r="DY64" s="6"/>
      <c r="DZ64" s="6"/>
      <c r="EA64" s="6"/>
      <c r="EB64" s="6"/>
      <c r="EC64" s="6"/>
      <c r="ED64" s="6"/>
      <c r="EE64" s="6"/>
      <c r="EF64" s="6"/>
      <c r="EG64" s="6"/>
      <c r="EH64" s="6"/>
      <c r="EI64" s="6"/>
      <c r="EJ64" s="6"/>
      <c r="EK64" s="6"/>
      <c r="EL64" s="6"/>
      <c r="EM64" s="6"/>
      <c r="EN64" s="6"/>
      <c r="EO64" s="6"/>
      <c r="EP64" s="6"/>
      <c r="EQ64" s="6"/>
      <c r="ER64" s="6"/>
      <c r="ES64" s="6"/>
      <c r="ET64" s="6"/>
      <c r="EU64" s="6"/>
      <c r="EV64" s="6"/>
      <c r="EW64" s="6"/>
      <c r="EX64" s="6"/>
      <c r="EY64" s="6"/>
      <c r="EZ64" s="6"/>
      <c r="FA64" s="6"/>
      <c r="FB64" s="6"/>
      <c r="FC64" s="6"/>
      <c r="FD64" s="6"/>
      <c r="FE64" s="6"/>
      <c r="FF64" s="6"/>
      <c r="FG64" s="6"/>
      <c r="FH64" s="6"/>
      <c r="FI64" s="6"/>
      <c r="FJ64" s="6"/>
      <c r="FK64" s="6"/>
      <c r="FL64" s="6"/>
      <c r="FM64" s="6"/>
      <c r="FN64" s="6"/>
      <c r="FO64" s="6"/>
      <c r="FP64" s="6"/>
      <c r="FQ64" s="6"/>
      <c r="FR64" s="6"/>
      <c r="FS64" s="6"/>
      <c r="FT64" s="6"/>
      <c r="FU64" s="6"/>
      <c r="FV64" s="6"/>
      <c r="FW64" s="6"/>
      <c r="FX64" s="6"/>
      <c r="FY64" s="6"/>
      <c r="FZ64" s="6"/>
      <c r="GA64" s="6"/>
      <c r="GB64" s="6"/>
      <c r="GC64" s="6"/>
      <c r="GD64" s="6"/>
      <c r="GE64" s="6"/>
      <c r="GF64" s="6"/>
      <c r="GG64" s="6"/>
      <c r="GH64" s="6"/>
      <c r="GI64" s="6"/>
      <c r="GJ64" s="6"/>
      <c r="GK64" s="6"/>
      <c r="GL64" s="6"/>
      <c r="GM64" s="6"/>
      <c r="GN64" s="6"/>
      <c r="GO64" s="6"/>
      <c r="GP64" s="6"/>
      <c r="GQ64" s="6"/>
      <c r="GR64" s="6"/>
      <c r="GS64" s="6"/>
      <c r="GT64" s="6"/>
      <c r="GU64" s="6"/>
      <c r="GV64" s="6"/>
      <c r="GW64" s="6"/>
      <c r="GX64" s="6"/>
      <c r="GY64" s="6"/>
      <c r="GZ64" s="6"/>
      <c r="HA64" s="6"/>
      <c r="HB64" s="6"/>
      <c r="HC64" s="6"/>
      <c r="HD64" s="6"/>
      <c r="HE64" s="6"/>
      <c r="HF64" s="6"/>
      <c r="HG64" s="6"/>
      <c r="HH64" s="6"/>
      <c r="HI64" s="6"/>
      <c r="HJ64" s="6"/>
      <c r="HK64" s="6"/>
      <c r="HL64" s="6"/>
      <c r="HM64" s="6"/>
      <c r="HN64" s="6"/>
      <c r="HO64" s="6"/>
      <c r="HP64" s="6"/>
      <c r="HQ64" s="6"/>
      <c r="HR64" s="6"/>
      <c r="HS64" s="6"/>
      <c r="HT64" s="6"/>
      <c r="HU64" s="6"/>
      <c r="HV64" s="6"/>
      <c r="HW64" s="6"/>
      <c r="HX64" s="6"/>
      <c r="HY64" s="6"/>
      <c r="HZ64" s="6"/>
      <c r="IA64" s="6"/>
      <c r="IB64" s="6"/>
      <c r="IC64" s="6"/>
      <c r="ID64" s="6"/>
      <c r="IE64" s="6"/>
      <c r="IF64" s="6"/>
      <c r="IG64" s="6"/>
      <c r="IH64" s="6"/>
      <c r="II64" s="6"/>
      <c r="IJ64" s="6"/>
      <c r="IK64" s="6"/>
      <c r="IL64" s="6"/>
      <c r="IM64" s="6"/>
      <c r="IN64" s="6"/>
      <c r="IO64" s="6"/>
      <c r="IP64" s="6"/>
      <c r="IQ64" s="6"/>
      <c r="IR64" s="6"/>
      <c r="IS64" s="6"/>
      <c r="IT64" s="6"/>
      <c r="IU64" s="6"/>
      <c r="IV64" s="6"/>
      <c r="IW64" s="6"/>
      <c r="IX64" s="6"/>
      <c r="IY64" s="6"/>
      <c r="IZ64" s="6"/>
      <c r="JA64" s="6"/>
      <c r="JB64" s="6"/>
      <c r="JC64" s="6"/>
      <c r="JD64" s="6"/>
      <c r="JE64" s="6"/>
      <c r="JF64" s="6"/>
      <c r="JG64" s="6"/>
      <c r="JH64" s="6"/>
      <c r="JI64" s="6"/>
      <c r="JJ64" s="6"/>
      <c r="JK64" s="6"/>
      <c r="JL64" s="6"/>
      <c r="JM64" s="6"/>
      <c r="JN64" s="6"/>
      <c r="JO64" s="6"/>
      <c r="JP64" s="6"/>
      <c r="JQ64" s="6"/>
      <c r="JR64" s="6"/>
      <c r="JS64" s="6"/>
      <c r="JT64" s="6"/>
      <c r="JU64" s="6"/>
      <c r="JV64" s="6"/>
      <c r="JW64" s="6"/>
      <c r="JX64" s="6"/>
      <c r="JY64" s="6"/>
      <c r="JZ64" s="6"/>
      <c r="KA64" s="6"/>
      <c r="KB64" s="6"/>
      <c r="KC64" s="6"/>
      <c r="KD64" s="6"/>
      <c r="KE64" s="6"/>
      <c r="KF64" s="6"/>
      <c r="KG64" s="6"/>
      <c r="KH64" s="6"/>
      <c r="KI64" s="6"/>
      <c r="KJ64" s="6"/>
      <c r="KK64" s="6"/>
      <c r="KL64" s="6"/>
      <c r="KM64" s="6"/>
      <c r="KN64" s="6"/>
      <c r="KO64" s="6"/>
      <c r="KP64" s="6"/>
      <c r="KQ64" s="6"/>
      <c r="KR64" s="6"/>
      <c r="KS64" s="6"/>
      <c r="KT64" s="6"/>
      <c r="KU64" s="6"/>
      <c r="KV64" s="6"/>
      <c r="KW64" s="6"/>
      <c r="KX64" s="6"/>
      <c r="KY64" s="6"/>
      <c r="KZ64" s="6"/>
      <c r="LA64" s="6"/>
      <c r="LB64" s="6"/>
      <c r="LC64" s="6"/>
      <c r="LD64" s="6"/>
      <c r="LE64" s="6"/>
      <c r="LF64" s="6"/>
      <c r="LG64" s="6"/>
      <c r="LH64" s="6"/>
      <c r="LI64" s="6"/>
      <c r="LJ64" s="6"/>
      <c r="LK64" s="6"/>
      <c r="LL64" s="6"/>
      <c r="LM64" s="6"/>
      <c r="LN64" s="6"/>
      <c r="LO64" s="6"/>
      <c r="LP64" s="6"/>
      <c r="LQ64" s="6"/>
      <c r="LR64" s="6"/>
      <c r="LS64" s="6"/>
      <c r="LT64" s="6"/>
      <c r="LU64" s="6"/>
      <c r="LV64" s="6"/>
      <c r="LW64" s="6"/>
      <c r="LX64" s="6"/>
      <c r="LY64" s="6"/>
      <c r="LZ64" s="6"/>
      <c r="MA64" s="6"/>
      <c r="MB64" s="6"/>
      <c r="MC64" s="6"/>
      <c r="MD64" s="6"/>
      <c r="ME64" s="6"/>
      <c r="MF64" s="6"/>
      <c r="MG64" s="6"/>
      <c r="MH64" s="6"/>
      <c r="MI64" s="6"/>
      <c r="MJ64" s="6"/>
      <c r="MK64" s="6"/>
      <c r="ML64" s="6"/>
      <c r="MM64" s="6"/>
      <c r="MN64" s="6"/>
      <c r="MO64" s="6"/>
      <c r="MP64" s="6"/>
      <c r="MQ64" s="6"/>
      <c r="MR64" s="6"/>
      <c r="MS64" s="6"/>
      <c r="MT64" s="6"/>
      <c r="MU64" s="6"/>
      <c r="MV64" s="6"/>
      <c r="MW64" s="6"/>
      <c r="MX64" s="6"/>
      <c r="MY64" s="6"/>
      <c r="MZ64" s="6"/>
      <c r="NA64" s="6"/>
      <c r="NB64" s="6"/>
      <c r="NC64" s="6"/>
      <c r="ND64" s="6"/>
      <c r="NE64" s="6"/>
      <c r="NF64" s="6"/>
      <c r="NG64" s="6"/>
      <c r="NH64" s="6"/>
      <c r="NI64" s="6"/>
      <c r="NJ64" s="6"/>
      <c r="NK64" s="6"/>
      <c r="NL64" s="6"/>
      <c r="NM64" s="6"/>
      <c r="NN64" s="6"/>
      <c r="NO64" s="6"/>
      <c r="NP64" s="6"/>
      <c r="NQ64" s="6"/>
      <c r="NR64" s="6"/>
      <c r="NS64" s="6"/>
      <c r="NT64" s="6"/>
      <c r="NU64" s="6"/>
      <c r="NV64" s="6"/>
      <c r="NW64" s="6"/>
      <c r="NX64" s="6"/>
      <c r="NY64" s="6"/>
      <c r="NZ64" s="6"/>
      <c r="OA64" s="6"/>
      <c r="OB64" s="6"/>
      <c r="OC64" s="6"/>
      <c r="OD64" s="6"/>
      <c r="OE64" s="6"/>
      <c r="OF64" s="6"/>
      <c r="OG64" s="6"/>
      <c r="OH64" s="6"/>
      <c r="OI64" s="6"/>
      <c r="OJ64" s="6"/>
      <c r="OK64" s="6"/>
      <c r="OL64" s="6"/>
      <c r="OM64" s="6"/>
      <c r="ON64" s="6"/>
      <c r="OO64" s="6"/>
      <c r="OP64" s="6"/>
      <c r="OQ64" s="6"/>
      <c r="OR64" s="6"/>
      <c r="OS64" s="6"/>
      <c r="OT64" s="6"/>
      <c r="OU64" s="6"/>
      <c r="OV64" s="6"/>
      <c r="OW64" s="6"/>
      <c r="OX64" s="6"/>
      <c r="OY64" s="6"/>
      <c r="OZ64" s="6"/>
      <c r="PA64" s="6"/>
      <c r="PB64" s="6"/>
      <c r="PC64" s="6"/>
      <c r="PD64" s="6"/>
      <c r="PE64" s="6"/>
      <c r="PF64" s="6"/>
      <c r="PG64" s="6"/>
      <c r="PH64" s="6"/>
      <c r="PI64" s="6"/>
      <c r="PJ64" s="6"/>
      <c r="PK64" s="6"/>
      <c r="PL64" s="6"/>
      <c r="PM64" s="6"/>
      <c r="PN64" s="6"/>
      <c r="PO64" s="6"/>
      <c r="PP64" s="6"/>
      <c r="PQ64" s="6"/>
      <c r="PR64" s="6"/>
      <c r="PS64" s="6"/>
      <c r="PT64" s="6"/>
      <c r="PU64" s="6"/>
      <c r="PV64" s="6"/>
      <c r="PW64" s="6"/>
      <c r="PX64" s="6"/>
      <c r="PY64" s="6"/>
      <c r="PZ64" s="6"/>
      <c r="QA64" s="6"/>
      <c r="QB64" s="6"/>
      <c r="QC64" s="6"/>
      <c r="QD64" s="6"/>
      <c r="QE64" s="6"/>
      <c r="QF64" s="6"/>
      <c r="QG64" s="6"/>
      <c r="QH64" s="6"/>
      <c r="QI64" s="6"/>
      <c r="QJ64" s="6"/>
      <c r="QK64" s="6"/>
      <c r="QL64" s="6"/>
      <c r="QM64" s="6"/>
      <c r="QN64" s="6"/>
      <c r="QO64" s="6"/>
      <c r="QP64" s="6"/>
      <c r="QQ64" s="6"/>
      <c r="QR64" s="6"/>
      <c r="QS64" s="6"/>
      <c r="QT64" s="6"/>
      <c r="QU64" s="6"/>
      <c r="QV64" s="6"/>
      <c r="QW64" s="6"/>
      <c r="QX64" s="6"/>
      <c r="QY64" s="6"/>
      <c r="QZ64" s="6"/>
      <c r="RA64" s="6"/>
      <c r="RB64" s="6"/>
      <c r="RC64" s="6"/>
      <c r="RD64" s="6"/>
      <c r="RE64" s="6"/>
      <c r="RF64" s="6"/>
      <c r="RG64" s="6"/>
      <c r="RH64" s="6"/>
      <c r="RI64" s="6"/>
      <c r="RJ64" s="6"/>
      <c r="RK64" s="6"/>
      <c r="RL64" s="6"/>
      <c r="RM64" s="6"/>
      <c r="RN64" s="6"/>
      <c r="RO64" s="6"/>
      <c r="RP64" s="6"/>
      <c r="RQ64" s="6"/>
      <c r="RR64" s="6"/>
      <c r="RS64" s="6"/>
      <c r="RT64" s="6"/>
      <c r="RU64" s="6"/>
      <c r="RV64" s="6"/>
      <c r="RW64" s="6"/>
      <c r="RX64" s="6"/>
      <c r="RY64" s="6"/>
      <c r="RZ64" s="6"/>
      <c r="SA64" s="6"/>
      <c r="SB64" s="6"/>
      <c r="SC64" s="6"/>
      <c r="SD64" s="6"/>
      <c r="SE64" s="6"/>
      <c r="SF64" s="6"/>
      <c r="SG64" s="6"/>
      <c r="SH64" s="6"/>
      <c r="SI64" s="6"/>
      <c r="SJ64" s="6"/>
      <c r="SK64" s="6"/>
      <c r="SL64" s="6"/>
      <c r="SM64" s="6"/>
      <c r="SN64" s="6"/>
      <c r="SO64" s="6"/>
      <c r="SP64" s="6"/>
      <c r="SQ64" s="6"/>
      <c r="SR64" s="6"/>
      <c r="SS64" s="6"/>
      <c r="ST64" s="6"/>
      <c r="SU64" s="6"/>
      <c r="SV64" s="6"/>
      <c r="SW64" s="6"/>
      <c r="SX64" s="6"/>
      <c r="SY64" s="6"/>
      <c r="SZ64" s="6"/>
      <c r="TA64" s="6"/>
      <c r="TB64" s="6"/>
      <c r="TC64" s="6"/>
      <c r="TD64" s="6"/>
      <c r="TE64" s="6"/>
      <c r="TF64" s="6"/>
      <c r="TG64" s="6"/>
      <c r="TH64" s="6"/>
      <c r="TI64" s="6"/>
      <c r="TJ64" s="6"/>
      <c r="TK64" s="6"/>
      <c r="TL64" s="6"/>
      <c r="TM64" s="6"/>
      <c r="TN64" s="6"/>
      <c r="TO64" s="6"/>
      <c r="TP64" s="6"/>
      <c r="TQ64" s="6"/>
      <c r="TR64" s="6"/>
      <c r="TS64" s="6"/>
      <c r="TT64" s="6"/>
      <c r="TU64" s="6"/>
      <c r="TV64" s="6"/>
      <c r="TW64" s="6"/>
      <c r="TX64" s="6"/>
      <c r="TY64" s="6"/>
      <c r="TZ64" s="6"/>
      <c r="UA64" s="6"/>
      <c r="UB64" s="6"/>
      <c r="UC64" s="6"/>
      <c r="UD64" s="6"/>
      <c r="UE64" s="6"/>
      <c r="UF64" s="6"/>
      <c r="UG64" s="6"/>
      <c r="UH64" s="6"/>
      <c r="UI64" s="6"/>
      <c r="UJ64" s="6"/>
      <c r="UK64" s="6"/>
      <c r="UL64" s="6"/>
      <c r="UM64" s="6"/>
      <c r="UN64" s="6"/>
      <c r="UO64" s="6"/>
      <c r="UP64" s="6"/>
      <c r="UQ64" s="6"/>
      <c r="UR64" s="6"/>
      <c r="US64" s="6"/>
      <c r="UT64" s="6"/>
      <c r="UU64" s="6"/>
      <c r="UV64" s="6"/>
      <c r="UW64" s="6"/>
      <c r="UX64" s="6"/>
      <c r="UY64" s="6"/>
      <c r="UZ64" s="6"/>
      <c r="VA64" s="6"/>
      <c r="VB64" s="6"/>
      <c r="VC64" s="6"/>
      <c r="VD64" s="6"/>
      <c r="VE64" s="6"/>
      <c r="VF64" s="6"/>
      <c r="VG64" s="6"/>
      <c r="VH64" s="6"/>
      <c r="VI64" s="6"/>
      <c r="VJ64" s="6"/>
      <c r="VK64" s="6"/>
      <c r="VL64" s="6"/>
      <c r="VM64" s="6"/>
      <c r="VN64" s="6"/>
      <c r="VO64" s="6"/>
      <c r="VP64" s="6"/>
      <c r="VQ64" s="6"/>
      <c r="VR64" s="6"/>
      <c r="VS64" s="6"/>
      <c r="VT64" s="6"/>
      <c r="VU64" s="6"/>
      <c r="VV64" s="6"/>
      <c r="VW64" s="6"/>
      <c r="VX64" s="6"/>
      <c r="VY64" s="6"/>
      <c r="VZ64" s="6"/>
      <c r="WA64" s="6"/>
      <c r="WB64" s="6"/>
      <c r="WC64" s="6"/>
      <c r="WD64" s="6"/>
      <c r="WE64" s="6"/>
      <c r="WF64" s="6"/>
      <c r="WG64" s="6"/>
      <c r="WH64" s="6"/>
      <c r="WI64" s="6"/>
      <c r="WJ64" s="6"/>
      <c r="WK64" s="6"/>
      <c r="WL64" s="6"/>
      <c r="WM64" s="6"/>
      <c r="WN64" s="6"/>
      <c r="WO64" s="6"/>
      <c r="WP64" s="6"/>
      <c r="WQ64" s="6"/>
      <c r="WR64" s="6"/>
      <c r="WS64" s="6"/>
      <c r="WT64" s="6"/>
      <c r="WU64" s="6"/>
      <c r="WV64" s="6"/>
      <c r="WW64" s="6"/>
      <c r="WX64" s="6"/>
      <c r="WY64" s="6"/>
      <c r="WZ64" s="6"/>
      <c r="XA64" s="6"/>
      <c r="XB64" s="6"/>
      <c r="XC64" s="6"/>
      <c r="XD64" s="6"/>
      <c r="XE64" s="6"/>
      <c r="XF64" s="6"/>
      <c r="XG64" s="6"/>
      <c r="XH64" s="6"/>
      <c r="XI64" s="6"/>
      <c r="XJ64" s="6"/>
      <c r="XK64" s="6"/>
      <c r="XL64" s="6"/>
      <c r="XM64" s="6"/>
      <c r="XN64" s="6"/>
      <c r="XO64" s="6"/>
      <c r="XP64" s="6"/>
      <c r="XQ64" s="6"/>
      <c r="XR64" s="6"/>
      <c r="XS64" s="6"/>
      <c r="XT64" s="6"/>
      <c r="XU64" s="6"/>
      <c r="XV64" s="6"/>
      <c r="XW64" s="6"/>
      <c r="XX64" s="6"/>
      <c r="XY64" s="6"/>
      <c r="XZ64" s="6"/>
      <c r="YA64" s="6"/>
      <c r="YB64" s="6"/>
      <c r="YC64" s="6"/>
      <c r="YD64" s="6"/>
      <c r="YE64" s="6"/>
      <c r="YF64" s="6"/>
      <c r="YG64" s="6"/>
      <c r="YH64" s="6"/>
      <c r="YI64" s="6"/>
      <c r="YJ64" s="6"/>
      <c r="YK64" s="6"/>
      <c r="YL64" s="6"/>
      <c r="YM64" s="6"/>
      <c r="YN64" s="6"/>
      <c r="YO64" s="6"/>
      <c r="YP64" s="6"/>
      <c r="YQ64" s="6"/>
      <c r="YR64" s="6"/>
      <c r="YS64" s="6"/>
      <c r="YT64" s="6"/>
      <c r="YU64" s="6"/>
      <c r="YV64" s="6"/>
      <c r="YW64" s="6"/>
      <c r="YX64" s="6"/>
      <c r="YY64" s="6"/>
      <c r="YZ64" s="6"/>
      <c r="ZA64" s="6"/>
      <c r="ZB64" s="6"/>
      <c r="ZC64" s="6"/>
      <c r="ZD64" s="6"/>
      <c r="ZE64" s="6"/>
      <c r="ZF64" s="6"/>
      <c r="ZG64" s="6"/>
      <c r="ZH64" s="6"/>
      <c r="ZI64" s="6"/>
      <c r="ZJ64" s="6"/>
      <c r="ZK64" s="6"/>
      <c r="ZL64" s="6"/>
      <c r="ZM64" s="6"/>
      <c r="ZN64" s="6"/>
      <c r="ZO64" s="6"/>
      <c r="ZP64" s="6"/>
      <c r="ZQ64" s="6"/>
      <c r="ZR64" s="6"/>
      <c r="ZS64" s="6"/>
      <c r="ZT64" s="6"/>
      <c r="ZU64" s="6"/>
      <c r="ZV64" s="6"/>
      <c r="ZW64" s="6"/>
      <c r="ZX64" s="6"/>
      <c r="ZY64" s="6"/>
      <c r="ZZ64" s="6"/>
      <c r="AAA64" s="6"/>
      <c r="AAB64" s="6"/>
      <c r="AAC64" s="6"/>
      <c r="AAD64" s="6"/>
      <c r="AAE64" s="6"/>
      <c r="AAF64" s="6"/>
      <c r="AAG64" s="6"/>
      <c r="AAH64" s="6"/>
      <c r="AAI64" s="6"/>
      <c r="AAJ64" s="6"/>
      <c r="AAK64" s="6"/>
      <c r="AAL64" s="6"/>
      <c r="AAM64" s="6"/>
      <c r="AAN64" s="6"/>
      <c r="AAO64" s="6"/>
      <c r="AAP64" s="6"/>
      <c r="AAQ64" s="6"/>
      <c r="AAR64" s="6"/>
      <c r="AAS64" s="6"/>
      <c r="AAT64" s="6"/>
      <c r="AAU64" s="6"/>
      <c r="AAV64" s="6"/>
      <c r="AAW64" s="6"/>
      <c r="AAX64" s="6"/>
      <c r="AAY64" s="6"/>
      <c r="AAZ64" s="6"/>
      <c r="ABA64" s="6"/>
      <c r="ABB64" s="6"/>
      <c r="ABC64" s="6"/>
      <c r="ABD64" s="6"/>
      <c r="ABE64" s="6"/>
      <c r="ABF64" s="6"/>
      <c r="ABG64" s="6"/>
      <c r="ABH64" s="6"/>
      <c r="ABI64" s="6"/>
      <c r="ABJ64" s="6"/>
      <c r="ABK64" s="6"/>
      <c r="ABL64" s="6"/>
      <c r="ABM64" s="6"/>
      <c r="ABN64" s="6"/>
      <c r="ABO64" s="6"/>
      <c r="ABP64" s="6"/>
      <c r="ABQ64" s="6"/>
    </row>
    <row r="65" spans="1:745">
      <c r="A65" s="86"/>
      <c r="B65" s="44"/>
      <c r="C65" s="44"/>
      <c r="D65" s="44"/>
      <c r="E65" s="44"/>
      <c r="F65" s="44"/>
      <c r="G65" s="44"/>
      <c r="H65" s="6"/>
      <c r="I65" s="6"/>
      <c r="J65" s="7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  <c r="BY65" s="6"/>
      <c r="BZ65" s="6"/>
      <c r="CA65" s="6"/>
      <c r="CB65" s="6"/>
      <c r="CC65" s="6"/>
      <c r="CD65" s="6"/>
      <c r="CE65" s="6"/>
      <c r="CF65" s="6"/>
      <c r="CG65" s="6"/>
      <c r="CH65" s="6"/>
      <c r="CI65" s="6"/>
      <c r="CJ65" s="6"/>
      <c r="CK65" s="6"/>
      <c r="CL65" s="6"/>
      <c r="CM65" s="6"/>
      <c r="CN65" s="6"/>
      <c r="CO65" s="6"/>
      <c r="CP65" s="6"/>
      <c r="CQ65" s="6"/>
      <c r="CR65" s="6"/>
      <c r="CS65" s="6"/>
      <c r="CT65" s="6"/>
      <c r="CU65" s="6"/>
      <c r="CV65" s="6"/>
      <c r="CW65" s="6"/>
      <c r="CX65" s="6"/>
      <c r="CY65" s="6"/>
      <c r="CZ65" s="6"/>
      <c r="DA65" s="6"/>
      <c r="DB65" s="6"/>
      <c r="DC65" s="6"/>
      <c r="DD65" s="6"/>
      <c r="DE65" s="6"/>
      <c r="DF65" s="6"/>
      <c r="DG65" s="6"/>
      <c r="DH65" s="6"/>
      <c r="DI65" s="6"/>
      <c r="DJ65" s="6"/>
      <c r="DK65" s="6"/>
      <c r="DL65" s="6"/>
      <c r="DM65" s="6"/>
      <c r="DN65" s="6"/>
      <c r="DO65" s="6"/>
      <c r="DP65" s="6"/>
      <c r="DQ65" s="6"/>
      <c r="DR65" s="6"/>
      <c r="DS65" s="6"/>
      <c r="DT65" s="6"/>
      <c r="DU65" s="6"/>
      <c r="DV65" s="6"/>
      <c r="DW65" s="6"/>
      <c r="DX65" s="6"/>
      <c r="DY65" s="6"/>
      <c r="DZ65" s="6"/>
      <c r="EA65" s="6"/>
      <c r="EB65" s="6"/>
      <c r="EC65" s="6"/>
      <c r="ED65" s="6"/>
      <c r="EE65" s="6"/>
      <c r="EF65" s="6"/>
      <c r="EG65" s="6"/>
      <c r="EH65" s="6"/>
      <c r="EI65" s="6"/>
      <c r="EJ65" s="6"/>
      <c r="EK65" s="6"/>
      <c r="EL65" s="6"/>
      <c r="EM65" s="6"/>
      <c r="EN65" s="6"/>
      <c r="EO65" s="6"/>
      <c r="EP65" s="6"/>
      <c r="EQ65" s="6"/>
      <c r="ER65" s="6"/>
      <c r="ES65" s="6"/>
      <c r="ET65" s="6"/>
      <c r="EU65" s="6"/>
      <c r="EV65" s="6"/>
      <c r="EW65" s="6"/>
      <c r="EX65" s="6"/>
      <c r="EY65" s="6"/>
      <c r="EZ65" s="6"/>
      <c r="FA65" s="6"/>
      <c r="FB65" s="6"/>
      <c r="FC65" s="6"/>
      <c r="FD65" s="6"/>
      <c r="FE65" s="6"/>
      <c r="FF65" s="6"/>
      <c r="FG65" s="6"/>
      <c r="FH65" s="6"/>
      <c r="FI65" s="6"/>
      <c r="FJ65" s="6"/>
      <c r="FK65" s="6"/>
      <c r="FL65" s="6"/>
      <c r="FM65" s="6"/>
      <c r="FN65" s="6"/>
      <c r="FO65" s="6"/>
      <c r="FP65" s="6"/>
      <c r="FQ65" s="6"/>
      <c r="FR65" s="6"/>
      <c r="FS65" s="6"/>
      <c r="FT65" s="6"/>
      <c r="FU65" s="6"/>
      <c r="FV65" s="6"/>
      <c r="FW65" s="6"/>
      <c r="FX65" s="6"/>
      <c r="FY65" s="6"/>
      <c r="FZ65" s="6"/>
      <c r="GA65" s="6"/>
      <c r="GB65" s="6"/>
      <c r="GC65" s="6"/>
      <c r="GD65" s="6"/>
      <c r="GE65" s="6"/>
      <c r="GF65" s="6"/>
      <c r="GG65" s="6"/>
      <c r="GH65" s="6"/>
      <c r="GI65" s="6"/>
      <c r="GJ65" s="6"/>
      <c r="GK65" s="6"/>
      <c r="GL65" s="6"/>
      <c r="GM65" s="6"/>
      <c r="GN65" s="6"/>
      <c r="GO65" s="6"/>
      <c r="GP65" s="6"/>
      <c r="GQ65" s="6"/>
      <c r="GR65" s="6"/>
      <c r="GS65" s="6"/>
      <c r="GT65" s="6"/>
      <c r="GU65" s="6"/>
      <c r="GV65" s="6"/>
      <c r="GW65" s="6"/>
      <c r="GX65" s="6"/>
      <c r="GY65" s="6"/>
      <c r="GZ65" s="6"/>
      <c r="HA65" s="6"/>
      <c r="HB65" s="6"/>
      <c r="HC65" s="6"/>
      <c r="HD65" s="6"/>
      <c r="HE65" s="6"/>
      <c r="HF65" s="6"/>
      <c r="HG65" s="6"/>
      <c r="HH65" s="6"/>
      <c r="HI65" s="6"/>
      <c r="HJ65" s="6"/>
      <c r="HK65" s="6"/>
      <c r="HL65" s="6"/>
      <c r="HM65" s="6"/>
      <c r="HN65" s="6"/>
      <c r="HO65" s="6"/>
      <c r="HP65" s="6"/>
      <c r="HQ65" s="6"/>
      <c r="HR65" s="6"/>
      <c r="HS65" s="6"/>
      <c r="HT65" s="6"/>
      <c r="HU65" s="6"/>
      <c r="HV65" s="6"/>
      <c r="HW65" s="6"/>
      <c r="HX65" s="6"/>
      <c r="HY65" s="6"/>
      <c r="HZ65" s="6"/>
      <c r="IA65" s="6"/>
      <c r="IB65" s="6"/>
      <c r="IC65" s="6"/>
      <c r="ID65" s="6"/>
      <c r="IE65" s="6"/>
      <c r="IF65" s="6"/>
      <c r="IG65" s="6"/>
      <c r="IH65" s="6"/>
      <c r="II65" s="6"/>
      <c r="IJ65" s="6"/>
      <c r="IK65" s="6"/>
      <c r="IL65" s="6"/>
      <c r="IM65" s="6"/>
      <c r="IN65" s="6"/>
      <c r="IO65" s="6"/>
      <c r="IP65" s="6"/>
      <c r="IQ65" s="6"/>
      <c r="IR65" s="6"/>
      <c r="IS65" s="6"/>
      <c r="IT65" s="6"/>
      <c r="IU65" s="6"/>
      <c r="IV65" s="6"/>
      <c r="IW65" s="6"/>
      <c r="IX65" s="6"/>
      <c r="IY65" s="6"/>
      <c r="IZ65" s="6"/>
      <c r="JA65" s="6"/>
      <c r="JB65" s="6"/>
      <c r="JC65" s="6"/>
      <c r="JD65" s="6"/>
      <c r="JE65" s="6"/>
      <c r="JF65" s="6"/>
      <c r="JG65" s="6"/>
      <c r="JH65" s="6"/>
      <c r="JI65" s="6"/>
      <c r="JJ65" s="6"/>
      <c r="JK65" s="6"/>
      <c r="JL65" s="6"/>
      <c r="JM65" s="6"/>
      <c r="JN65" s="6"/>
      <c r="JO65" s="6"/>
      <c r="JP65" s="6"/>
      <c r="JQ65" s="6"/>
      <c r="JR65" s="6"/>
      <c r="JS65" s="6"/>
      <c r="JT65" s="6"/>
      <c r="JU65" s="6"/>
      <c r="JV65" s="6"/>
      <c r="JW65" s="6"/>
      <c r="JX65" s="6"/>
      <c r="JY65" s="6"/>
      <c r="JZ65" s="6"/>
      <c r="KA65" s="6"/>
      <c r="KB65" s="6"/>
      <c r="KC65" s="6"/>
      <c r="KD65" s="6"/>
      <c r="KE65" s="6"/>
      <c r="KF65" s="6"/>
      <c r="KG65" s="6"/>
      <c r="KH65" s="6"/>
      <c r="KI65" s="6"/>
      <c r="KJ65" s="6"/>
      <c r="KK65" s="6"/>
      <c r="KL65" s="6"/>
      <c r="KM65" s="6"/>
      <c r="KN65" s="6"/>
      <c r="KO65" s="6"/>
      <c r="KP65" s="6"/>
      <c r="KQ65" s="6"/>
      <c r="KR65" s="6"/>
      <c r="KS65" s="6"/>
      <c r="KT65" s="6"/>
      <c r="KU65" s="6"/>
      <c r="KV65" s="6"/>
      <c r="KW65" s="6"/>
      <c r="KX65" s="6"/>
      <c r="KY65" s="6"/>
      <c r="KZ65" s="6"/>
      <c r="LA65" s="6"/>
      <c r="LB65" s="6"/>
      <c r="LC65" s="6"/>
      <c r="LD65" s="6"/>
      <c r="LE65" s="6"/>
      <c r="LF65" s="6"/>
      <c r="LG65" s="6"/>
      <c r="LH65" s="6"/>
      <c r="LI65" s="6"/>
      <c r="LJ65" s="6"/>
      <c r="LK65" s="6"/>
      <c r="LL65" s="6"/>
      <c r="LM65" s="6"/>
      <c r="LN65" s="6"/>
      <c r="LO65" s="6"/>
      <c r="LP65" s="6"/>
      <c r="LQ65" s="6"/>
      <c r="LR65" s="6"/>
      <c r="LS65" s="6"/>
      <c r="LT65" s="6"/>
      <c r="LU65" s="6"/>
      <c r="LV65" s="6"/>
      <c r="LW65" s="6"/>
      <c r="LX65" s="6"/>
      <c r="LY65" s="6"/>
      <c r="LZ65" s="6"/>
      <c r="MA65" s="6"/>
      <c r="MB65" s="6"/>
      <c r="MC65" s="6"/>
      <c r="MD65" s="6"/>
      <c r="ME65" s="6"/>
      <c r="MF65" s="6"/>
      <c r="MG65" s="6"/>
      <c r="MH65" s="6"/>
      <c r="MI65" s="6"/>
      <c r="MJ65" s="6"/>
      <c r="MK65" s="6"/>
      <c r="ML65" s="6"/>
      <c r="MM65" s="6"/>
      <c r="MN65" s="6"/>
      <c r="MO65" s="6"/>
      <c r="MP65" s="6"/>
      <c r="MQ65" s="6"/>
      <c r="MR65" s="6"/>
      <c r="MS65" s="6"/>
      <c r="MT65" s="6"/>
      <c r="MU65" s="6"/>
      <c r="MV65" s="6"/>
      <c r="MW65" s="6"/>
      <c r="MX65" s="6"/>
      <c r="MY65" s="6"/>
      <c r="MZ65" s="6"/>
      <c r="NA65" s="6"/>
      <c r="NB65" s="6"/>
      <c r="NC65" s="6"/>
      <c r="ND65" s="6"/>
      <c r="NE65" s="6"/>
      <c r="NF65" s="6"/>
      <c r="NG65" s="6"/>
      <c r="NH65" s="6"/>
      <c r="NI65" s="6"/>
      <c r="NJ65" s="6"/>
      <c r="NK65" s="6"/>
      <c r="NL65" s="6"/>
      <c r="NM65" s="6"/>
      <c r="NN65" s="6"/>
      <c r="NO65" s="6"/>
      <c r="NP65" s="6"/>
      <c r="NQ65" s="6"/>
      <c r="NR65" s="6"/>
      <c r="NS65" s="6"/>
      <c r="NT65" s="6"/>
      <c r="NU65" s="6"/>
      <c r="NV65" s="6"/>
      <c r="NW65" s="6"/>
      <c r="NX65" s="6"/>
      <c r="NY65" s="6"/>
      <c r="NZ65" s="6"/>
      <c r="OA65" s="6"/>
      <c r="OB65" s="6"/>
      <c r="OC65" s="6"/>
      <c r="OD65" s="6"/>
      <c r="OE65" s="6"/>
      <c r="OF65" s="6"/>
      <c r="OG65" s="6"/>
      <c r="OH65" s="6"/>
      <c r="OI65" s="6"/>
      <c r="OJ65" s="6"/>
      <c r="OK65" s="6"/>
      <c r="OL65" s="6"/>
      <c r="OM65" s="6"/>
      <c r="ON65" s="6"/>
      <c r="OO65" s="6"/>
      <c r="OP65" s="6"/>
      <c r="OQ65" s="6"/>
      <c r="OR65" s="6"/>
      <c r="OS65" s="6"/>
      <c r="OT65" s="6"/>
      <c r="OU65" s="6"/>
      <c r="OV65" s="6"/>
      <c r="OW65" s="6"/>
      <c r="OX65" s="6"/>
      <c r="OY65" s="6"/>
      <c r="OZ65" s="6"/>
      <c r="PA65" s="6"/>
      <c r="PB65" s="6"/>
      <c r="PC65" s="6"/>
      <c r="PD65" s="6"/>
      <c r="PE65" s="6"/>
      <c r="PF65" s="6"/>
      <c r="PG65" s="6"/>
      <c r="PH65" s="6"/>
      <c r="PI65" s="6"/>
      <c r="PJ65" s="6"/>
      <c r="PK65" s="6"/>
      <c r="PL65" s="6"/>
      <c r="PM65" s="6"/>
      <c r="PN65" s="6"/>
      <c r="PO65" s="6"/>
      <c r="PP65" s="6"/>
      <c r="PQ65" s="6"/>
      <c r="PR65" s="6"/>
      <c r="PS65" s="6"/>
      <c r="PT65" s="6"/>
      <c r="PU65" s="6"/>
      <c r="PV65" s="6"/>
      <c r="PW65" s="6"/>
      <c r="PX65" s="6"/>
      <c r="PY65" s="6"/>
      <c r="PZ65" s="6"/>
      <c r="QA65" s="6"/>
      <c r="QB65" s="6"/>
      <c r="QC65" s="6"/>
      <c r="QD65" s="6"/>
      <c r="QE65" s="6"/>
      <c r="QF65" s="6"/>
      <c r="QG65" s="6"/>
      <c r="QH65" s="6"/>
      <c r="QI65" s="6"/>
      <c r="QJ65" s="6"/>
      <c r="QK65" s="6"/>
      <c r="QL65" s="6"/>
      <c r="QM65" s="6"/>
      <c r="QN65" s="6"/>
      <c r="QO65" s="6"/>
      <c r="QP65" s="6"/>
      <c r="QQ65" s="6"/>
      <c r="QR65" s="6"/>
      <c r="QS65" s="6"/>
      <c r="QT65" s="6"/>
      <c r="QU65" s="6"/>
      <c r="QV65" s="6"/>
      <c r="QW65" s="6"/>
      <c r="QX65" s="6"/>
      <c r="QY65" s="6"/>
      <c r="QZ65" s="6"/>
      <c r="RA65" s="6"/>
      <c r="RB65" s="6"/>
      <c r="RC65" s="6"/>
      <c r="RD65" s="6"/>
      <c r="RE65" s="6"/>
      <c r="RF65" s="6"/>
      <c r="RG65" s="6"/>
      <c r="RH65" s="6"/>
      <c r="RI65" s="6"/>
      <c r="RJ65" s="6"/>
      <c r="RK65" s="6"/>
      <c r="RL65" s="6"/>
      <c r="RM65" s="6"/>
      <c r="RN65" s="6"/>
      <c r="RO65" s="6"/>
      <c r="RP65" s="6"/>
      <c r="RQ65" s="6"/>
      <c r="RR65" s="6"/>
      <c r="RS65" s="6"/>
      <c r="RT65" s="6"/>
      <c r="RU65" s="6"/>
      <c r="RV65" s="6"/>
      <c r="RW65" s="6"/>
      <c r="RX65" s="6"/>
      <c r="RY65" s="6"/>
      <c r="RZ65" s="6"/>
      <c r="SA65" s="6"/>
      <c r="SB65" s="6"/>
      <c r="SC65" s="6"/>
      <c r="SD65" s="6"/>
      <c r="SE65" s="6"/>
      <c r="SF65" s="6"/>
      <c r="SG65" s="6"/>
      <c r="SH65" s="6"/>
      <c r="SI65" s="6"/>
      <c r="SJ65" s="6"/>
      <c r="SK65" s="6"/>
      <c r="SL65" s="6"/>
      <c r="SM65" s="6"/>
      <c r="SN65" s="6"/>
      <c r="SO65" s="6"/>
      <c r="SP65" s="6"/>
      <c r="SQ65" s="6"/>
      <c r="SR65" s="6"/>
      <c r="SS65" s="6"/>
      <c r="ST65" s="6"/>
      <c r="SU65" s="6"/>
      <c r="SV65" s="6"/>
      <c r="SW65" s="6"/>
      <c r="SX65" s="6"/>
      <c r="SY65" s="6"/>
      <c r="SZ65" s="6"/>
      <c r="TA65" s="6"/>
      <c r="TB65" s="6"/>
      <c r="TC65" s="6"/>
      <c r="TD65" s="6"/>
      <c r="TE65" s="6"/>
      <c r="TF65" s="6"/>
      <c r="TG65" s="6"/>
      <c r="TH65" s="6"/>
      <c r="TI65" s="6"/>
      <c r="TJ65" s="6"/>
      <c r="TK65" s="6"/>
      <c r="TL65" s="6"/>
      <c r="TM65" s="6"/>
      <c r="TN65" s="6"/>
      <c r="TO65" s="6"/>
      <c r="TP65" s="6"/>
      <c r="TQ65" s="6"/>
      <c r="TR65" s="6"/>
      <c r="TS65" s="6"/>
      <c r="TT65" s="6"/>
      <c r="TU65" s="6"/>
      <c r="TV65" s="6"/>
      <c r="TW65" s="6"/>
      <c r="TX65" s="6"/>
      <c r="TY65" s="6"/>
      <c r="TZ65" s="6"/>
      <c r="UA65" s="6"/>
      <c r="UB65" s="6"/>
      <c r="UC65" s="6"/>
      <c r="UD65" s="6"/>
      <c r="UE65" s="6"/>
      <c r="UF65" s="6"/>
      <c r="UG65" s="6"/>
      <c r="UH65" s="6"/>
      <c r="UI65" s="6"/>
      <c r="UJ65" s="6"/>
      <c r="UK65" s="6"/>
      <c r="UL65" s="6"/>
      <c r="UM65" s="6"/>
      <c r="UN65" s="6"/>
      <c r="UO65" s="6"/>
      <c r="UP65" s="6"/>
      <c r="UQ65" s="6"/>
      <c r="UR65" s="6"/>
      <c r="US65" s="6"/>
      <c r="UT65" s="6"/>
      <c r="UU65" s="6"/>
      <c r="UV65" s="6"/>
      <c r="UW65" s="6"/>
      <c r="UX65" s="6"/>
      <c r="UY65" s="6"/>
      <c r="UZ65" s="6"/>
      <c r="VA65" s="6"/>
      <c r="VB65" s="6"/>
      <c r="VC65" s="6"/>
      <c r="VD65" s="6"/>
      <c r="VE65" s="6"/>
      <c r="VF65" s="6"/>
      <c r="VG65" s="6"/>
      <c r="VH65" s="6"/>
      <c r="VI65" s="6"/>
      <c r="VJ65" s="6"/>
      <c r="VK65" s="6"/>
      <c r="VL65" s="6"/>
      <c r="VM65" s="6"/>
      <c r="VN65" s="6"/>
      <c r="VO65" s="6"/>
      <c r="VP65" s="6"/>
      <c r="VQ65" s="6"/>
      <c r="VR65" s="6"/>
      <c r="VS65" s="6"/>
      <c r="VT65" s="6"/>
      <c r="VU65" s="6"/>
      <c r="VV65" s="6"/>
      <c r="VW65" s="6"/>
      <c r="VX65" s="6"/>
      <c r="VY65" s="6"/>
      <c r="VZ65" s="6"/>
      <c r="WA65" s="6"/>
      <c r="WB65" s="6"/>
      <c r="WC65" s="6"/>
      <c r="WD65" s="6"/>
      <c r="WE65" s="6"/>
      <c r="WF65" s="6"/>
      <c r="WG65" s="6"/>
      <c r="WH65" s="6"/>
      <c r="WI65" s="6"/>
      <c r="WJ65" s="6"/>
      <c r="WK65" s="6"/>
      <c r="WL65" s="6"/>
      <c r="WM65" s="6"/>
      <c r="WN65" s="6"/>
      <c r="WO65" s="6"/>
      <c r="WP65" s="6"/>
      <c r="WQ65" s="6"/>
      <c r="WR65" s="6"/>
      <c r="WS65" s="6"/>
      <c r="WT65" s="6"/>
      <c r="WU65" s="6"/>
      <c r="WV65" s="6"/>
      <c r="WW65" s="6"/>
      <c r="WX65" s="6"/>
      <c r="WY65" s="6"/>
      <c r="WZ65" s="6"/>
      <c r="XA65" s="6"/>
      <c r="XB65" s="6"/>
      <c r="XC65" s="6"/>
      <c r="XD65" s="6"/>
      <c r="XE65" s="6"/>
      <c r="XF65" s="6"/>
      <c r="XG65" s="6"/>
      <c r="XH65" s="6"/>
      <c r="XI65" s="6"/>
      <c r="XJ65" s="6"/>
      <c r="XK65" s="6"/>
      <c r="XL65" s="6"/>
      <c r="XM65" s="6"/>
      <c r="XN65" s="6"/>
      <c r="XO65" s="6"/>
      <c r="XP65" s="6"/>
      <c r="XQ65" s="6"/>
      <c r="XR65" s="6"/>
      <c r="XS65" s="6"/>
      <c r="XT65" s="6"/>
      <c r="XU65" s="6"/>
      <c r="XV65" s="6"/>
      <c r="XW65" s="6"/>
      <c r="XX65" s="6"/>
      <c r="XY65" s="6"/>
      <c r="XZ65" s="6"/>
      <c r="YA65" s="6"/>
      <c r="YB65" s="6"/>
      <c r="YC65" s="6"/>
      <c r="YD65" s="6"/>
      <c r="YE65" s="6"/>
      <c r="YF65" s="6"/>
      <c r="YG65" s="6"/>
      <c r="YH65" s="6"/>
      <c r="YI65" s="6"/>
      <c r="YJ65" s="6"/>
      <c r="YK65" s="6"/>
      <c r="YL65" s="6"/>
      <c r="YM65" s="6"/>
      <c r="YN65" s="6"/>
      <c r="YO65" s="6"/>
      <c r="YP65" s="6"/>
      <c r="YQ65" s="6"/>
      <c r="YR65" s="6"/>
      <c r="YS65" s="6"/>
      <c r="YT65" s="6"/>
      <c r="YU65" s="6"/>
      <c r="YV65" s="6"/>
      <c r="YW65" s="6"/>
      <c r="YX65" s="6"/>
      <c r="YY65" s="6"/>
      <c r="YZ65" s="6"/>
      <c r="ZA65" s="6"/>
      <c r="ZB65" s="6"/>
      <c r="ZC65" s="6"/>
      <c r="ZD65" s="6"/>
      <c r="ZE65" s="6"/>
      <c r="ZF65" s="6"/>
      <c r="ZG65" s="6"/>
      <c r="ZH65" s="6"/>
      <c r="ZI65" s="6"/>
      <c r="ZJ65" s="6"/>
      <c r="ZK65" s="6"/>
      <c r="ZL65" s="6"/>
      <c r="ZM65" s="6"/>
      <c r="ZN65" s="6"/>
      <c r="ZO65" s="6"/>
      <c r="ZP65" s="6"/>
      <c r="ZQ65" s="6"/>
      <c r="ZR65" s="6"/>
      <c r="ZS65" s="6"/>
      <c r="ZT65" s="6"/>
      <c r="ZU65" s="6"/>
      <c r="ZV65" s="6"/>
      <c r="ZW65" s="6"/>
      <c r="ZX65" s="6"/>
      <c r="ZY65" s="6"/>
      <c r="ZZ65" s="6"/>
      <c r="AAA65" s="6"/>
      <c r="AAB65" s="6"/>
      <c r="AAC65" s="6"/>
      <c r="AAD65" s="6"/>
      <c r="AAE65" s="6"/>
      <c r="AAF65" s="6"/>
      <c r="AAG65" s="6"/>
      <c r="AAH65" s="6"/>
      <c r="AAI65" s="6"/>
      <c r="AAJ65" s="6"/>
      <c r="AAK65" s="6"/>
      <c r="AAL65" s="6"/>
      <c r="AAM65" s="6"/>
      <c r="AAN65" s="6"/>
      <c r="AAO65" s="6"/>
      <c r="AAP65" s="6"/>
      <c r="AAQ65" s="6"/>
      <c r="AAR65" s="6"/>
      <c r="AAS65" s="6"/>
      <c r="AAT65" s="6"/>
      <c r="AAU65" s="6"/>
      <c r="AAV65" s="6"/>
      <c r="AAW65" s="6"/>
      <c r="AAX65" s="6"/>
      <c r="AAY65" s="6"/>
      <c r="AAZ65" s="6"/>
      <c r="ABA65" s="6"/>
      <c r="ABB65" s="6"/>
      <c r="ABC65" s="6"/>
      <c r="ABD65" s="6"/>
      <c r="ABE65" s="6"/>
      <c r="ABF65" s="6"/>
      <c r="ABG65" s="6"/>
      <c r="ABH65" s="6"/>
      <c r="ABI65" s="6"/>
      <c r="ABJ65" s="6"/>
      <c r="ABK65" s="6"/>
      <c r="ABL65" s="6"/>
      <c r="ABM65" s="6"/>
      <c r="ABN65" s="6"/>
      <c r="ABO65" s="6"/>
      <c r="ABP65" s="6"/>
      <c r="ABQ65" s="6"/>
    </row>
    <row r="66" spans="1:745">
      <c r="A66" s="86"/>
      <c r="B66" s="44"/>
      <c r="C66" s="44"/>
      <c r="D66" s="44"/>
      <c r="E66" s="44"/>
      <c r="F66" s="44"/>
      <c r="G66" s="44"/>
      <c r="H66" s="6"/>
      <c r="I66" s="6"/>
      <c r="J66" s="7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  <c r="BY66" s="6"/>
      <c r="BZ66" s="6"/>
      <c r="CA66" s="6"/>
      <c r="CB66" s="6"/>
      <c r="CC66" s="6"/>
      <c r="CD66" s="6"/>
      <c r="CE66" s="6"/>
      <c r="CF66" s="6"/>
      <c r="CG66" s="6"/>
      <c r="CH66" s="6"/>
      <c r="CI66" s="6"/>
      <c r="CJ66" s="6"/>
      <c r="CK66" s="6"/>
      <c r="CL66" s="6"/>
      <c r="CM66" s="6"/>
      <c r="CN66" s="6"/>
      <c r="CO66" s="6"/>
      <c r="CP66" s="6"/>
      <c r="CQ66" s="6"/>
      <c r="CR66" s="6"/>
      <c r="CS66" s="6"/>
      <c r="CT66" s="6"/>
      <c r="CU66" s="6"/>
      <c r="CV66" s="6"/>
      <c r="CW66" s="6"/>
      <c r="CX66" s="6"/>
      <c r="CY66" s="6"/>
      <c r="CZ66" s="6"/>
      <c r="DA66" s="6"/>
      <c r="DB66" s="6"/>
      <c r="DC66" s="6"/>
      <c r="DD66" s="6"/>
      <c r="DE66" s="6"/>
      <c r="DF66" s="6"/>
      <c r="DG66" s="6"/>
      <c r="DH66" s="6"/>
      <c r="DI66" s="6"/>
      <c r="DJ66" s="6"/>
      <c r="DK66" s="6"/>
      <c r="DL66" s="6"/>
      <c r="DM66" s="6"/>
      <c r="DN66" s="6"/>
      <c r="DO66" s="6"/>
      <c r="DP66" s="6"/>
      <c r="DQ66" s="6"/>
      <c r="DR66" s="6"/>
      <c r="DS66" s="6"/>
      <c r="DT66" s="6"/>
      <c r="DU66" s="6"/>
      <c r="DV66" s="6"/>
      <c r="DW66" s="6"/>
      <c r="DX66" s="6"/>
      <c r="DY66" s="6"/>
      <c r="DZ66" s="6"/>
      <c r="EA66" s="6"/>
      <c r="EB66" s="6"/>
      <c r="EC66" s="6"/>
      <c r="ED66" s="6"/>
      <c r="EE66" s="6"/>
      <c r="EF66" s="6"/>
      <c r="EG66" s="6"/>
      <c r="EH66" s="6"/>
      <c r="EI66" s="6"/>
      <c r="EJ66" s="6"/>
      <c r="EK66" s="6"/>
      <c r="EL66" s="6"/>
      <c r="EM66" s="6"/>
      <c r="EN66" s="6"/>
      <c r="EO66" s="6"/>
      <c r="EP66" s="6"/>
      <c r="EQ66" s="6"/>
      <c r="ER66" s="6"/>
      <c r="ES66" s="6"/>
      <c r="ET66" s="6"/>
      <c r="EU66" s="6"/>
      <c r="EV66" s="6"/>
      <c r="EW66" s="6"/>
      <c r="EX66" s="6"/>
      <c r="EY66" s="6"/>
      <c r="EZ66" s="6"/>
      <c r="FA66" s="6"/>
      <c r="FB66" s="6"/>
      <c r="FC66" s="6"/>
      <c r="FD66" s="6"/>
      <c r="FE66" s="6"/>
      <c r="FF66" s="6"/>
      <c r="FG66" s="6"/>
      <c r="FH66" s="6"/>
      <c r="FI66" s="6"/>
      <c r="FJ66" s="6"/>
      <c r="FK66" s="6"/>
      <c r="FL66" s="6"/>
      <c r="FM66" s="6"/>
      <c r="FN66" s="6"/>
      <c r="FO66" s="6"/>
      <c r="FP66" s="6"/>
      <c r="FQ66" s="6"/>
      <c r="FR66" s="6"/>
      <c r="FS66" s="6"/>
      <c r="FT66" s="6"/>
      <c r="FU66" s="6"/>
      <c r="FV66" s="6"/>
      <c r="FW66" s="6"/>
      <c r="FX66" s="6"/>
      <c r="FY66" s="6"/>
      <c r="FZ66" s="6"/>
      <c r="GA66" s="6"/>
      <c r="GB66" s="6"/>
      <c r="GC66" s="6"/>
      <c r="GD66" s="6"/>
      <c r="GE66" s="6"/>
      <c r="GF66" s="6"/>
      <c r="GG66" s="6"/>
      <c r="GH66" s="6"/>
      <c r="GI66" s="6"/>
      <c r="GJ66" s="6"/>
      <c r="GK66" s="6"/>
      <c r="GL66" s="6"/>
      <c r="GM66" s="6"/>
      <c r="GN66" s="6"/>
      <c r="GO66" s="6"/>
      <c r="GP66" s="6"/>
      <c r="GQ66" s="6"/>
      <c r="GR66" s="6"/>
      <c r="GS66" s="6"/>
      <c r="GT66" s="6"/>
      <c r="GU66" s="6"/>
      <c r="GV66" s="6"/>
      <c r="GW66" s="6"/>
      <c r="GX66" s="6"/>
      <c r="GY66" s="6"/>
      <c r="GZ66" s="6"/>
      <c r="HA66" s="6"/>
      <c r="HB66" s="6"/>
      <c r="HC66" s="6"/>
      <c r="HD66" s="6"/>
      <c r="HE66" s="6"/>
      <c r="HF66" s="6"/>
      <c r="HG66" s="6"/>
      <c r="HH66" s="6"/>
      <c r="HI66" s="6"/>
      <c r="HJ66" s="6"/>
      <c r="HK66" s="6"/>
      <c r="HL66" s="6"/>
      <c r="HM66" s="6"/>
      <c r="HN66" s="6"/>
      <c r="HO66" s="6"/>
      <c r="HP66" s="6"/>
      <c r="HQ66" s="6"/>
      <c r="HR66" s="6"/>
      <c r="HS66" s="6"/>
      <c r="HT66" s="6"/>
      <c r="HU66" s="6"/>
      <c r="HV66" s="6"/>
      <c r="HW66" s="6"/>
      <c r="HX66" s="6"/>
      <c r="HY66" s="6"/>
      <c r="HZ66" s="6"/>
      <c r="IA66" s="6"/>
      <c r="IB66" s="6"/>
      <c r="IC66" s="6"/>
      <c r="ID66" s="6"/>
      <c r="IE66" s="6"/>
      <c r="IF66" s="6"/>
      <c r="IG66" s="6"/>
      <c r="IH66" s="6"/>
      <c r="II66" s="6"/>
      <c r="IJ66" s="6"/>
      <c r="IK66" s="6"/>
      <c r="IL66" s="6"/>
      <c r="IM66" s="6"/>
      <c r="IN66" s="6"/>
      <c r="IO66" s="6"/>
      <c r="IP66" s="6"/>
      <c r="IQ66" s="6"/>
      <c r="IR66" s="6"/>
      <c r="IS66" s="6"/>
      <c r="IT66" s="6"/>
      <c r="IU66" s="6"/>
      <c r="IV66" s="6"/>
      <c r="IW66" s="6"/>
      <c r="IX66" s="6"/>
      <c r="IY66" s="6"/>
      <c r="IZ66" s="6"/>
      <c r="JA66" s="6"/>
      <c r="JB66" s="6"/>
      <c r="JC66" s="6"/>
      <c r="JD66" s="6"/>
      <c r="JE66" s="6"/>
      <c r="JF66" s="6"/>
      <c r="JG66" s="6"/>
      <c r="JH66" s="6"/>
      <c r="JI66" s="6"/>
      <c r="JJ66" s="6"/>
      <c r="JK66" s="6"/>
      <c r="JL66" s="6"/>
      <c r="JM66" s="6"/>
      <c r="JN66" s="6"/>
      <c r="JO66" s="6"/>
      <c r="JP66" s="6"/>
      <c r="JQ66" s="6"/>
      <c r="JR66" s="6"/>
      <c r="JS66" s="6"/>
      <c r="JT66" s="6"/>
      <c r="JU66" s="6"/>
      <c r="JV66" s="6"/>
      <c r="JW66" s="6"/>
      <c r="JX66" s="6"/>
      <c r="JY66" s="6"/>
      <c r="JZ66" s="6"/>
      <c r="KA66" s="6"/>
      <c r="KB66" s="6"/>
      <c r="KC66" s="6"/>
      <c r="KD66" s="6"/>
      <c r="KE66" s="6"/>
      <c r="KF66" s="6"/>
      <c r="KG66" s="6"/>
      <c r="KH66" s="6"/>
      <c r="KI66" s="6"/>
      <c r="KJ66" s="6"/>
      <c r="KK66" s="6"/>
      <c r="KL66" s="6"/>
      <c r="KM66" s="6"/>
      <c r="KN66" s="6"/>
      <c r="KO66" s="6"/>
      <c r="KP66" s="6"/>
      <c r="KQ66" s="6"/>
      <c r="KR66" s="6"/>
      <c r="KS66" s="6"/>
      <c r="KT66" s="6"/>
      <c r="KU66" s="6"/>
      <c r="KV66" s="6"/>
      <c r="KW66" s="6"/>
      <c r="KX66" s="6"/>
      <c r="KY66" s="6"/>
      <c r="KZ66" s="6"/>
      <c r="LA66" s="6"/>
      <c r="LB66" s="6"/>
      <c r="LC66" s="6"/>
      <c r="LD66" s="6"/>
      <c r="LE66" s="6"/>
      <c r="LF66" s="6"/>
      <c r="LG66" s="6"/>
      <c r="LH66" s="6"/>
      <c r="LI66" s="6"/>
      <c r="LJ66" s="6"/>
      <c r="LK66" s="6"/>
      <c r="LL66" s="6"/>
      <c r="LM66" s="6"/>
      <c r="LN66" s="6"/>
      <c r="LO66" s="6"/>
      <c r="LP66" s="6"/>
      <c r="LQ66" s="6"/>
      <c r="LR66" s="6"/>
      <c r="LS66" s="6"/>
      <c r="LT66" s="6"/>
      <c r="LU66" s="6"/>
      <c r="LV66" s="6"/>
      <c r="LW66" s="6"/>
      <c r="LX66" s="6"/>
      <c r="LY66" s="6"/>
      <c r="LZ66" s="6"/>
      <c r="MA66" s="6"/>
      <c r="MB66" s="6"/>
      <c r="MC66" s="6"/>
      <c r="MD66" s="6"/>
      <c r="ME66" s="6"/>
      <c r="MF66" s="6"/>
      <c r="MG66" s="6"/>
      <c r="MH66" s="6"/>
      <c r="MI66" s="6"/>
      <c r="MJ66" s="6"/>
      <c r="MK66" s="6"/>
      <c r="ML66" s="6"/>
      <c r="MM66" s="6"/>
      <c r="MN66" s="6"/>
      <c r="MO66" s="6"/>
      <c r="MP66" s="6"/>
      <c r="MQ66" s="6"/>
      <c r="MR66" s="6"/>
      <c r="MS66" s="6"/>
      <c r="MT66" s="6"/>
      <c r="MU66" s="6"/>
      <c r="MV66" s="6"/>
      <c r="MW66" s="6"/>
      <c r="MX66" s="6"/>
      <c r="MY66" s="6"/>
      <c r="MZ66" s="6"/>
      <c r="NA66" s="6"/>
      <c r="NB66" s="6"/>
      <c r="NC66" s="6"/>
      <c r="ND66" s="6"/>
      <c r="NE66" s="6"/>
      <c r="NF66" s="6"/>
      <c r="NG66" s="6"/>
      <c r="NH66" s="6"/>
      <c r="NI66" s="6"/>
      <c r="NJ66" s="6"/>
      <c r="NK66" s="6"/>
      <c r="NL66" s="6"/>
      <c r="NM66" s="6"/>
      <c r="NN66" s="6"/>
      <c r="NO66" s="6"/>
      <c r="NP66" s="6"/>
      <c r="NQ66" s="6"/>
      <c r="NR66" s="6"/>
      <c r="NS66" s="6"/>
      <c r="NT66" s="6"/>
      <c r="NU66" s="6"/>
      <c r="NV66" s="6"/>
      <c r="NW66" s="6"/>
      <c r="NX66" s="6"/>
      <c r="NY66" s="6"/>
      <c r="NZ66" s="6"/>
      <c r="OA66" s="6"/>
      <c r="OB66" s="6"/>
      <c r="OC66" s="6"/>
      <c r="OD66" s="6"/>
      <c r="OE66" s="6"/>
      <c r="OF66" s="6"/>
      <c r="OG66" s="6"/>
      <c r="OH66" s="6"/>
      <c r="OI66" s="6"/>
      <c r="OJ66" s="6"/>
      <c r="OK66" s="6"/>
      <c r="OL66" s="6"/>
      <c r="OM66" s="6"/>
      <c r="ON66" s="6"/>
      <c r="OO66" s="6"/>
      <c r="OP66" s="6"/>
      <c r="OQ66" s="6"/>
      <c r="OR66" s="6"/>
      <c r="OS66" s="6"/>
      <c r="OT66" s="6"/>
      <c r="OU66" s="6"/>
      <c r="OV66" s="6"/>
      <c r="OW66" s="6"/>
      <c r="OX66" s="6"/>
      <c r="OY66" s="6"/>
      <c r="OZ66" s="6"/>
      <c r="PA66" s="6"/>
      <c r="PB66" s="6"/>
      <c r="PC66" s="6"/>
      <c r="PD66" s="6"/>
      <c r="PE66" s="6"/>
      <c r="PF66" s="6"/>
      <c r="PG66" s="6"/>
      <c r="PH66" s="6"/>
      <c r="PI66" s="6"/>
      <c r="PJ66" s="6"/>
      <c r="PK66" s="6"/>
      <c r="PL66" s="6"/>
      <c r="PM66" s="6"/>
      <c r="PN66" s="6"/>
      <c r="PO66" s="6"/>
      <c r="PP66" s="6"/>
      <c r="PQ66" s="6"/>
      <c r="PR66" s="6"/>
      <c r="PS66" s="6"/>
      <c r="PT66" s="6"/>
      <c r="PU66" s="6"/>
      <c r="PV66" s="6"/>
      <c r="PW66" s="6"/>
      <c r="PX66" s="6"/>
      <c r="PY66" s="6"/>
      <c r="PZ66" s="6"/>
      <c r="QA66" s="6"/>
      <c r="QB66" s="6"/>
      <c r="QC66" s="6"/>
      <c r="QD66" s="6"/>
      <c r="QE66" s="6"/>
      <c r="QF66" s="6"/>
      <c r="QG66" s="6"/>
      <c r="QH66" s="6"/>
      <c r="QI66" s="6"/>
      <c r="QJ66" s="6"/>
      <c r="QK66" s="6"/>
      <c r="QL66" s="6"/>
      <c r="QM66" s="6"/>
      <c r="QN66" s="6"/>
      <c r="QO66" s="6"/>
      <c r="QP66" s="6"/>
      <c r="QQ66" s="6"/>
      <c r="QR66" s="6"/>
      <c r="QS66" s="6"/>
      <c r="QT66" s="6"/>
      <c r="QU66" s="6"/>
      <c r="QV66" s="6"/>
      <c r="QW66" s="6"/>
      <c r="QX66" s="6"/>
      <c r="QY66" s="6"/>
      <c r="QZ66" s="6"/>
      <c r="RA66" s="6"/>
      <c r="RB66" s="6"/>
      <c r="RC66" s="6"/>
      <c r="RD66" s="6"/>
      <c r="RE66" s="6"/>
      <c r="RF66" s="6"/>
      <c r="RG66" s="6"/>
      <c r="RH66" s="6"/>
      <c r="RI66" s="6"/>
      <c r="RJ66" s="6"/>
      <c r="RK66" s="6"/>
      <c r="RL66" s="6"/>
      <c r="RM66" s="6"/>
      <c r="RN66" s="6"/>
      <c r="RO66" s="6"/>
      <c r="RP66" s="6"/>
      <c r="RQ66" s="6"/>
      <c r="RR66" s="6"/>
      <c r="RS66" s="6"/>
      <c r="RT66" s="6"/>
      <c r="RU66" s="6"/>
      <c r="RV66" s="6"/>
      <c r="RW66" s="6"/>
      <c r="RX66" s="6"/>
      <c r="RY66" s="6"/>
      <c r="RZ66" s="6"/>
      <c r="SA66" s="6"/>
      <c r="SB66" s="6"/>
      <c r="SC66" s="6"/>
      <c r="SD66" s="6"/>
      <c r="SE66" s="6"/>
      <c r="SF66" s="6"/>
      <c r="SG66" s="6"/>
      <c r="SH66" s="6"/>
      <c r="SI66" s="6"/>
      <c r="SJ66" s="6"/>
      <c r="SK66" s="6"/>
      <c r="SL66" s="6"/>
      <c r="SM66" s="6"/>
      <c r="SN66" s="6"/>
      <c r="SO66" s="6"/>
      <c r="SP66" s="6"/>
      <c r="SQ66" s="6"/>
      <c r="SR66" s="6"/>
      <c r="SS66" s="6"/>
      <c r="ST66" s="6"/>
      <c r="SU66" s="6"/>
      <c r="SV66" s="6"/>
      <c r="SW66" s="6"/>
      <c r="SX66" s="6"/>
      <c r="SY66" s="6"/>
      <c r="SZ66" s="6"/>
      <c r="TA66" s="6"/>
      <c r="TB66" s="6"/>
      <c r="TC66" s="6"/>
      <c r="TD66" s="6"/>
      <c r="TE66" s="6"/>
      <c r="TF66" s="6"/>
      <c r="TG66" s="6"/>
      <c r="TH66" s="6"/>
      <c r="TI66" s="6"/>
      <c r="TJ66" s="6"/>
      <c r="TK66" s="6"/>
      <c r="TL66" s="6"/>
      <c r="TM66" s="6"/>
      <c r="TN66" s="6"/>
      <c r="TO66" s="6"/>
      <c r="TP66" s="6"/>
      <c r="TQ66" s="6"/>
      <c r="TR66" s="6"/>
      <c r="TS66" s="6"/>
      <c r="TT66" s="6"/>
      <c r="TU66" s="6"/>
      <c r="TV66" s="6"/>
      <c r="TW66" s="6"/>
      <c r="TX66" s="6"/>
      <c r="TY66" s="6"/>
      <c r="TZ66" s="6"/>
      <c r="UA66" s="6"/>
      <c r="UB66" s="6"/>
      <c r="UC66" s="6"/>
      <c r="UD66" s="6"/>
      <c r="UE66" s="6"/>
      <c r="UF66" s="6"/>
      <c r="UG66" s="6"/>
      <c r="UH66" s="6"/>
      <c r="UI66" s="6"/>
      <c r="UJ66" s="6"/>
      <c r="UK66" s="6"/>
      <c r="UL66" s="6"/>
      <c r="UM66" s="6"/>
      <c r="UN66" s="6"/>
      <c r="UO66" s="6"/>
      <c r="UP66" s="6"/>
      <c r="UQ66" s="6"/>
      <c r="UR66" s="6"/>
      <c r="US66" s="6"/>
      <c r="UT66" s="6"/>
      <c r="UU66" s="6"/>
      <c r="UV66" s="6"/>
      <c r="UW66" s="6"/>
      <c r="UX66" s="6"/>
      <c r="UY66" s="6"/>
      <c r="UZ66" s="6"/>
      <c r="VA66" s="6"/>
      <c r="VB66" s="6"/>
      <c r="VC66" s="6"/>
      <c r="VD66" s="6"/>
      <c r="VE66" s="6"/>
      <c r="VF66" s="6"/>
      <c r="VG66" s="6"/>
      <c r="VH66" s="6"/>
      <c r="VI66" s="6"/>
      <c r="VJ66" s="6"/>
      <c r="VK66" s="6"/>
      <c r="VL66" s="6"/>
      <c r="VM66" s="6"/>
      <c r="VN66" s="6"/>
      <c r="VO66" s="6"/>
      <c r="VP66" s="6"/>
      <c r="VQ66" s="6"/>
      <c r="VR66" s="6"/>
      <c r="VS66" s="6"/>
      <c r="VT66" s="6"/>
      <c r="VU66" s="6"/>
      <c r="VV66" s="6"/>
      <c r="VW66" s="6"/>
      <c r="VX66" s="6"/>
      <c r="VY66" s="6"/>
      <c r="VZ66" s="6"/>
      <c r="WA66" s="6"/>
      <c r="WB66" s="6"/>
      <c r="WC66" s="6"/>
      <c r="WD66" s="6"/>
      <c r="WE66" s="6"/>
      <c r="WF66" s="6"/>
      <c r="WG66" s="6"/>
      <c r="WH66" s="6"/>
      <c r="WI66" s="6"/>
      <c r="WJ66" s="6"/>
      <c r="WK66" s="6"/>
      <c r="WL66" s="6"/>
      <c r="WM66" s="6"/>
      <c r="WN66" s="6"/>
      <c r="WO66" s="6"/>
      <c r="WP66" s="6"/>
      <c r="WQ66" s="6"/>
      <c r="WR66" s="6"/>
      <c r="WS66" s="6"/>
      <c r="WT66" s="6"/>
      <c r="WU66" s="6"/>
      <c r="WV66" s="6"/>
      <c r="WW66" s="6"/>
      <c r="WX66" s="6"/>
      <c r="WY66" s="6"/>
      <c r="WZ66" s="6"/>
      <c r="XA66" s="6"/>
      <c r="XB66" s="6"/>
      <c r="XC66" s="6"/>
      <c r="XD66" s="6"/>
      <c r="XE66" s="6"/>
      <c r="XF66" s="6"/>
      <c r="XG66" s="6"/>
      <c r="XH66" s="6"/>
      <c r="XI66" s="6"/>
      <c r="XJ66" s="6"/>
      <c r="XK66" s="6"/>
      <c r="XL66" s="6"/>
      <c r="XM66" s="6"/>
      <c r="XN66" s="6"/>
      <c r="XO66" s="6"/>
      <c r="XP66" s="6"/>
      <c r="XQ66" s="6"/>
      <c r="XR66" s="6"/>
      <c r="XS66" s="6"/>
      <c r="XT66" s="6"/>
      <c r="XU66" s="6"/>
      <c r="XV66" s="6"/>
      <c r="XW66" s="6"/>
      <c r="XX66" s="6"/>
      <c r="XY66" s="6"/>
      <c r="XZ66" s="6"/>
      <c r="YA66" s="6"/>
      <c r="YB66" s="6"/>
      <c r="YC66" s="6"/>
      <c r="YD66" s="6"/>
      <c r="YE66" s="6"/>
      <c r="YF66" s="6"/>
      <c r="YG66" s="6"/>
      <c r="YH66" s="6"/>
      <c r="YI66" s="6"/>
      <c r="YJ66" s="6"/>
      <c r="YK66" s="6"/>
      <c r="YL66" s="6"/>
      <c r="YM66" s="6"/>
      <c r="YN66" s="6"/>
      <c r="YO66" s="6"/>
      <c r="YP66" s="6"/>
      <c r="YQ66" s="6"/>
      <c r="YR66" s="6"/>
      <c r="YS66" s="6"/>
      <c r="YT66" s="6"/>
      <c r="YU66" s="6"/>
      <c r="YV66" s="6"/>
      <c r="YW66" s="6"/>
      <c r="YX66" s="6"/>
      <c r="YY66" s="6"/>
      <c r="YZ66" s="6"/>
      <c r="ZA66" s="6"/>
      <c r="ZB66" s="6"/>
      <c r="ZC66" s="6"/>
      <c r="ZD66" s="6"/>
      <c r="ZE66" s="6"/>
      <c r="ZF66" s="6"/>
      <c r="ZG66" s="6"/>
      <c r="ZH66" s="6"/>
      <c r="ZI66" s="6"/>
      <c r="ZJ66" s="6"/>
      <c r="ZK66" s="6"/>
      <c r="ZL66" s="6"/>
      <c r="ZM66" s="6"/>
      <c r="ZN66" s="6"/>
      <c r="ZO66" s="6"/>
      <c r="ZP66" s="6"/>
      <c r="ZQ66" s="6"/>
      <c r="ZR66" s="6"/>
      <c r="ZS66" s="6"/>
      <c r="ZT66" s="6"/>
      <c r="ZU66" s="6"/>
      <c r="ZV66" s="6"/>
      <c r="ZW66" s="6"/>
      <c r="ZX66" s="6"/>
      <c r="ZY66" s="6"/>
      <c r="ZZ66" s="6"/>
      <c r="AAA66" s="6"/>
      <c r="AAB66" s="6"/>
      <c r="AAC66" s="6"/>
      <c r="AAD66" s="6"/>
      <c r="AAE66" s="6"/>
      <c r="AAF66" s="6"/>
      <c r="AAG66" s="6"/>
      <c r="AAH66" s="6"/>
      <c r="AAI66" s="6"/>
      <c r="AAJ66" s="6"/>
      <c r="AAK66" s="6"/>
      <c r="AAL66" s="6"/>
      <c r="AAM66" s="6"/>
      <c r="AAN66" s="6"/>
      <c r="AAO66" s="6"/>
      <c r="AAP66" s="6"/>
      <c r="AAQ66" s="6"/>
      <c r="AAR66" s="6"/>
      <c r="AAS66" s="6"/>
      <c r="AAT66" s="6"/>
      <c r="AAU66" s="6"/>
      <c r="AAV66" s="6"/>
      <c r="AAW66" s="6"/>
      <c r="AAX66" s="6"/>
      <c r="AAY66" s="6"/>
      <c r="AAZ66" s="6"/>
      <c r="ABA66" s="6"/>
      <c r="ABB66" s="6"/>
      <c r="ABC66" s="6"/>
      <c r="ABD66" s="6"/>
      <c r="ABE66" s="6"/>
      <c r="ABF66" s="6"/>
      <c r="ABG66" s="6"/>
      <c r="ABH66" s="6"/>
      <c r="ABI66" s="6"/>
      <c r="ABJ66" s="6"/>
      <c r="ABK66" s="6"/>
      <c r="ABL66" s="6"/>
      <c r="ABM66" s="6"/>
      <c r="ABN66" s="6"/>
      <c r="ABO66" s="6"/>
      <c r="ABP66" s="6"/>
      <c r="ABQ66" s="6"/>
    </row>
    <row r="67" spans="1:745">
      <c r="A67" s="86"/>
      <c r="B67" s="44"/>
      <c r="C67" s="44"/>
      <c r="D67" s="44"/>
      <c r="E67" s="44"/>
      <c r="F67" s="44"/>
      <c r="G67" s="44"/>
      <c r="H67" s="6"/>
      <c r="I67" s="6"/>
      <c r="J67" s="7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  <c r="BY67" s="6"/>
      <c r="BZ67" s="6"/>
      <c r="CA67" s="6"/>
      <c r="CB67" s="6"/>
      <c r="CC67" s="6"/>
      <c r="CD67" s="6"/>
      <c r="CE67" s="6"/>
      <c r="CF67" s="6"/>
      <c r="CG67" s="6"/>
      <c r="CH67" s="6"/>
      <c r="CI67" s="6"/>
      <c r="CJ67" s="6"/>
      <c r="CK67" s="6"/>
      <c r="CL67" s="6"/>
      <c r="CM67" s="6"/>
      <c r="CN67" s="6"/>
      <c r="CO67" s="6"/>
      <c r="CP67" s="6"/>
      <c r="CQ67" s="6"/>
      <c r="CR67" s="6"/>
      <c r="CS67" s="6"/>
      <c r="CT67" s="6"/>
      <c r="CU67" s="6"/>
      <c r="CV67" s="6"/>
      <c r="CW67" s="6"/>
      <c r="CX67" s="6"/>
      <c r="CY67" s="6"/>
      <c r="CZ67" s="6"/>
      <c r="DA67" s="6"/>
      <c r="DB67" s="6"/>
      <c r="DC67" s="6"/>
      <c r="DD67" s="6"/>
      <c r="DE67" s="6"/>
      <c r="DF67" s="6"/>
      <c r="DG67" s="6"/>
      <c r="DH67" s="6"/>
      <c r="DI67" s="6"/>
      <c r="DJ67" s="6"/>
      <c r="DK67" s="6"/>
      <c r="DL67" s="6"/>
      <c r="DM67" s="6"/>
      <c r="DN67" s="6"/>
      <c r="DO67" s="6"/>
      <c r="DP67" s="6"/>
      <c r="DQ67" s="6"/>
      <c r="DR67" s="6"/>
      <c r="DS67" s="6"/>
      <c r="DT67" s="6"/>
      <c r="DU67" s="6"/>
      <c r="DV67" s="6"/>
      <c r="DW67" s="6"/>
      <c r="DX67" s="6"/>
      <c r="DY67" s="6"/>
      <c r="DZ67" s="6"/>
      <c r="EA67" s="6"/>
      <c r="EB67" s="6"/>
      <c r="EC67" s="6"/>
      <c r="ED67" s="6"/>
      <c r="EE67" s="6"/>
      <c r="EF67" s="6"/>
      <c r="EG67" s="6"/>
      <c r="EH67" s="6"/>
      <c r="EI67" s="6"/>
      <c r="EJ67" s="6"/>
      <c r="EK67" s="6"/>
      <c r="EL67" s="6"/>
      <c r="EM67" s="6"/>
      <c r="EN67" s="6"/>
      <c r="EO67" s="6"/>
      <c r="EP67" s="6"/>
      <c r="EQ67" s="6"/>
      <c r="ER67" s="6"/>
      <c r="ES67" s="6"/>
      <c r="ET67" s="6"/>
      <c r="EU67" s="6"/>
      <c r="EV67" s="6"/>
      <c r="EW67" s="6"/>
      <c r="EX67" s="6"/>
      <c r="EY67" s="6"/>
      <c r="EZ67" s="6"/>
      <c r="FA67" s="6"/>
      <c r="FB67" s="6"/>
      <c r="FC67" s="6"/>
      <c r="FD67" s="6"/>
      <c r="FE67" s="6"/>
      <c r="FF67" s="6"/>
      <c r="FG67" s="6"/>
      <c r="FH67" s="6"/>
      <c r="FI67" s="6"/>
      <c r="FJ67" s="6"/>
      <c r="FK67" s="6"/>
      <c r="FL67" s="6"/>
      <c r="FM67" s="6"/>
      <c r="FN67" s="6"/>
      <c r="FO67" s="6"/>
      <c r="FP67" s="6"/>
      <c r="FQ67" s="6"/>
      <c r="FR67" s="6"/>
      <c r="FS67" s="6"/>
      <c r="FT67" s="6"/>
      <c r="FU67" s="6"/>
      <c r="FV67" s="6"/>
      <c r="FW67" s="6"/>
      <c r="FX67" s="6"/>
      <c r="FY67" s="6"/>
      <c r="FZ67" s="6"/>
      <c r="GA67" s="6"/>
      <c r="GB67" s="6"/>
      <c r="GC67" s="6"/>
      <c r="GD67" s="6"/>
      <c r="GE67" s="6"/>
      <c r="GF67" s="6"/>
      <c r="GG67" s="6"/>
      <c r="GH67" s="6"/>
      <c r="GI67" s="6"/>
      <c r="GJ67" s="6"/>
      <c r="GK67" s="6"/>
      <c r="GL67" s="6"/>
      <c r="GM67" s="6"/>
      <c r="GN67" s="6"/>
      <c r="GO67" s="6"/>
      <c r="GP67" s="6"/>
      <c r="GQ67" s="6"/>
      <c r="GR67" s="6"/>
      <c r="GS67" s="6"/>
      <c r="GT67" s="6"/>
      <c r="GU67" s="6"/>
      <c r="GV67" s="6"/>
      <c r="GW67" s="6"/>
      <c r="GX67" s="6"/>
      <c r="GY67" s="6"/>
      <c r="GZ67" s="6"/>
      <c r="HA67" s="6"/>
      <c r="HB67" s="6"/>
      <c r="HC67" s="6"/>
      <c r="HD67" s="6"/>
      <c r="HE67" s="6"/>
      <c r="HF67" s="6"/>
      <c r="HG67" s="6"/>
      <c r="HH67" s="6"/>
      <c r="HI67" s="6"/>
      <c r="HJ67" s="6"/>
      <c r="HK67" s="6"/>
      <c r="HL67" s="6"/>
      <c r="HM67" s="6"/>
      <c r="HN67" s="6"/>
      <c r="HO67" s="6"/>
      <c r="HP67" s="6"/>
      <c r="HQ67" s="6"/>
      <c r="HR67" s="6"/>
      <c r="HS67" s="6"/>
      <c r="HT67" s="6"/>
      <c r="HU67" s="6"/>
      <c r="HV67" s="6"/>
      <c r="HW67" s="6"/>
      <c r="HX67" s="6"/>
      <c r="HY67" s="6"/>
      <c r="HZ67" s="6"/>
      <c r="IA67" s="6"/>
      <c r="IB67" s="6"/>
      <c r="IC67" s="6"/>
      <c r="ID67" s="6"/>
      <c r="IE67" s="6"/>
      <c r="IF67" s="6"/>
      <c r="IG67" s="6"/>
      <c r="IH67" s="6"/>
      <c r="II67" s="6"/>
      <c r="IJ67" s="6"/>
      <c r="IK67" s="6"/>
      <c r="IL67" s="6"/>
      <c r="IM67" s="6"/>
      <c r="IN67" s="6"/>
      <c r="IO67" s="6"/>
      <c r="IP67" s="6"/>
      <c r="IQ67" s="6"/>
      <c r="IR67" s="6"/>
      <c r="IS67" s="6"/>
      <c r="IT67" s="6"/>
      <c r="IU67" s="6"/>
      <c r="IV67" s="6"/>
      <c r="IW67" s="6"/>
      <c r="IX67" s="6"/>
      <c r="IY67" s="6"/>
      <c r="IZ67" s="6"/>
      <c r="JA67" s="6"/>
      <c r="JB67" s="6"/>
      <c r="JC67" s="6"/>
      <c r="JD67" s="6"/>
      <c r="JE67" s="6"/>
      <c r="JF67" s="6"/>
      <c r="JG67" s="6"/>
      <c r="JH67" s="6"/>
      <c r="JI67" s="6"/>
      <c r="JJ67" s="6"/>
      <c r="JK67" s="6"/>
      <c r="JL67" s="6"/>
      <c r="JM67" s="6"/>
      <c r="JN67" s="6"/>
      <c r="JO67" s="6"/>
      <c r="JP67" s="6"/>
      <c r="JQ67" s="6"/>
      <c r="JR67" s="6"/>
      <c r="JS67" s="6"/>
      <c r="JT67" s="6"/>
      <c r="JU67" s="6"/>
      <c r="JV67" s="6"/>
      <c r="JW67" s="6"/>
      <c r="JX67" s="6"/>
      <c r="JY67" s="6"/>
      <c r="JZ67" s="6"/>
      <c r="KA67" s="6"/>
      <c r="KB67" s="6"/>
      <c r="KC67" s="6"/>
      <c r="KD67" s="6"/>
      <c r="KE67" s="6"/>
      <c r="KF67" s="6"/>
      <c r="KG67" s="6"/>
      <c r="KH67" s="6"/>
      <c r="KI67" s="6"/>
      <c r="KJ67" s="6"/>
      <c r="KK67" s="6"/>
      <c r="KL67" s="6"/>
      <c r="KM67" s="6"/>
      <c r="KN67" s="6"/>
      <c r="KO67" s="6"/>
      <c r="KP67" s="6"/>
      <c r="KQ67" s="6"/>
      <c r="KR67" s="6"/>
      <c r="KS67" s="6"/>
      <c r="KT67" s="6"/>
      <c r="KU67" s="6"/>
      <c r="KV67" s="6"/>
      <c r="KW67" s="6"/>
      <c r="KX67" s="6"/>
      <c r="KY67" s="6"/>
      <c r="KZ67" s="6"/>
      <c r="LA67" s="6"/>
      <c r="LB67" s="6"/>
      <c r="LC67" s="6"/>
      <c r="LD67" s="6"/>
      <c r="LE67" s="6"/>
      <c r="LF67" s="6"/>
      <c r="LG67" s="6"/>
      <c r="LH67" s="6"/>
      <c r="LI67" s="6"/>
      <c r="LJ67" s="6"/>
      <c r="LK67" s="6"/>
      <c r="LL67" s="6"/>
      <c r="LM67" s="6"/>
      <c r="LN67" s="6"/>
      <c r="LO67" s="6"/>
      <c r="LP67" s="6"/>
      <c r="LQ67" s="6"/>
      <c r="LR67" s="6"/>
      <c r="LS67" s="6"/>
      <c r="LT67" s="6"/>
      <c r="LU67" s="6"/>
      <c r="LV67" s="6"/>
      <c r="LW67" s="6"/>
      <c r="LX67" s="6"/>
      <c r="LY67" s="6"/>
      <c r="LZ67" s="6"/>
      <c r="MA67" s="6"/>
      <c r="MB67" s="6"/>
      <c r="MC67" s="6"/>
      <c r="MD67" s="6"/>
      <c r="ME67" s="6"/>
      <c r="MF67" s="6"/>
      <c r="MG67" s="6"/>
      <c r="MH67" s="6"/>
      <c r="MI67" s="6"/>
      <c r="MJ67" s="6"/>
      <c r="MK67" s="6"/>
      <c r="ML67" s="6"/>
      <c r="MM67" s="6"/>
      <c r="MN67" s="6"/>
      <c r="MO67" s="6"/>
      <c r="MP67" s="6"/>
      <c r="MQ67" s="6"/>
      <c r="MR67" s="6"/>
      <c r="MS67" s="6"/>
      <c r="MT67" s="6"/>
      <c r="MU67" s="6"/>
      <c r="MV67" s="6"/>
      <c r="MW67" s="6"/>
      <c r="MX67" s="6"/>
      <c r="MY67" s="6"/>
      <c r="MZ67" s="6"/>
      <c r="NA67" s="6"/>
      <c r="NB67" s="6"/>
      <c r="NC67" s="6"/>
      <c r="ND67" s="6"/>
      <c r="NE67" s="6"/>
      <c r="NF67" s="6"/>
      <c r="NG67" s="6"/>
      <c r="NH67" s="6"/>
      <c r="NI67" s="6"/>
      <c r="NJ67" s="6"/>
      <c r="NK67" s="6"/>
      <c r="NL67" s="6"/>
      <c r="NM67" s="6"/>
      <c r="NN67" s="6"/>
      <c r="NO67" s="6"/>
      <c r="NP67" s="6"/>
      <c r="NQ67" s="6"/>
      <c r="NR67" s="6"/>
      <c r="NS67" s="6"/>
      <c r="NT67" s="6"/>
      <c r="NU67" s="6"/>
      <c r="NV67" s="6"/>
      <c r="NW67" s="6"/>
      <c r="NX67" s="6"/>
      <c r="NY67" s="6"/>
      <c r="NZ67" s="6"/>
      <c r="OA67" s="6"/>
      <c r="OB67" s="6"/>
      <c r="OC67" s="6"/>
      <c r="OD67" s="6"/>
      <c r="OE67" s="6"/>
      <c r="OF67" s="6"/>
      <c r="OG67" s="6"/>
      <c r="OH67" s="6"/>
      <c r="OI67" s="6"/>
      <c r="OJ67" s="6"/>
      <c r="OK67" s="6"/>
      <c r="OL67" s="6"/>
      <c r="OM67" s="6"/>
      <c r="ON67" s="6"/>
      <c r="OO67" s="6"/>
      <c r="OP67" s="6"/>
      <c r="OQ67" s="6"/>
      <c r="OR67" s="6"/>
      <c r="OS67" s="6"/>
      <c r="OT67" s="6"/>
      <c r="OU67" s="6"/>
      <c r="OV67" s="6"/>
      <c r="OW67" s="6"/>
      <c r="OX67" s="6"/>
      <c r="OY67" s="6"/>
      <c r="OZ67" s="6"/>
      <c r="PA67" s="6"/>
      <c r="PB67" s="6"/>
      <c r="PC67" s="6"/>
      <c r="PD67" s="6"/>
      <c r="PE67" s="6"/>
      <c r="PF67" s="6"/>
      <c r="PG67" s="6"/>
      <c r="PH67" s="6"/>
      <c r="PI67" s="6"/>
      <c r="PJ67" s="6"/>
      <c r="PK67" s="6"/>
      <c r="PL67" s="6"/>
      <c r="PM67" s="6"/>
      <c r="PN67" s="6"/>
      <c r="PO67" s="6"/>
      <c r="PP67" s="6"/>
      <c r="PQ67" s="6"/>
      <c r="PR67" s="6"/>
      <c r="PS67" s="6"/>
      <c r="PT67" s="6"/>
      <c r="PU67" s="6"/>
      <c r="PV67" s="6"/>
      <c r="PW67" s="6"/>
      <c r="PX67" s="6"/>
      <c r="PY67" s="6"/>
      <c r="PZ67" s="6"/>
      <c r="QA67" s="6"/>
      <c r="QB67" s="6"/>
      <c r="QC67" s="6"/>
      <c r="QD67" s="6"/>
      <c r="QE67" s="6"/>
      <c r="QF67" s="6"/>
      <c r="QG67" s="6"/>
      <c r="QH67" s="6"/>
      <c r="QI67" s="6"/>
      <c r="QJ67" s="6"/>
      <c r="QK67" s="6"/>
      <c r="QL67" s="6"/>
      <c r="QM67" s="6"/>
      <c r="QN67" s="6"/>
      <c r="QO67" s="6"/>
      <c r="QP67" s="6"/>
      <c r="QQ67" s="6"/>
      <c r="QR67" s="6"/>
      <c r="QS67" s="6"/>
      <c r="QT67" s="6"/>
      <c r="QU67" s="6"/>
      <c r="QV67" s="6"/>
      <c r="QW67" s="6"/>
      <c r="QX67" s="6"/>
      <c r="QY67" s="6"/>
      <c r="QZ67" s="6"/>
      <c r="RA67" s="6"/>
      <c r="RB67" s="6"/>
      <c r="RC67" s="6"/>
      <c r="RD67" s="6"/>
      <c r="RE67" s="6"/>
      <c r="RF67" s="6"/>
      <c r="RG67" s="6"/>
      <c r="RH67" s="6"/>
      <c r="RI67" s="6"/>
      <c r="RJ67" s="6"/>
      <c r="RK67" s="6"/>
      <c r="RL67" s="6"/>
      <c r="RM67" s="6"/>
      <c r="RN67" s="6"/>
      <c r="RO67" s="6"/>
      <c r="RP67" s="6"/>
      <c r="RQ67" s="6"/>
      <c r="RR67" s="6"/>
      <c r="RS67" s="6"/>
      <c r="RT67" s="6"/>
      <c r="RU67" s="6"/>
      <c r="RV67" s="6"/>
      <c r="RW67" s="6"/>
      <c r="RX67" s="6"/>
      <c r="RY67" s="6"/>
      <c r="RZ67" s="6"/>
      <c r="SA67" s="6"/>
      <c r="SB67" s="6"/>
      <c r="SC67" s="6"/>
      <c r="SD67" s="6"/>
      <c r="SE67" s="6"/>
      <c r="SF67" s="6"/>
      <c r="SG67" s="6"/>
      <c r="SH67" s="6"/>
      <c r="SI67" s="6"/>
      <c r="SJ67" s="6"/>
      <c r="SK67" s="6"/>
      <c r="SL67" s="6"/>
      <c r="SM67" s="6"/>
      <c r="SN67" s="6"/>
      <c r="SO67" s="6"/>
      <c r="SP67" s="6"/>
      <c r="SQ67" s="6"/>
      <c r="SR67" s="6"/>
      <c r="SS67" s="6"/>
      <c r="ST67" s="6"/>
      <c r="SU67" s="6"/>
      <c r="SV67" s="6"/>
      <c r="SW67" s="6"/>
      <c r="SX67" s="6"/>
      <c r="SY67" s="6"/>
      <c r="SZ67" s="6"/>
      <c r="TA67" s="6"/>
      <c r="TB67" s="6"/>
      <c r="TC67" s="6"/>
      <c r="TD67" s="6"/>
      <c r="TE67" s="6"/>
      <c r="TF67" s="6"/>
      <c r="TG67" s="6"/>
      <c r="TH67" s="6"/>
      <c r="TI67" s="6"/>
      <c r="TJ67" s="6"/>
      <c r="TK67" s="6"/>
      <c r="TL67" s="6"/>
      <c r="TM67" s="6"/>
      <c r="TN67" s="6"/>
      <c r="TO67" s="6"/>
      <c r="TP67" s="6"/>
      <c r="TQ67" s="6"/>
      <c r="TR67" s="6"/>
      <c r="TS67" s="6"/>
      <c r="TT67" s="6"/>
      <c r="TU67" s="6"/>
      <c r="TV67" s="6"/>
      <c r="TW67" s="6"/>
      <c r="TX67" s="6"/>
      <c r="TY67" s="6"/>
      <c r="TZ67" s="6"/>
      <c r="UA67" s="6"/>
      <c r="UB67" s="6"/>
      <c r="UC67" s="6"/>
      <c r="UD67" s="6"/>
      <c r="UE67" s="6"/>
      <c r="UF67" s="6"/>
      <c r="UG67" s="6"/>
      <c r="UH67" s="6"/>
      <c r="UI67" s="6"/>
      <c r="UJ67" s="6"/>
      <c r="UK67" s="6"/>
      <c r="UL67" s="6"/>
      <c r="UM67" s="6"/>
      <c r="UN67" s="6"/>
      <c r="UO67" s="6"/>
      <c r="UP67" s="6"/>
      <c r="UQ67" s="6"/>
      <c r="UR67" s="6"/>
      <c r="US67" s="6"/>
      <c r="UT67" s="6"/>
      <c r="UU67" s="6"/>
      <c r="UV67" s="6"/>
      <c r="UW67" s="6"/>
      <c r="UX67" s="6"/>
      <c r="UY67" s="6"/>
      <c r="UZ67" s="6"/>
      <c r="VA67" s="6"/>
      <c r="VB67" s="6"/>
      <c r="VC67" s="6"/>
      <c r="VD67" s="6"/>
      <c r="VE67" s="6"/>
      <c r="VF67" s="6"/>
      <c r="VG67" s="6"/>
      <c r="VH67" s="6"/>
      <c r="VI67" s="6"/>
      <c r="VJ67" s="6"/>
      <c r="VK67" s="6"/>
      <c r="VL67" s="6"/>
      <c r="VM67" s="6"/>
      <c r="VN67" s="6"/>
      <c r="VO67" s="6"/>
      <c r="VP67" s="6"/>
      <c r="VQ67" s="6"/>
      <c r="VR67" s="6"/>
      <c r="VS67" s="6"/>
      <c r="VT67" s="6"/>
      <c r="VU67" s="6"/>
      <c r="VV67" s="6"/>
      <c r="VW67" s="6"/>
      <c r="VX67" s="6"/>
      <c r="VY67" s="6"/>
      <c r="VZ67" s="6"/>
      <c r="WA67" s="6"/>
      <c r="WB67" s="6"/>
      <c r="WC67" s="6"/>
      <c r="WD67" s="6"/>
      <c r="WE67" s="6"/>
      <c r="WF67" s="6"/>
      <c r="WG67" s="6"/>
      <c r="WH67" s="6"/>
      <c r="WI67" s="6"/>
      <c r="WJ67" s="6"/>
      <c r="WK67" s="6"/>
      <c r="WL67" s="6"/>
      <c r="WM67" s="6"/>
      <c r="WN67" s="6"/>
      <c r="WO67" s="6"/>
      <c r="WP67" s="6"/>
      <c r="WQ67" s="6"/>
      <c r="WR67" s="6"/>
      <c r="WS67" s="6"/>
      <c r="WT67" s="6"/>
      <c r="WU67" s="6"/>
      <c r="WV67" s="6"/>
      <c r="WW67" s="6"/>
      <c r="WX67" s="6"/>
      <c r="WY67" s="6"/>
      <c r="WZ67" s="6"/>
      <c r="XA67" s="6"/>
      <c r="XB67" s="6"/>
      <c r="XC67" s="6"/>
      <c r="XD67" s="6"/>
      <c r="XE67" s="6"/>
      <c r="XF67" s="6"/>
      <c r="XG67" s="6"/>
      <c r="XH67" s="6"/>
      <c r="XI67" s="6"/>
      <c r="XJ67" s="6"/>
      <c r="XK67" s="6"/>
      <c r="XL67" s="6"/>
      <c r="XM67" s="6"/>
      <c r="XN67" s="6"/>
      <c r="XO67" s="6"/>
      <c r="XP67" s="6"/>
      <c r="XQ67" s="6"/>
      <c r="XR67" s="6"/>
      <c r="XS67" s="6"/>
      <c r="XT67" s="6"/>
      <c r="XU67" s="6"/>
      <c r="XV67" s="6"/>
      <c r="XW67" s="6"/>
      <c r="XX67" s="6"/>
      <c r="XY67" s="6"/>
      <c r="XZ67" s="6"/>
      <c r="YA67" s="6"/>
      <c r="YB67" s="6"/>
      <c r="YC67" s="6"/>
      <c r="YD67" s="6"/>
      <c r="YE67" s="6"/>
      <c r="YF67" s="6"/>
      <c r="YG67" s="6"/>
      <c r="YH67" s="6"/>
      <c r="YI67" s="6"/>
      <c r="YJ67" s="6"/>
      <c r="YK67" s="6"/>
      <c r="YL67" s="6"/>
      <c r="YM67" s="6"/>
      <c r="YN67" s="6"/>
      <c r="YO67" s="6"/>
      <c r="YP67" s="6"/>
      <c r="YQ67" s="6"/>
      <c r="YR67" s="6"/>
      <c r="YS67" s="6"/>
      <c r="YT67" s="6"/>
      <c r="YU67" s="6"/>
      <c r="YV67" s="6"/>
      <c r="YW67" s="6"/>
      <c r="YX67" s="6"/>
      <c r="YY67" s="6"/>
      <c r="YZ67" s="6"/>
      <c r="ZA67" s="6"/>
      <c r="ZB67" s="6"/>
      <c r="ZC67" s="6"/>
      <c r="ZD67" s="6"/>
      <c r="ZE67" s="6"/>
      <c r="ZF67" s="6"/>
      <c r="ZG67" s="6"/>
      <c r="ZH67" s="6"/>
      <c r="ZI67" s="6"/>
      <c r="ZJ67" s="6"/>
      <c r="ZK67" s="6"/>
      <c r="ZL67" s="6"/>
      <c r="ZM67" s="6"/>
      <c r="ZN67" s="6"/>
      <c r="ZO67" s="6"/>
      <c r="ZP67" s="6"/>
      <c r="ZQ67" s="6"/>
      <c r="ZR67" s="6"/>
      <c r="ZS67" s="6"/>
      <c r="ZT67" s="6"/>
      <c r="ZU67" s="6"/>
      <c r="ZV67" s="6"/>
      <c r="ZW67" s="6"/>
      <c r="ZX67" s="6"/>
      <c r="ZY67" s="6"/>
      <c r="ZZ67" s="6"/>
      <c r="AAA67" s="6"/>
      <c r="AAB67" s="6"/>
      <c r="AAC67" s="6"/>
      <c r="AAD67" s="6"/>
      <c r="AAE67" s="6"/>
      <c r="AAF67" s="6"/>
      <c r="AAG67" s="6"/>
      <c r="AAH67" s="6"/>
      <c r="AAI67" s="6"/>
      <c r="AAJ67" s="6"/>
      <c r="AAK67" s="6"/>
      <c r="AAL67" s="6"/>
      <c r="AAM67" s="6"/>
      <c r="AAN67" s="6"/>
      <c r="AAO67" s="6"/>
      <c r="AAP67" s="6"/>
      <c r="AAQ67" s="6"/>
      <c r="AAR67" s="6"/>
      <c r="AAS67" s="6"/>
      <c r="AAT67" s="6"/>
      <c r="AAU67" s="6"/>
      <c r="AAV67" s="6"/>
      <c r="AAW67" s="6"/>
      <c r="AAX67" s="6"/>
      <c r="AAY67" s="6"/>
      <c r="AAZ67" s="6"/>
      <c r="ABA67" s="6"/>
      <c r="ABB67" s="6"/>
      <c r="ABC67" s="6"/>
      <c r="ABD67" s="6"/>
      <c r="ABE67" s="6"/>
      <c r="ABF67" s="6"/>
      <c r="ABG67" s="6"/>
      <c r="ABH67" s="6"/>
      <c r="ABI67" s="6"/>
      <c r="ABJ67" s="6"/>
      <c r="ABK67" s="6"/>
      <c r="ABL67" s="6"/>
      <c r="ABM67" s="6"/>
      <c r="ABN67" s="6"/>
      <c r="ABO67" s="6"/>
      <c r="ABP67" s="6"/>
      <c r="ABQ67" s="6"/>
    </row>
    <row r="68" spans="1:745" ht="15" customHeight="1">
      <c r="A68" s="1" t="s">
        <v>0</v>
      </c>
      <c r="B68" s="2" t="s">
        <v>1</v>
      </c>
      <c r="C68" s="2" t="s">
        <v>2</v>
      </c>
      <c r="D68" s="2" t="s">
        <v>3</v>
      </c>
      <c r="G68" s="6"/>
      <c r="H68" s="6"/>
      <c r="I68" s="6"/>
      <c r="J68" s="25"/>
      <c r="K68" s="11"/>
      <c r="L68" s="11"/>
      <c r="M68" s="11"/>
      <c r="N68" s="11"/>
      <c r="O68" s="11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  <c r="BY68" s="6"/>
      <c r="BZ68" s="6"/>
      <c r="CA68" s="6"/>
      <c r="CB68" s="6"/>
      <c r="CC68" s="6"/>
      <c r="CD68" s="6"/>
      <c r="CE68" s="6"/>
      <c r="CF68" s="6"/>
      <c r="CG68" s="6"/>
      <c r="CH68" s="6"/>
      <c r="CI68" s="6"/>
      <c r="CJ68" s="6"/>
      <c r="CK68" s="6"/>
      <c r="CL68" s="6"/>
      <c r="CM68" s="6"/>
      <c r="CN68" s="6"/>
      <c r="CO68" s="6"/>
      <c r="CP68" s="6"/>
      <c r="CQ68" s="6"/>
      <c r="CR68" s="6"/>
      <c r="CS68" s="6"/>
      <c r="CT68" s="6"/>
      <c r="CU68" s="6"/>
      <c r="CV68" s="6"/>
      <c r="CW68" s="6"/>
      <c r="CX68" s="6"/>
      <c r="CY68" s="6"/>
      <c r="CZ68" s="6"/>
      <c r="DA68" s="6"/>
      <c r="DB68" s="6"/>
      <c r="DC68" s="6"/>
      <c r="DD68" s="6"/>
      <c r="DE68" s="6"/>
      <c r="DF68" s="6"/>
      <c r="DG68" s="6"/>
      <c r="DH68" s="6"/>
      <c r="DI68" s="6"/>
      <c r="DJ68" s="6"/>
      <c r="DK68" s="6"/>
      <c r="DL68" s="6"/>
      <c r="DM68" s="6"/>
      <c r="DN68" s="6"/>
      <c r="DO68" s="6"/>
      <c r="DP68" s="6"/>
      <c r="DQ68" s="6"/>
      <c r="DR68" s="6"/>
      <c r="DS68" s="6"/>
      <c r="DT68" s="6"/>
      <c r="DU68" s="6"/>
      <c r="DV68" s="6"/>
      <c r="DW68" s="6"/>
      <c r="DX68" s="6"/>
      <c r="DY68" s="6"/>
      <c r="DZ68" s="6"/>
      <c r="EA68" s="6"/>
      <c r="EB68" s="6"/>
      <c r="EC68" s="6"/>
      <c r="ED68" s="6"/>
      <c r="EE68" s="6"/>
      <c r="EF68" s="6"/>
      <c r="EG68" s="6"/>
      <c r="EH68" s="6"/>
      <c r="EI68" s="6"/>
      <c r="EJ68" s="6"/>
      <c r="EK68" s="6"/>
      <c r="EL68" s="6"/>
      <c r="EM68" s="6"/>
      <c r="EN68" s="6"/>
      <c r="EO68" s="6"/>
      <c r="EP68" s="6"/>
      <c r="EQ68" s="6"/>
      <c r="ER68" s="6"/>
      <c r="ES68" s="6"/>
      <c r="ET68" s="6"/>
      <c r="EU68" s="6"/>
      <c r="EV68" s="6"/>
      <c r="EW68" s="6"/>
      <c r="EX68" s="6"/>
      <c r="EY68" s="6"/>
      <c r="EZ68" s="6"/>
      <c r="FA68" s="6"/>
      <c r="FB68" s="6"/>
      <c r="FC68" s="6"/>
      <c r="FD68" s="6"/>
      <c r="FE68" s="6"/>
      <c r="FF68" s="6"/>
      <c r="FG68" s="6"/>
      <c r="FH68" s="6"/>
      <c r="FI68" s="6"/>
      <c r="FJ68" s="6"/>
      <c r="FK68" s="6"/>
      <c r="FL68" s="6"/>
      <c r="FM68" s="6"/>
      <c r="FN68" s="6"/>
      <c r="FO68" s="6"/>
      <c r="FP68" s="6"/>
      <c r="FQ68" s="6"/>
      <c r="FR68" s="6"/>
      <c r="FS68" s="6"/>
      <c r="FT68" s="6"/>
      <c r="FU68" s="6"/>
      <c r="FV68" s="6"/>
      <c r="FW68" s="6"/>
      <c r="FX68" s="6"/>
      <c r="FY68" s="6"/>
      <c r="FZ68" s="6"/>
      <c r="GA68" s="6"/>
      <c r="GB68" s="6"/>
      <c r="GC68" s="6"/>
      <c r="GD68" s="6"/>
      <c r="GE68" s="6"/>
      <c r="GF68" s="6"/>
      <c r="GG68" s="6"/>
      <c r="GH68" s="6"/>
      <c r="GI68" s="6"/>
      <c r="GJ68" s="6"/>
      <c r="GK68" s="6"/>
      <c r="GL68" s="6"/>
      <c r="GM68" s="6"/>
      <c r="GN68" s="6"/>
      <c r="GO68" s="6"/>
      <c r="GP68" s="6"/>
      <c r="GQ68" s="6"/>
      <c r="GR68" s="6"/>
      <c r="GS68" s="6"/>
      <c r="GT68" s="6"/>
      <c r="GU68" s="6"/>
      <c r="GV68" s="6"/>
      <c r="GW68" s="6"/>
      <c r="GX68" s="6"/>
      <c r="GY68" s="6"/>
      <c r="GZ68" s="6"/>
      <c r="HA68" s="6"/>
      <c r="HB68" s="6"/>
      <c r="HC68" s="6"/>
      <c r="HD68" s="6"/>
      <c r="HE68" s="6"/>
      <c r="HF68" s="6"/>
      <c r="HG68" s="6"/>
      <c r="HH68" s="6"/>
      <c r="HI68" s="6"/>
      <c r="HJ68" s="6"/>
      <c r="HK68" s="6"/>
      <c r="HL68" s="6"/>
      <c r="HM68" s="6"/>
      <c r="HN68" s="6"/>
      <c r="HO68" s="6"/>
      <c r="HP68" s="6"/>
      <c r="HQ68" s="6"/>
      <c r="HR68" s="6"/>
      <c r="HS68" s="6"/>
      <c r="HT68" s="6"/>
      <c r="HU68" s="6"/>
      <c r="HV68" s="6"/>
      <c r="HW68" s="6"/>
      <c r="HX68" s="6"/>
      <c r="HY68" s="6"/>
      <c r="HZ68" s="6"/>
      <c r="IA68" s="6"/>
      <c r="IB68" s="6"/>
      <c r="IC68" s="6"/>
      <c r="ID68" s="6"/>
      <c r="IE68" s="6"/>
      <c r="IF68" s="6"/>
      <c r="IG68" s="6"/>
      <c r="IH68" s="6"/>
      <c r="II68" s="6"/>
      <c r="IJ68" s="6"/>
      <c r="IK68" s="6"/>
      <c r="IL68" s="6"/>
      <c r="IM68" s="6"/>
      <c r="IN68" s="6"/>
      <c r="IO68" s="6"/>
      <c r="IP68" s="6"/>
      <c r="IQ68" s="6"/>
      <c r="IR68" s="6"/>
      <c r="IS68" s="6"/>
      <c r="IT68" s="6"/>
      <c r="IU68" s="6"/>
      <c r="IV68" s="6"/>
      <c r="IW68" s="6"/>
      <c r="IX68" s="6"/>
      <c r="IY68" s="6"/>
      <c r="IZ68" s="6"/>
      <c r="JA68" s="6"/>
      <c r="JB68" s="6"/>
      <c r="JC68" s="6"/>
      <c r="JD68" s="6"/>
      <c r="JE68" s="6"/>
      <c r="JF68" s="6"/>
      <c r="JG68" s="6"/>
      <c r="JH68" s="6"/>
      <c r="JI68" s="6"/>
      <c r="JJ68" s="6"/>
      <c r="JK68" s="6"/>
      <c r="JL68" s="6"/>
      <c r="JM68" s="6"/>
      <c r="JN68" s="6"/>
      <c r="JO68" s="6"/>
      <c r="JP68" s="6"/>
      <c r="JQ68" s="6"/>
      <c r="JR68" s="6"/>
      <c r="JS68" s="6"/>
      <c r="JT68" s="6"/>
      <c r="JU68" s="6"/>
      <c r="JV68" s="6"/>
      <c r="JW68" s="6"/>
      <c r="JX68" s="6"/>
      <c r="JY68" s="6"/>
      <c r="JZ68" s="6"/>
      <c r="KA68" s="6"/>
      <c r="KB68" s="6"/>
      <c r="KC68" s="6"/>
      <c r="KD68" s="6"/>
      <c r="KE68" s="6"/>
      <c r="KF68" s="6"/>
      <c r="KG68" s="6"/>
      <c r="KH68" s="6"/>
      <c r="KI68" s="6"/>
      <c r="KJ68" s="6"/>
      <c r="KK68" s="6"/>
      <c r="KL68" s="6"/>
      <c r="KM68" s="6"/>
      <c r="KN68" s="6"/>
      <c r="KO68" s="6"/>
      <c r="KP68" s="6"/>
      <c r="KQ68" s="6"/>
      <c r="KR68" s="6"/>
      <c r="KS68" s="6"/>
      <c r="KT68" s="6"/>
      <c r="KU68" s="6"/>
      <c r="KV68" s="6"/>
      <c r="KW68" s="6"/>
      <c r="KX68" s="6"/>
      <c r="KY68" s="6"/>
      <c r="KZ68" s="6"/>
      <c r="LA68" s="6"/>
      <c r="LB68" s="6"/>
      <c r="LC68" s="6"/>
      <c r="LD68" s="6"/>
      <c r="LE68" s="6"/>
      <c r="LF68" s="6"/>
      <c r="LG68" s="6"/>
      <c r="LH68" s="6"/>
      <c r="LI68" s="6"/>
      <c r="LJ68" s="6"/>
      <c r="LK68" s="6"/>
      <c r="LL68" s="6"/>
      <c r="LM68" s="6"/>
      <c r="LN68" s="6"/>
      <c r="LO68" s="6"/>
      <c r="LP68" s="6"/>
      <c r="LQ68" s="6"/>
      <c r="LR68" s="6"/>
      <c r="LS68" s="6"/>
      <c r="LT68" s="6"/>
      <c r="LU68" s="6"/>
      <c r="LV68" s="6"/>
      <c r="LW68" s="6"/>
      <c r="LX68" s="6"/>
      <c r="LY68" s="6"/>
      <c r="LZ68" s="6"/>
      <c r="MA68" s="6"/>
      <c r="MB68" s="6"/>
      <c r="MC68" s="6"/>
      <c r="MD68" s="6"/>
      <c r="ME68" s="6"/>
      <c r="MF68" s="6"/>
      <c r="MG68" s="6"/>
      <c r="MH68" s="6"/>
      <c r="MI68" s="6"/>
      <c r="MJ68" s="6"/>
      <c r="MK68" s="6"/>
      <c r="ML68" s="6"/>
      <c r="MM68" s="6"/>
      <c r="MN68" s="6"/>
      <c r="MO68" s="6"/>
      <c r="MP68" s="6"/>
      <c r="MQ68" s="6"/>
      <c r="MR68" s="6"/>
      <c r="MS68" s="6"/>
      <c r="MT68" s="6"/>
      <c r="MU68" s="6"/>
      <c r="MV68" s="6"/>
      <c r="MW68" s="6"/>
      <c r="MX68" s="6"/>
      <c r="MY68" s="6"/>
      <c r="MZ68" s="6"/>
      <c r="NA68" s="6"/>
      <c r="NB68" s="6"/>
      <c r="NC68" s="6"/>
      <c r="ND68" s="6"/>
      <c r="NE68" s="6"/>
      <c r="NF68" s="6"/>
      <c r="NG68" s="6"/>
      <c r="NH68" s="6"/>
      <c r="NI68" s="6"/>
      <c r="NJ68" s="6"/>
      <c r="NK68" s="6"/>
      <c r="NL68" s="6"/>
      <c r="NM68" s="6"/>
      <c r="NN68" s="6"/>
      <c r="NO68" s="6"/>
      <c r="NP68" s="6"/>
      <c r="NQ68" s="6"/>
      <c r="NR68" s="6"/>
      <c r="NS68" s="6"/>
      <c r="NT68" s="6"/>
      <c r="NU68" s="6"/>
      <c r="NV68" s="6"/>
      <c r="NW68" s="6"/>
      <c r="NX68" s="6"/>
      <c r="NY68" s="6"/>
      <c r="NZ68" s="6"/>
      <c r="OA68" s="6"/>
      <c r="OB68" s="6"/>
      <c r="OC68" s="6"/>
      <c r="OD68" s="6"/>
      <c r="OE68" s="6"/>
      <c r="OF68" s="6"/>
      <c r="OG68" s="6"/>
      <c r="OH68" s="6"/>
      <c r="OI68" s="6"/>
      <c r="OJ68" s="6"/>
      <c r="OK68" s="6"/>
      <c r="OL68" s="6"/>
      <c r="OM68" s="6"/>
      <c r="ON68" s="6"/>
      <c r="OO68" s="6"/>
      <c r="OP68" s="6"/>
      <c r="OQ68" s="6"/>
      <c r="OR68" s="6"/>
      <c r="OS68" s="6"/>
      <c r="OT68" s="6"/>
      <c r="OU68" s="6"/>
      <c r="OV68" s="6"/>
      <c r="OW68" s="6"/>
      <c r="OX68" s="6"/>
      <c r="OY68" s="6"/>
      <c r="OZ68" s="6"/>
      <c r="PA68" s="6"/>
      <c r="PB68" s="6"/>
      <c r="PC68" s="6"/>
      <c r="PD68" s="6"/>
      <c r="PE68" s="6"/>
      <c r="PF68" s="6"/>
      <c r="PG68" s="6"/>
      <c r="PH68" s="6"/>
      <c r="PI68" s="6"/>
      <c r="PJ68" s="6"/>
      <c r="PK68" s="6"/>
      <c r="PL68" s="6"/>
      <c r="PM68" s="6"/>
      <c r="PN68" s="6"/>
      <c r="PO68" s="6"/>
      <c r="PP68" s="6"/>
      <c r="PQ68" s="6"/>
      <c r="PR68" s="6"/>
      <c r="PS68" s="6"/>
      <c r="PT68" s="6"/>
      <c r="PU68" s="6"/>
      <c r="PV68" s="6"/>
      <c r="PW68" s="6"/>
      <c r="PX68" s="6"/>
      <c r="PY68" s="6"/>
      <c r="PZ68" s="6"/>
      <c r="QA68" s="6"/>
      <c r="QB68" s="6"/>
      <c r="QC68" s="6"/>
      <c r="QD68" s="6"/>
      <c r="QE68" s="6"/>
      <c r="QF68" s="6"/>
      <c r="QG68" s="6"/>
      <c r="QH68" s="6"/>
      <c r="QI68" s="6"/>
      <c r="QJ68" s="6"/>
      <c r="QK68" s="6"/>
      <c r="QL68" s="6"/>
      <c r="QM68" s="6"/>
      <c r="QN68" s="6"/>
      <c r="QO68" s="6"/>
      <c r="QP68" s="6"/>
      <c r="QQ68" s="6"/>
      <c r="QR68" s="6"/>
      <c r="QS68" s="6"/>
      <c r="QT68" s="6"/>
      <c r="QU68" s="6"/>
      <c r="QV68" s="6"/>
      <c r="QW68" s="6"/>
      <c r="QX68" s="6"/>
      <c r="QY68" s="6"/>
      <c r="QZ68" s="6"/>
      <c r="RA68" s="6"/>
      <c r="RB68" s="6"/>
      <c r="RC68" s="6"/>
      <c r="RD68" s="6"/>
      <c r="RE68" s="6"/>
      <c r="RF68" s="6"/>
      <c r="RG68" s="6"/>
      <c r="RH68" s="6"/>
      <c r="RI68" s="6"/>
      <c r="RJ68" s="6"/>
      <c r="RK68" s="6"/>
      <c r="RL68" s="6"/>
      <c r="RM68" s="6"/>
      <c r="RN68" s="6"/>
      <c r="RO68" s="6"/>
      <c r="RP68" s="6"/>
      <c r="RQ68" s="6"/>
      <c r="RR68" s="6"/>
      <c r="RS68" s="6"/>
      <c r="RT68" s="6"/>
      <c r="RU68" s="6"/>
      <c r="RV68" s="6"/>
      <c r="RW68" s="6"/>
      <c r="RX68" s="6"/>
      <c r="RY68" s="6"/>
      <c r="RZ68" s="6"/>
      <c r="SA68" s="6"/>
      <c r="SB68" s="6"/>
      <c r="SC68" s="6"/>
      <c r="SD68" s="6"/>
      <c r="SE68" s="6"/>
      <c r="SF68" s="6"/>
      <c r="SG68" s="6"/>
      <c r="SH68" s="6"/>
      <c r="SI68" s="6"/>
      <c r="SJ68" s="6"/>
      <c r="SK68" s="6"/>
      <c r="SL68" s="6"/>
      <c r="SM68" s="6"/>
      <c r="SN68" s="6"/>
      <c r="SO68" s="6"/>
      <c r="SP68" s="6"/>
      <c r="SQ68" s="6"/>
      <c r="SR68" s="6"/>
      <c r="SS68" s="6"/>
      <c r="ST68" s="6"/>
      <c r="SU68" s="6"/>
      <c r="SV68" s="6"/>
      <c r="SW68" s="6"/>
      <c r="SX68" s="6"/>
      <c r="SY68" s="6"/>
      <c r="SZ68" s="6"/>
      <c r="TA68" s="6"/>
      <c r="TB68" s="6"/>
      <c r="TC68" s="6"/>
      <c r="TD68" s="6"/>
      <c r="TE68" s="6"/>
      <c r="TF68" s="6"/>
      <c r="TG68" s="6"/>
      <c r="TH68" s="6"/>
      <c r="TI68" s="6"/>
      <c r="TJ68" s="6"/>
      <c r="TK68" s="6"/>
      <c r="TL68" s="6"/>
      <c r="TM68" s="6"/>
      <c r="TN68" s="6"/>
      <c r="TO68" s="6"/>
      <c r="TP68" s="6"/>
      <c r="TQ68" s="6"/>
      <c r="TR68" s="6"/>
      <c r="TS68" s="6"/>
      <c r="TT68" s="6"/>
      <c r="TU68" s="6"/>
      <c r="TV68" s="6"/>
      <c r="TW68" s="6"/>
      <c r="TX68" s="6"/>
      <c r="TY68" s="6"/>
      <c r="TZ68" s="6"/>
      <c r="UA68" s="6"/>
      <c r="UB68" s="6"/>
      <c r="UC68" s="6"/>
      <c r="UD68" s="6"/>
      <c r="UE68" s="6"/>
      <c r="UF68" s="6"/>
      <c r="UG68" s="6"/>
      <c r="UH68" s="6"/>
      <c r="UI68" s="6"/>
      <c r="UJ68" s="6"/>
      <c r="UK68" s="6"/>
      <c r="UL68" s="6"/>
      <c r="UM68" s="6"/>
      <c r="UN68" s="6"/>
      <c r="UO68" s="6"/>
      <c r="UP68" s="6"/>
      <c r="UQ68" s="6"/>
      <c r="UR68" s="6"/>
      <c r="US68" s="6"/>
      <c r="UT68" s="6"/>
      <c r="UU68" s="6"/>
      <c r="UV68" s="6"/>
      <c r="UW68" s="6"/>
      <c r="UX68" s="6"/>
      <c r="UY68" s="6"/>
      <c r="UZ68" s="6"/>
      <c r="VA68" s="6"/>
      <c r="VB68" s="6"/>
      <c r="VC68" s="6"/>
      <c r="VD68" s="6"/>
      <c r="VE68" s="6"/>
      <c r="VF68" s="6"/>
      <c r="VG68" s="6"/>
      <c r="VH68" s="6"/>
      <c r="VI68" s="6"/>
      <c r="VJ68" s="6"/>
      <c r="VK68" s="6"/>
      <c r="VL68" s="6"/>
      <c r="VM68" s="6"/>
      <c r="VN68" s="6"/>
      <c r="VO68" s="6"/>
      <c r="VP68" s="6"/>
      <c r="VQ68" s="6"/>
      <c r="VR68" s="6"/>
      <c r="VS68" s="6"/>
      <c r="VT68" s="6"/>
      <c r="VU68" s="6"/>
      <c r="VV68" s="6"/>
      <c r="VW68" s="6"/>
      <c r="VX68" s="6"/>
      <c r="VY68" s="6"/>
      <c r="VZ68" s="6"/>
      <c r="WA68" s="6"/>
      <c r="WB68" s="6"/>
      <c r="WC68" s="6"/>
      <c r="WD68" s="6"/>
      <c r="WE68" s="6"/>
      <c r="WF68" s="6"/>
      <c r="WG68" s="6"/>
      <c r="WH68" s="6"/>
      <c r="WI68" s="6"/>
      <c r="WJ68" s="6"/>
      <c r="WK68" s="6"/>
      <c r="WL68" s="6"/>
      <c r="WM68" s="6"/>
      <c r="WN68" s="6"/>
      <c r="WO68" s="6"/>
      <c r="WP68" s="6"/>
      <c r="WQ68" s="6"/>
      <c r="WR68" s="6"/>
      <c r="WS68" s="6"/>
      <c r="WT68" s="6"/>
      <c r="WU68" s="6"/>
      <c r="WV68" s="6"/>
      <c r="WW68" s="6"/>
      <c r="WX68" s="6"/>
      <c r="WY68" s="6"/>
      <c r="WZ68" s="6"/>
      <c r="XA68" s="6"/>
      <c r="XB68" s="6"/>
      <c r="XC68" s="6"/>
      <c r="XD68" s="6"/>
      <c r="XE68" s="6"/>
      <c r="XF68" s="6"/>
      <c r="XG68" s="6"/>
      <c r="XH68" s="6"/>
      <c r="XI68" s="6"/>
      <c r="XJ68" s="6"/>
      <c r="XK68" s="6"/>
      <c r="XL68" s="6"/>
      <c r="XM68" s="6"/>
      <c r="XN68" s="6"/>
      <c r="XO68" s="6"/>
      <c r="XP68" s="6"/>
      <c r="XQ68" s="6"/>
      <c r="XR68" s="6"/>
      <c r="XS68" s="6"/>
      <c r="XT68" s="6"/>
      <c r="XU68" s="6"/>
      <c r="XV68" s="6"/>
      <c r="XW68" s="6"/>
      <c r="XX68" s="6"/>
      <c r="XY68" s="6"/>
      <c r="XZ68" s="6"/>
      <c r="YA68" s="6"/>
      <c r="YB68" s="6"/>
      <c r="YC68" s="6"/>
      <c r="YD68" s="6"/>
      <c r="YE68" s="6"/>
      <c r="YF68" s="6"/>
      <c r="YG68" s="6"/>
      <c r="YH68" s="6"/>
      <c r="YI68" s="6"/>
      <c r="YJ68" s="6"/>
      <c r="YK68" s="6"/>
      <c r="YL68" s="6"/>
      <c r="YM68" s="6"/>
      <c r="YN68" s="6"/>
      <c r="YO68" s="6"/>
      <c r="YP68" s="6"/>
      <c r="YQ68" s="6"/>
      <c r="YR68" s="6"/>
      <c r="YS68" s="6"/>
      <c r="YT68" s="6"/>
      <c r="YU68" s="6"/>
      <c r="YV68" s="6"/>
      <c r="YW68" s="6"/>
      <c r="YX68" s="6"/>
      <c r="YY68" s="6"/>
      <c r="YZ68" s="6"/>
      <c r="ZA68" s="6"/>
      <c r="ZB68" s="6"/>
      <c r="ZC68" s="6"/>
      <c r="ZD68" s="6"/>
      <c r="ZE68" s="6"/>
      <c r="ZF68" s="6"/>
      <c r="ZG68" s="6"/>
      <c r="ZH68" s="6"/>
      <c r="ZI68" s="6"/>
      <c r="ZJ68" s="6"/>
      <c r="ZK68" s="6"/>
      <c r="ZL68" s="6"/>
      <c r="ZM68" s="6"/>
      <c r="ZN68" s="6"/>
      <c r="ZO68" s="6"/>
      <c r="ZP68" s="6"/>
      <c r="ZQ68" s="6"/>
      <c r="ZR68" s="6"/>
      <c r="ZS68" s="6"/>
      <c r="ZT68" s="6"/>
      <c r="ZU68" s="6"/>
      <c r="ZV68" s="6"/>
      <c r="ZW68" s="6"/>
      <c r="ZX68" s="6"/>
      <c r="ZY68" s="6"/>
      <c r="ZZ68" s="6"/>
      <c r="AAA68" s="6"/>
      <c r="AAB68" s="6"/>
      <c r="AAC68" s="6"/>
      <c r="AAD68" s="6"/>
      <c r="AAE68" s="6"/>
      <c r="AAF68" s="6"/>
      <c r="AAG68" s="6"/>
      <c r="AAH68" s="6"/>
      <c r="AAI68" s="6"/>
      <c r="AAJ68" s="6"/>
      <c r="AAK68" s="6"/>
      <c r="AAL68" s="6"/>
      <c r="AAM68" s="6"/>
      <c r="AAN68" s="6"/>
      <c r="AAO68" s="6"/>
      <c r="AAP68" s="6"/>
      <c r="AAQ68" s="6"/>
      <c r="AAR68" s="6"/>
      <c r="AAS68" s="6"/>
      <c r="AAT68" s="6"/>
      <c r="AAU68" s="6"/>
      <c r="AAV68" s="6"/>
      <c r="AAW68" s="6"/>
      <c r="AAX68" s="6"/>
      <c r="AAY68" s="6"/>
      <c r="AAZ68" s="6"/>
      <c r="ABA68" s="6"/>
      <c r="ABB68" s="6"/>
      <c r="ABC68" s="6"/>
      <c r="ABD68" s="6"/>
      <c r="ABE68" s="6"/>
      <c r="ABF68" s="6"/>
      <c r="ABG68" s="6"/>
      <c r="ABH68" s="6"/>
      <c r="ABI68" s="6"/>
      <c r="ABJ68" s="6"/>
      <c r="ABK68" s="6"/>
      <c r="ABL68" s="6"/>
      <c r="ABM68" s="6"/>
      <c r="ABN68" s="6"/>
      <c r="ABO68" s="6"/>
      <c r="ABP68" s="6"/>
      <c r="ABQ68" s="6"/>
    </row>
    <row r="69" spans="1:745" s="10" customFormat="1" ht="15" customHeight="1">
      <c r="A69" s="85" t="s">
        <v>71</v>
      </c>
      <c r="B69" s="8">
        <v>20370</v>
      </c>
      <c r="C69" s="8">
        <v>36512</v>
      </c>
      <c r="D69" s="3" t="s">
        <v>18</v>
      </c>
      <c r="E69" s="3"/>
      <c r="F69" s="3"/>
      <c r="G69" s="6"/>
      <c r="H69" s="11"/>
      <c r="I69" s="11"/>
      <c r="J69" s="14"/>
      <c r="K69" s="14"/>
      <c r="L69" s="14"/>
      <c r="M69" s="14"/>
      <c r="N69" s="14"/>
      <c r="O69" s="14"/>
      <c r="P69" s="3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  <c r="BD69" s="11"/>
      <c r="BE69" s="11"/>
      <c r="BF69" s="11"/>
      <c r="BG69" s="11"/>
      <c r="BH69" s="11"/>
      <c r="BI69" s="11"/>
      <c r="BJ69" s="11"/>
      <c r="BK69" s="11"/>
      <c r="BL69" s="11"/>
      <c r="BM69" s="11"/>
      <c r="BN69" s="11"/>
      <c r="BO69" s="11"/>
      <c r="BP69" s="11"/>
      <c r="BQ69" s="11"/>
      <c r="BR69" s="11"/>
      <c r="BS69" s="11"/>
      <c r="BT69" s="11"/>
      <c r="BU69" s="11"/>
      <c r="BV69" s="11"/>
      <c r="BW69" s="11"/>
      <c r="BX69" s="11"/>
      <c r="BY69" s="11"/>
      <c r="BZ69" s="11"/>
      <c r="CA69" s="11"/>
      <c r="CB69" s="11"/>
      <c r="CC69" s="11"/>
      <c r="CD69" s="11"/>
      <c r="CE69" s="11"/>
      <c r="CF69" s="11"/>
      <c r="CG69" s="11"/>
      <c r="CH69" s="11"/>
      <c r="CI69" s="11"/>
      <c r="CJ69" s="11"/>
      <c r="CK69" s="11"/>
      <c r="CL69" s="11"/>
      <c r="CM69" s="11"/>
      <c r="CN69" s="11"/>
      <c r="CO69" s="11"/>
      <c r="CP69" s="11"/>
      <c r="CQ69" s="11"/>
      <c r="CR69" s="11"/>
      <c r="CS69" s="11"/>
      <c r="CT69" s="11"/>
      <c r="CU69" s="11"/>
      <c r="CV69" s="11"/>
      <c r="CW69" s="11"/>
      <c r="CX69" s="11"/>
      <c r="CY69" s="11"/>
      <c r="CZ69" s="11"/>
      <c r="DA69" s="11"/>
      <c r="DB69" s="11"/>
      <c r="DC69" s="11"/>
      <c r="DD69" s="11"/>
      <c r="DE69" s="11"/>
      <c r="DF69" s="11"/>
      <c r="DG69" s="11"/>
      <c r="DH69" s="11"/>
      <c r="DI69" s="11"/>
      <c r="DJ69" s="11"/>
      <c r="DK69" s="11"/>
      <c r="DL69" s="11"/>
      <c r="DM69" s="11"/>
      <c r="DN69" s="11"/>
      <c r="DO69" s="11"/>
      <c r="DP69" s="11"/>
      <c r="DQ69" s="11"/>
      <c r="DR69" s="11"/>
      <c r="DS69" s="11"/>
      <c r="DT69" s="11"/>
      <c r="DU69" s="11"/>
      <c r="DV69" s="11"/>
      <c r="DW69" s="11"/>
      <c r="DX69" s="11"/>
      <c r="DY69" s="11"/>
      <c r="DZ69" s="11"/>
      <c r="EA69" s="11"/>
      <c r="EB69" s="11"/>
      <c r="EC69" s="11"/>
      <c r="ED69" s="11"/>
      <c r="EE69" s="11"/>
      <c r="EF69" s="11"/>
      <c r="EG69" s="11"/>
      <c r="EH69" s="11"/>
      <c r="EI69" s="11"/>
      <c r="EJ69" s="11"/>
      <c r="EK69" s="11"/>
      <c r="EL69" s="11"/>
      <c r="EM69" s="11"/>
      <c r="EN69" s="11"/>
      <c r="EO69" s="11"/>
      <c r="EP69" s="11"/>
      <c r="EQ69" s="11"/>
      <c r="ER69" s="11"/>
      <c r="ES69" s="11"/>
      <c r="ET69" s="11"/>
      <c r="EU69" s="11"/>
      <c r="EV69" s="11"/>
      <c r="EW69" s="11"/>
      <c r="EX69" s="11"/>
      <c r="EY69" s="11"/>
      <c r="EZ69" s="11"/>
      <c r="FA69" s="11"/>
      <c r="FB69" s="11"/>
      <c r="FC69" s="11"/>
      <c r="FD69" s="11"/>
      <c r="FE69" s="11"/>
      <c r="FF69" s="11"/>
      <c r="FG69" s="11"/>
      <c r="FH69" s="11"/>
      <c r="FI69" s="11"/>
      <c r="FJ69" s="11"/>
      <c r="FK69" s="11"/>
      <c r="FL69" s="11"/>
      <c r="FM69" s="11"/>
      <c r="FN69" s="11"/>
      <c r="FO69" s="11"/>
      <c r="FP69" s="11"/>
      <c r="FQ69" s="11"/>
      <c r="FR69" s="11"/>
      <c r="FS69" s="11"/>
      <c r="FT69" s="11"/>
      <c r="FU69" s="11"/>
      <c r="FV69" s="11"/>
      <c r="FW69" s="11"/>
      <c r="FX69" s="11"/>
      <c r="FY69" s="11"/>
      <c r="FZ69" s="11"/>
      <c r="GA69" s="11"/>
      <c r="GB69" s="11"/>
      <c r="GC69" s="11"/>
      <c r="GD69" s="11"/>
      <c r="GE69" s="11"/>
      <c r="GF69" s="11"/>
      <c r="GG69" s="11"/>
      <c r="GH69" s="11"/>
      <c r="GI69" s="11"/>
      <c r="GJ69" s="11"/>
      <c r="GK69" s="11"/>
      <c r="GL69" s="11"/>
      <c r="GM69" s="11"/>
      <c r="GN69" s="11"/>
      <c r="GO69" s="11"/>
      <c r="GP69" s="11"/>
      <c r="GQ69" s="11"/>
      <c r="GR69" s="11"/>
      <c r="GS69" s="11"/>
      <c r="GT69" s="11"/>
      <c r="GU69" s="11"/>
      <c r="GV69" s="11"/>
      <c r="GW69" s="11"/>
      <c r="GX69" s="11"/>
      <c r="GY69" s="11"/>
      <c r="GZ69" s="11"/>
      <c r="HA69" s="11"/>
      <c r="HB69" s="11"/>
      <c r="HC69" s="11"/>
      <c r="HD69" s="11"/>
      <c r="HE69" s="11"/>
      <c r="HF69" s="11"/>
      <c r="HG69" s="11"/>
      <c r="HH69" s="11"/>
      <c r="HI69" s="11"/>
      <c r="HJ69" s="11"/>
      <c r="HK69" s="11"/>
      <c r="HL69" s="11"/>
      <c r="HM69" s="11"/>
      <c r="HN69" s="11"/>
      <c r="HO69" s="11"/>
      <c r="HP69" s="11"/>
      <c r="HQ69" s="11"/>
      <c r="HR69" s="11"/>
      <c r="HS69" s="11"/>
      <c r="HT69" s="11"/>
      <c r="HU69" s="11"/>
      <c r="HV69" s="11"/>
      <c r="HW69" s="11"/>
      <c r="HX69" s="11"/>
      <c r="HY69" s="11"/>
      <c r="HZ69" s="11"/>
      <c r="IA69" s="11"/>
      <c r="IB69" s="11"/>
      <c r="IC69" s="11"/>
      <c r="ID69" s="11"/>
      <c r="IE69" s="11"/>
      <c r="IF69" s="11"/>
      <c r="IG69" s="11"/>
      <c r="IH69" s="11"/>
      <c r="II69" s="11"/>
      <c r="IJ69" s="11"/>
      <c r="IK69" s="11"/>
      <c r="IL69" s="11"/>
      <c r="IM69" s="11"/>
      <c r="IN69" s="11"/>
      <c r="IO69" s="11"/>
      <c r="IP69" s="11"/>
      <c r="IQ69" s="11"/>
      <c r="IR69" s="11"/>
      <c r="IS69" s="11"/>
      <c r="IT69" s="11"/>
      <c r="IU69" s="11"/>
      <c r="IV69" s="11"/>
      <c r="IW69" s="11"/>
      <c r="IX69" s="11"/>
      <c r="IY69" s="11"/>
      <c r="IZ69" s="11"/>
      <c r="JA69" s="11"/>
      <c r="JB69" s="11"/>
      <c r="JC69" s="11"/>
      <c r="JD69" s="11"/>
      <c r="JE69" s="11"/>
      <c r="JF69" s="11"/>
      <c r="JG69" s="11"/>
      <c r="JH69" s="11"/>
      <c r="JI69" s="11"/>
      <c r="JJ69" s="11"/>
      <c r="JK69" s="11"/>
      <c r="JL69" s="11"/>
      <c r="JM69" s="11"/>
      <c r="JN69" s="11"/>
      <c r="JO69" s="11"/>
      <c r="JP69" s="11"/>
      <c r="JQ69" s="11"/>
      <c r="JR69" s="11"/>
      <c r="JS69" s="11"/>
      <c r="JT69" s="11"/>
      <c r="JU69" s="11"/>
      <c r="JV69" s="11"/>
      <c r="JW69" s="11"/>
      <c r="JX69" s="11"/>
      <c r="JY69" s="11"/>
      <c r="JZ69" s="11"/>
      <c r="KA69" s="11"/>
      <c r="KB69" s="11"/>
      <c r="KC69" s="11"/>
      <c r="KD69" s="11"/>
      <c r="KE69" s="11"/>
      <c r="KF69" s="11"/>
      <c r="KG69" s="11"/>
      <c r="KH69" s="11"/>
      <c r="KI69" s="11"/>
      <c r="KJ69" s="11"/>
      <c r="KK69" s="11"/>
      <c r="KL69" s="11"/>
      <c r="KM69" s="11"/>
      <c r="KN69" s="11"/>
      <c r="KO69" s="11"/>
      <c r="KP69" s="11"/>
      <c r="KQ69" s="11"/>
      <c r="KR69" s="11"/>
      <c r="KS69" s="11"/>
      <c r="KT69" s="11"/>
      <c r="KU69" s="11"/>
      <c r="KV69" s="11"/>
      <c r="KW69" s="11"/>
      <c r="KX69" s="11"/>
      <c r="KY69" s="11"/>
      <c r="KZ69" s="11"/>
      <c r="LA69" s="11"/>
      <c r="LB69" s="11"/>
      <c r="LC69" s="11"/>
      <c r="LD69" s="11"/>
      <c r="LE69" s="11"/>
      <c r="LF69" s="11"/>
      <c r="LG69" s="11"/>
      <c r="LH69" s="11"/>
      <c r="LI69" s="11"/>
      <c r="LJ69" s="11"/>
      <c r="LK69" s="11"/>
      <c r="LL69" s="11"/>
      <c r="LM69" s="11"/>
      <c r="LN69" s="11"/>
      <c r="LO69" s="11"/>
      <c r="LP69" s="11"/>
      <c r="LQ69" s="11"/>
      <c r="LR69" s="11"/>
      <c r="LS69" s="11"/>
      <c r="LT69" s="11"/>
      <c r="LU69" s="11"/>
      <c r="LV69" s="11"/>
      <c r="LW69" s="11"/>
      <c r="LX69" s="11"/>
      <c r="LY69" s="11"/>
      <c r="LZ69" s="11"/>
      <c r="MA69" s="11"/>
      <c r="MB69" s="11"/>
      <c r="MC69" s="11"/>
      <c r="MD69" s="11"/>
      <c r="ME69" s="11"/>
      <c r="MF69" s="11"/>
      <c r="MG69" s="11"/>
      <c r="MH69" s="11"/>
      <c r="MI69" s="11"/>
      <c r="MJ69" s="11"/>
      <c r="MK69" s="11"/>
      <c r="ML69" s="11"/>
      <c r="MM69" s="11"/>
      <c r="MN69" s="11"/>
      <c r="MO69" s="11"/>
      <c r="MP69" s="11"/>
      <c r="MQ69" s="11"/>
      <c r="MR69" s="11"/>
      <c r="MS69" s="11"/>
      <c r="MT69" s="11"/>
      <c r="MU69" s="11"/>
      <c r="MV69" s="11"/>
      <c r="MW69" s="11"/>
      <c r="MX69" s="11"/>
      <c r="MY69" s="11"/>
      <c r="MZ69" s="11"/>
      <c r="NA69" s="11"/>
      <c r="NB69" s="11"/>
      <c r="NC69" s="11"/>
      <c r="ND69" s="11"/>
      <c r="NE69" s="11"/>
      <c r="NF69" s="11"/>
      <c r="NG69" s="11"/>
      <c r="NH69" s="11"/>
      <c r="NI69" s="11"/>
      <c r="NJ69" s="11"/>
      <c r="NK69" s="11"/>
      <c r="NL69" s="11"/>
      <c r="NM69" s="11"/>
      <c r="NN69" s="11"/>
      <c r="NO69" s="11"/>
      <c r="NP69" s="11"/>
      <c r="NQ69" s="11"/>
      <c r="NR69" s="11"/>
      <c r="NS69" s="11"/>
      <c r="NT69" s="11"/>
      <c r="NU69" s="11"/>
      <c r="NV69" s="11"/>
      <c r="NW69" s="11"/>
      <c r="NX69" s="11"/>
      <c r="NY69" s="11"/>
      <c r="NZ69" s="11"/>
      <c r="OA69" s="11"/>
      <c r="OB69" s="11"/>
      <c r="OC69" s="11"/>
      <c r="OD69" s="11"/>
      <c r="OE69" s="11"/>
      <c r="OF69" s="11"/>
      <c r="OG69" s="11"/>
      <c r="OH69" s="11"/>
      <c r="OI69" s="11"/>
      <c r="OJ69" s="11"/>
      <c r="OK69" s="11"/>
      <c r="OL69" s="11"/>
      <c r="OM69" s="11"/>
      <c r="ON69" s="11"/>
      <c r="OO69" s="11"/>
      <c r="OP69" s="11"/>
      <c r="OQ69" s="11"/>
      <c r="OR69" s="11"/>
      <c r="OS69" s="11"/>
      <c r="OT69" s="11"/>
      <c r="OU69" s="11"/>
      <c r="OV69" s="11"/>
      <c r="OW69" s="11"/>
      <c r="OX69" s="11"/>
      <c r="OY69" s="11"/>
      <c r="OZ69" s="11"/>
      <c r="PA69" s="11"/>
      <c r="PB69" s="11"/>
      <c r="PC69" s="11"/>
      <c r="PD69" s="11"/>
      <c r="PE69" s="11"/>
      <c r="PF69" s="11"/>
      <c r="PG69" s="11"/>
      <c r="PH69" s="11"/>
      <c r="PI69" s="11"/>
      <c r="PJ69" s="11"/>
      <c r="PK69" s="11"/>
      <c r="PL69" s="11"/>
      <c r="PM69" s="11"/>
      <c r="PN69" s="11"/>
      <c r="PO69" s="11"/>
      <c r="PP69" s="11"/>
      <c r="PQ69" s="11"/>
      <c r="PR69" s="11"/>
      <c r="PS69" s="11"/>
      <c r="PT69" s="11"/>
      <c r="PU69" s="11"/>
      <c r="PV69" s="11"/>
      <c r="PW69" s="11"/>
      <c r="PX69" s="11"/>
      <c r="PY69" s="11"/>
      <c r="PZ69" s="11"/>
      <c r="QA69" s="11"/>
      <c r="QB69" s="11"/>
      <c r="QC69" s="11"/>
      <c r="QD69" s="11"/>
      <c r="QE69" s="11"/>
      <c r="QF69" s="11"/>
      <c r="QG69" s="11"/>
      <c r="QH69" s="11"/>
      <c r="QI69" s="11"/>
      <c r="QJ69" s="11"/>
      <c r="QK69" s="11"/>
      <c r="QL69" s="11"/>
      <c r="QM69" s="11"/>
      <c r="QN69" s="11"/>
      <c r="QO69" s="11"/>
      <c r="QP69" s="11"/>
      <c r="QQ69" s="11"/>
      <c r="QR69" s="11"/>
      <c r="QS69" s="11"/>
      <c r="QT69" s="11"/>
      <c r="QU69" s="11"/>
      <c r="QV69" s="11"/>
      <c r="QW69" s="11"/>
      <c r="QX69" s="11"/>
      <c r="QY69" s="11"/>
      <c r="QZ69" s="11"/>
      <c r="RA69" s="11"/>
      <c r="RB69" s="11"/>
      <c r="RC69" s="11"/>
      <c r="RD69" s="11"/>
      <c r="RE69" s="11"/>
      <c r="RF69" s="11"/>
      <c r="RG69" s="11"/>
      <c r="RH69" s="11"/>
      <c r="RI69" s="11"/>
      <c r="RJ69" s="11"/>
      <c r="RK69" s="11"/>
      <c r="RL69" s="11"/>
      <c r="RM69" s="11"/>
      <c r="RN69" s="11"/>
      <c r="RO69" s="11"/>
      <c r="RP69" s="11"/>
      <c r="RQ69" s="11"/>
      <c r="RR69" s="11"/>
      <c r="RS69" s="11"/>
      <c r="RT69" s="11"/>
      <c r="RU69" s="11"/>
      <c r="RV69" s="11"/>
      <c r="RW69" s="11"/>
      <c r="RX69" s="11"/>
      <c r="RY69" s="11"/>
      <c r="RZ69" s="11"/>
      <c r="SA69" s="11"/>
      <c r="SB69" s="11"/>
      <c r="SC69" s="11"/>
      <c r="SD69" s="11"/>
      <c r="SE69" s="11"/>
      <c r="SF69" s="11"/>
      <c r="SG69" s="11"/>
      <c r="SH69" s="11"/>
      <c r="SI69" s="11"/>
      <c r="SJ69" s="11"/>
      <c r="SK69" s="11"/>
      <c r="SL69" s="11"/>
      <c r="SM69" s="11"/>
      <c r="SN69" s="11"/>
      <c r="SO69" s="11"/>
      <c r="SP69" s="11"/>
      <c r="SQ69" s="11"/>
      <c r="SR69" s="11"/>
      <c r="SS69" s="11"/>
      <c r="ST69" s="11"/>
      <c r="SU69" s="11"/>
      <c r="SV69" s="11"/>
      <c r="SW69" s="11"/>
      <c r="SX69" s="11"/>
      <c r="SY69" s="11"/>
      <c r="SZ69" s="11"/>
      <c r="TA69" s="11"/>
      <c r="TB69" s="11"/>
      <c r="TC69" s="11"/>
      <c r="TD69" s="11"/>
      <c r="TE69" s="11"/>
      <c r="TF69" s="11"/>
      <c r="TG69" s="11"/>
      <c r="TH69" s="11"/>
      <c r="TI69" s="11"/>
      <c r="TJ69" s="11"/>
      <c r="TK69" s="11"/>
      <c r="TL69" s="11"/>
      <c r="TM69" s="11"/>
      <c r="TN69" s="11"/>
      <c r="TO69" s="11"/>
      <c r="TP69" s="11"/>
      <c r="TQ69" s="11"/>
      <c r="TR69" s="11"/>
      <c r="TS69" s="11"/>
      <c r="TT69" s="11"/>
      <c r="TU69" s="11"/>
      <c r="TV69" s="11"/>
      <c r="TW69" s="11"/>
      <c r="TX69" s="11"/>
      <c r="TY69" s="11"/>
      <c r="TZ69" s="11"/>
      <c r="UA69" s="11"/>
      <c r="UB69" s="11"/>
      <c r="UC69" s="11"/>
      <c r="UD69" s="11"/>
      <c r="UE69" s="11"/>
      <c r="UF69" s="11"/>
      <c r="UG69" s="11"/>
      <c r="UH69" s="11"/>
      <c r="UI69" s="11"/>
      <c r="UJ69" s="11"/>
      <c r="UK69" s="11"/>
      <c r="UL69" s="11"/>
      <c r="UM69" s="11"/>
      <c r="UN69" s="11"/>
      <c r="UO69" s="11"/>
      <c r="UP69" s="11"/>
      <c r="UQ69" s="11"/>
      <c r="UR69" s="11"/>
      <c r="US69" s="11"/>
      <c r="UT69" s="11"/>
      <c r="UU69" s="11"/>
      <c r="UV69" s="11"/>
      <c r="UW69" s="11"/>
      <c r="UX69" s="11"/>
      <c r="UY69" s="11"/>
      <c r="UZ69" s="11"/>
      <c r="VA69" s="11"/>
      <c r="VB69" s="11"/>
      <c r="VC69" s="11"/>
      <c r="VD69" s="11"/>
      <c r="VE69" s="11"/>
      <c r="VF69" s="11"/>
      <c r="VG69" s="11"/>
      <c r="VH69" s="11"/>
      <c r="VI69" s="11"/>
      <c r="VJ69" s="11"/>
      <c r="VK69" s="11"/>
      <c r="VL69" s="11"/>
      <c r="VM69" s="11"/>
      <c r="VN69" s="11"/>
      <c r="VO69" s="11"/>
      <c r="VP69" s="11"/>
      <c r="VQ69" s="11"/>
      <c r="VR69" s="11"/>
      <c r="VS69" s="11"/>
      <c r="VT69" s="11"/>
      <c r="VU69" s="11"/>
      <c r="VV69" s="11"/>
      <c r="VW69" s="11"/>
      <c r="VX69" s="11"/>
      <c r="VY69" s="11"/>
      <c r="VZ69" s="11"/>
      <c r="WA69" s="11"/>
      <c r="WB69" s="11"/>
      <c r="WC69" s="11"/>
      <c r="WD69" s="11"/>
      <c r="WE69" s="11"/>
      <c r="WF69" s="11"/>
      <c r="WG69" s="11"/>
      <c r="WH69" s="11"/>
      <c r="WI69" s="11"/>
      <c r="WJ69" s="11"/>
      <c r="WK69" s="11"/>
      <c r="WL69" s="11"/>
      <c r="WM69" s="11"/>
      <c r="WN69" s="11"/>
      <c r="WO69" s="11"/>
      <c r="WP69" s="11"/>
      <c r="WQ69" s="11"/>
      <c r="WR69" s="11"/>
      <c r="WS69" s="11"/>
      <c r="WT69" s="11"/>
      <c r="WU69" s="11"/>
      <c r="WV69" s="11"/>
      <c r="WW69" s="11"/>
      <c r="WX69" s="11"/>
      <c r="WY69" s="11"/>
      <c r="WZ69" s="11"/>
      <c r="XA69" s="11"/>
      <c r="XB69" s="11"/>
      <c r="XC69" s="11"/>
      <c r="XD69" s="11"/>
      <c r="XE69" s="11"/>
      <c r="XF69" s="11"/>
      <c r="XG69" s="11"/>
      <c r="XH69" s="11"/>
      <c r="XI69" s="11"/>
      <c r="XJ69" s="11"/>
      <c r="XK69" s="11"/>
      <c r="XL69" s="11"/>
      <c r="XM69" s="11"/>
      <c r="XN69" s="11"/>
      <c r="XO69" s="11"/>
      <c r="XP69" s="11"/>
      <c r="XQ69" s="11"/>
      <c r="XR69" s="11"/>
      <c r="XS69" s="11"/>
      <c r="XT69" s="11"/>
      <c r="XU69" s="11"/>
      <c r="XV69" s="11"/>
      <c r="XW69" s="11"/>
      <c r="XX69" s="11"/>
      <c r="XY69" s="11"/>
      <c r="XZ69" s="11"/>
      <c r="YA69" s="11"/>
      <c r="YB69" s="11"/>
      <c r="YC69" s="11"/>
      <c r="YD69" s="11"/>
      <c r="YE69" s="11"/>
      <c r="YF69" s="11"/>
      <c r="YG69" s="11"/>
      <c r="YH69" s="11"/>
      <c r="YI69" s="11"/>
      <c r="YJ69" s="11"/>
      <c r="YK69" s="11"/>
      <c r="YL69" s="11"/>
      <c r="YM69" s="11"/>
      <c r="YN69" s="11"/>
      <c r="YO69" s="11"/>
      <c r="YP69" s="11"/>
      <c r="YQ69" s="11"/>
      <c r="YR69" s="11"/>
      <c r="YS69" s="11"/>
      <c r="YT69" s="11"/>
      <c r="YU69" s="11"/>
      <c r="YV69" s="11"/>
      <c r="YW69" s="11"/>
      <c r="YX69" s="11"/>
      <c r="YY69" s="11"/>
      <c r="YZ69" s="11"/>
      <c r="ZA69" s="11"/>
      <c r="ZB69" s="11"/>
      <c r="ZC69" s="11"/>
      <c r="ZD69" s="11"/>
      <c r="ZE69" s="11"/>
      <c r="ZF69" s="11"/>
      <c r="ZG69" s="11"/>
      <c r="ZH69" s="11"/>
      <c r="ZI69" s="11"/>
      <c r="ZJ69" s="11"/>
      <c r="ZK69" s="11"/>
      <c r="ZL69" s="11"/>
      <c r="ZM69" s="11"/>
      <c r="ZN69" s="11"/>
      <c r="ZO69" s="11"/>
      <c r="ZP69" s="11"/>
      <c r="ZQ69" s="11"/>
      <c r="ZR69" s="11"/>
      <c r="ZS69" s="11"/>
      <c r="ZT69" s="11"/>
      <c r="ZU69" s="11"/>
      <c r="ZV69" s="11"/>
      <c r="ZW69" s="11"/>
      <c r="ZX69" s="11"/>
      <c r="ZY69" s="11"/>
      <c r="ZZ69" s="11"/>
      <c r="AAA69" s="11"/>
      <c r="AAB69" s="11"/>
      <c r="AAC69" s="11"/>
      <c r="AAD69" s="11"/>
      <c r="AAE69" s="11"/>
      <c r="AAF69" s="11"/>
      <c r="AAG69" s="11"/>
      <c r="AAH69" s="11"/>
      <c r="AAI69" s="11"/>
      <c r="AAJ69" s="11"/>
      <c r="AAK69" s="11"/>
      <c r="AAL69" s="11"/>
      <c r="AAM69" s="11"/>
      <c r="AAN69" s="11"/>
      <c r="AAO69" s="11"/>
      <c r="AAP69" s="11"/>
      <c r="AAQ69" s="11"/>
      <c r="AAR69" s="11"/>
      <c r="AAS69" s="11"/>
      <c r="AAT69" s="11"/>
      <c r="AAU69" s="11"/>
      <c r="AAV69" s="11"/>
      <c r="AAW69" s="11"/>
      <c r="AAX69" s="11"/>
      <c r="AAY69" s="11"/>
      <c r="AAZ69" s="11"/>
      <c r="ABA69" s="11"/>
      <c r="ABB69" s="11"/>
      <c r="ABC69" s="11"/>
      <c r="ABD69" s="11"/>
      <c r="ABE69" s="11"/>
      <c r="ABF69" s="11"/>
      <c r="ABG69" s="11"/>
      <c r="ABH69" s="11"/>
      <c r="ABI69" s="11"/>
      <c r="ABJ69" s="11"/>
      <c r="ABK69" s="11"/>
      <c r="ABL69" s="11"/>
      <c r="ABM69" s="11"/>
      <c r="ABN69" s="11"/>
      <c r="ABO69" s="11"/>
      <c r="ABP69" s="11"/>
      <c r="ABQ69" s="11"/>
    </row>
    <row r="70" spans="1:745" s="10" customFormat="1" ht="15" customHeight="1">
      <c r="A70" s="85"/>
      <c r="B70" s="3"/>
      <c r="C70" s="3"/>
      <c r="D70" s="3"/>
      <c r="E70" s="3"/>
      <c r="F70" s="3"/>
      <c r="G70" s="6"/>
      <c r="H70" s="11"/>
      <c r="I70" s="11"/>
      <c r="J70" s="7"/>
      <c r="K70" s="3"/>
      <c r="L70" s="3"/>
      <c r="M70" s="3"/>
      <c r="N70" s="3"/>
      <c r="O70" s="3"/>
      <c r="P70" s="3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  <c r="BD70" s="11"/>
      <c r="BE70" s="11"/>
      <c r="BF70" s="11"/>
      <c r="BG70" s="11"/>
      <c r="BH70" s="11"/>
      <c r="BI70" s="11"/>
      <c r="BJ70" s="11"/>
      <c r="BK70" s="11"/>
      <c r="BL70" s="11"/>
      <c r="BM70" s="11"/>
      <c r="BN70" s="11"/>
      <c r="BO70" s="11"/>
      <c r="BP70" s="11"/>
      <c r="BQ70" s="11"/>
      <c r="BR70" s="11"/>
      <c r="BS70" s="11"/>
      <c r="BT70" s="11"/>
      <c r="BU70" s="11"/>
      <c r="BV70" s="11"/>
      <c r="BW70" s="11"/>
      <c r="BX70" s="11"/>
      <c r="BY70" s="11"/>
      <c r="BZ70" s="11"/>
      <c r="CA70" s="11"/>
      <c r="CB70" s="11"/>
      <c r="CC70" s="11"/>
      <c r="CD70" s="11"/>
      <c r="CE70" s="11"/>
      <c r="CF70" s="11"/>
      <c r="CG70" s="11"/>
      <c r="CH70" s="11"/>
      <c r="CI70" s="11"/>
      <c r="CJ70" s="11"/>
      <c r="CK70" s="11"/>
      <c r="CL70" s="11"/>
      <c r="CM70" s="11"/>
      <c r="CN70" s="11"/>
      <c r="CO70" s="11"/>
      <c r="CP70" s="11"/>
      <c r="CQ70" s="11"/>
      <c r="CR70" s="11"/>
      <c r="CS70" s="11"/>
      <c r="CT70" s="11"/>
      <c r="CU70" s="11"/>
      <c r="CV70" s="11"/>
      <c r="CW70" s="11"/>
      <c r="CX70" s="11"/>
      <c r="CY70" s="11"/>
      <c r="CZ70" s="11"/>
      <c r="DA70" s="11"/>
      <c r="DB70" s="11"/>
      <c r="DC70" s="11"/>
      <c r="DD70" s="11"/>
      <c r="DE70" s="11"/>
      <c r="DF70" s="11"/>
      <c r="DG70" s="11"/>
      <c r="DH70" s="11"/>
      <c r="DI70" s="11"/>
      <c r="DJ70" s="11"/>
      <c r="DK70" s="11"/>
      <c r="DL70" s="11"/>
      <c r="DM70" s="11"/>
      <c r="DN70" s="11"/>
      <c r="DO70" s="11"/>
      <c r="DP70" s="11"/>
      <c r="DQ70" s="11"/>
      <c r="DR70" s="11"/>
      <c r="DS70" s="11"/>
      <c r="DT70" s="11"/>
      <c r="DU70" s="11"/>
      <c r="DV70" s="11"/>
      <c r="DW70" s="11"/>
      <c r="DX70" s="11"/>
      <c r="DY70" s="11"/>
      <c r="DZ70" s="11"/>
      <c r="EA70" s="11"/>
      <c r="EB70" s="11"/>
      <c r="EC70" s="11"/>
      <c r="ED70" s="11"/>
      <c r="EE70" s="11"/>
      <c r="EF70" s="11"/>
      <c r="EG70" s="11"/>
      <c r="EH70" s="11"/>
      <c r="EI70" s="11"/>
      <c r="EJ70" s="11"/>
      <c r="EK70" s="11"/>
      <c r="EL70" s="11"/>
      <c r="EM70" s="11"/>
      <c r="EN70" s="11"/>
      <c r="EO70" s="11"/>
      <c r="EP70" s="11"/>
      <c r="EQ70" s="11"/>
      <c r="ER70" s="11"/>
      <c r="ES70" s="11"/>
      <c r="ET70" s="11"/>
      <c r="EU70" s="11"/>
      <c r="EV70" s="11"/>
      <c r="EW70" s="11"/>
      <c r="EX70" s="11"/>
      <c r="EY70" s="11"/>
      <c r="EZ70" s="11"/>
      <c r="FA70" s="11"/>
      <c r="FB70" s="11"/>
      <c r="FC70" s="11"/>
      <c r="FD70" s="11"/>
      <c r="FE70" s="11"/>
      <c r="FF70" s="11"/>
      <c r="FG70" s="11"/>
      <c r="FH70" s="11"/>
      <c r="FI70" s="11"/>
      <c r="FJ70" s="11"/>
      <c r="FK70" s="11"/>
      <c r="FL70" s="11"/>
      <c r="FM70" s="11"/>
      <c r="FN70" s="11"/>
      <c r="FO70" s="11"/>
      <c r="FP70" s="11"/>
      <c r="FQ70" s="11"/>
      <c r="FR70" s="11"/>
      <c r="FS70" s="11"/>
      <c r="FT70" s="11"/>
      <c r="FU70" s="11"/>
      <c r="FV70" s="11"/>
      <c r="FW70" s="11"/>
      <c r="FX70" s="11"/>
      <c r="FY70" s="11"/>
      <c r="FZ70" s="11"/>
      <c r="GA70" s="11"/>
      <c r="GB70" s="11"/>
      <c r="GC70" s="11"/>
      <c r="GD70" s="11"/>
      <c r="GE70" s="11"/>
      <c r="GF70" s="11"/>
      <c r="GG70" s="11"/>
      <c r="GH70" s="11"/>
      <c r="GI70" s="11"/>
      <c r="GJ70" s="11"/>
      <c r="GK70" s="11"/>
      <c r="GL70" s="11"/>
      <c r="GM70" s="11"/>
      <c r="GN70" s="11"/>
      <c r="GO70" s="11"/>
      <c r="GP70" s="11"/>
      <c r="GQ70" s="11"/>
      <c r="GR70" s="11"/>
      <c r="GS70" s="11"/>
      <c r="GT70" s="11"/>
      <c r="GU70" s="11"/>
      <c r="GV70" s="11"/>
      <c r="GW70" s="11"/>
      <c r="GX70" s="11"/>
      <c r="GY70" s="11"/>
      <c r="GZ70" s="11"/>
      <c r="HA70" s="11"/>
      <c r="HB70" s="11"/>
      <c r="HC70" s="11"/>
      <c r="HD70" s="11"/>
      <c r="HE70" s="11"/>
      <c r="HF70" s="11"/>
      <c r="HG70" s="11"/>
      <c r="HH70" s="11"/>
      <c r="HI70" s="11"/>
      <c r="HJ70" s="11"/>
      <c r="HK70" s="11"/>
      <c r="HL70" s="11"/>
      <c r="HM70" s="11"/>
      <c r="HN70" s="11"/>
      <c r="HO70" s="11"/>
      <c r="HP70" s="11"/>
      <c r="HQ70" s="11"/>
      <c r="HR70" s="11"/>
      <c r="HS70" s="11"/>
      <c r="HT70" s="11"/>
      <c r="HU70" s="11"/>
      <c r="HV70" s="11"/>
      <c r="HW70" s="11"/>
      <c r="HX70" s="11"/>
      <c r="HY70" s="11"/>
      <c r="HZ70" s="11"/>
      <c r="IA70" s="11"/>
      <c r="IB70" s="11"/>
      <c r="IC70" s="11"/>
      <c r="ID70" s="11"/>
      <c r="IE70" s="11"/>
      <c r="IF70" s="11"/>
      <c r="IG70" s="11"/>
      <c r="IH70" s="11"/>
      <c r="II70" s="11"/>
      <c r="IJ70" s="11"/>
      <c r="IK70" s="11"/>
      <c r="IL70" s="11"/>
      <c r="IM70" s="11"/>
      <c r="IN70" s="11"/>
      <c r="IO70" s="11"/>
      <c r="IP70" s="11"/>
      <c r="IQ70" s="11"/>
      <c r="IR70" s="11"/>
      <c r="IS70" s="11"/>
      <c r="IT70" s="11"/>
      <c r="IU70" s="11"/>
      <c r="IV70" s="11"/>
      <c r="IW70" s="11"/>
      <c r="IX70" s="11"/>
      <c r="IY70" s="11"/>
      <c r="IZ70" s="11"/>
      <c r="JA70" s="11"/>
      <c r="JB70" s="11"/>
      <c r="JC70" s="11"/>
      <c r="JD70" s="11"/>
      <c r="JE70" s="11"/>
      <c r="JF70" s="11"/>
      <c r="JG70" s="11"/>
      <c r="JH70" s="11"/>
      <c r="JI70" s="11"/>
      <c r="JJ70" s="11"/>
      <c r="JK70" s="11"/>
      <c r="JL70" s="11"/>
      <c r="JM70" s="11"/>
      <c r="JN70" s="11"/>
      <c r="JO70" s="11"/>
      <c r="JP70" s="11"/>
      <c r="JQ70" s="11"/>
      <c r="JR70" s="11"/>
      <c r="JS70" s="11"/>
      <c r="JT70" s="11"/>
      <c r="JU70" s="11"/>
      <c r="JV70" s="11"/>
      <c r="JW70" s="11"/>
      <c r="JX70" s="11"/>
      <c r="JY70" s="11"/>
      <c r="JZ70" s="11"/>
      <c r="KA70" s="11"/>
      <c r="KB70" s="11"/>
      <c r="KC70" s="11"/>
      <c r="KD70" s="11"/>
      <c r="KE70" s="11"/>
      <c r="KF70" s="11"/>
      <c r="KG70" s="11"/>
      <c r="KH70" s="11"/>
      <c r="KI70" s="11"/>
      <c r="KJ70" s="11"/>
      <c r="KK70" s="11"/>
      <c r="KL70" s="11"/>
      <c r="KM70" s="11"/>
      <c r="KN70" s="11"/>
      <c r="KO70" s="11"/>
      <c r="KP70" s="11"/>
      <c r="KQ70" s="11"/>
      <c r="KR70" s="11"/>
      <c r="KS70" s="11"/>
      <c r="KT70" s="11"/>
      <c r="KU70" s="11"/>
      <c r="KV70" s="11"/>
      <c r="KW70" s="11"/>
      <c r="KX70" s="11"/>
      <c r="KY70" s="11"/>
      <c r="KZ70" s="11"/>
      <c r="LA70" s="11"/>
      <c r="LB70" s="11"/>
      <c r="LC70" s="11"/>
      <c r="LD70" s="11"/>
      <c r="LE70" s="11"/>
      <c r="LF70" s="11"/>
      <c r="LG70" s="11"/>
      <c r="LH70" s="11"/>
      <c r="LI70" s="11"/>
      <c r="LJ70" s="11"/>
      <c r="LK70" s="11"/>
      <c r="LL70" s="11"/>
      <c r="LM70" s="11"/>
      <c r="LN70" s="11"/>
      <c r="LO70" s="11"/>
      <c r="LP70" s="11"/>
      <c r="LQ70" s="11"/>
      <c r="LR70" s="11"/>
      <c r="LS70" s="11"/>
      <c r="LT70" s="11"/>
      <c r="LU70" s="11"/>
      <c r="LV70" s="11"/>
      <c r="LW70" s="11"/>
      <c r="LX70" s="11"/>
      <c r="LY70" s="11"/>
      <c r="LZ70" s="11"/>
      <c r="MA70" s="11"/>
      <c r="MB70" s="11"/>
      <c r="MC70" s="11"/>
      <c r="MD70" s="11"/>
      <c r="ME70" s="11"/>
      <c r="MF70" s="11"/>
      <c r="MG70" s="11"/>
      <c r="MH70" s="11"/>
      <c r="MI70" s="11"/>
      <c r="MJ70" s="11"/>
      <c r="MK70" s="11"/>
      <c r="ML70" s="11"/>
      <c r="MM70" s="11"/>
      <c r="MN70" s="11"/>
      <c r="MO70" s="11"/>
      <c r="MP70" s="11"/>
      <c r="MQ70" s="11"/>
      <c r="MR70" s="11"/>
      <c r="MS70" s="11"/>
      <c r="MT70" s="11"/>
      <c r="MU70" s="11"/>
      <c r="MV70" s="11"/>
      <c r="MW70" s="11"/>
      <c r="MX70" s="11"/>
      <c r="MY70" s="11"/>
      <c r="MZ70" s="11"/>
      <c r="NA70" s="11"/>
      <c r="NB70" s="11"/>
      <c r="NC70" s="11"/>
      <c r="ND70" s="11"/>
      <c r="NE70" s="11"/>
      <c r="NF70" s="11"/>
      <c r="NG70" s="11"/>
      <c r="NH70" s="11"/>
      <c r="NI70" s="11"/>
      <c r="NJ70" s="11"/>
      <c r="NK70" s="11"/>
      <c r="NL70" s="11"/>
      <c r="NM70" s="11"/>
      <c r="NN70" s="11"/>
      <c r="NO70" s="11"/>
      <c r="NP70" s="11"/>
      <c r="NQ70" s="11"/>
      <c r="NR70" s="11"/>
      <c r="NS70" s="11"/>
      <c r="NT70" s="11"/>
      <c r="NU70" s="11"/>
      <c r="NV70" s="11"/>
      <c r="NW70" s="11"/>
      <c r="NX70" s="11"/>
      <c r="NY70" s="11"/>
      <c r="NZ70" s="11"/>
      <c r="OA70" s="11"/>
      <c r="OB70" s="11"/>
      <c r="OC70" s="11"/>
      <c r="OD70" s="11"/>
      <c r="OE70" s="11"/>
      <c r="OF70" s="11"/>
      <c r="OG70" s="11"/>
      <c r="OH70" s="11"/>
      <c r="OI70" s="11"/>
      <c r="OJ70" s="11"/>
      <c r="OK70" s="11"/>
      <c r="OL70" s="11"/>
      <c r="OM70" s="11"/>
      <c r="ON70" s="11"/>
      <c r="OO70" s="11"/>
      <c r="OP70" s="11"/>
      <c r="OQ70" s="11"/>
      <c r="OR70" s="11"/>
      <c r="OS70" s="11"/>
      <c r="OT70" s="11"/>
      <c r="OU70" s="11"/>
      <c r="OV70" s="11"/>
      <c r="OW70" s="11"/>
      <c r="OX70" s="11"/>
      <c r="OY70" s="11"/>
      <c r="OZ70" s="11"/>
      <c r="PA70" s="11"/>
      <c r="PB70" s="11"/>
      <c r="PC70" s="11"/>
      <c r="PD70" s="11"/>
      <c r="PE70" s="11"/>
      <c r="PF70" s="11"/>
      <c r="PG70" s="11"/>
      <c r="PH70" s="11"/>
      <c r="PI70" s="11"/>
      <c r="PJ70" s="11"/>
      <c r="PK70" s="11"/>
      <c r="PL70" s="11"/>
      <c r="PM70" s="11"/>
      <c r="PN70" s="11"/>
      <c r="PO70" s="11"/>
      <c r="PP70" s="11"/>
      <c r="PQ70" s="11"/>
      <c r="PR70" s="11"/>
      <c r="PS70" s="11"/>
      <c r="PT70" s="11"/>
      <c r="PU70" s="11"/>
      <c r="PV70" s="11"/>
      <c r="PW70" s="11"/>
      <c r="PX70" s="11"/>
      <c r="PY70" s="11"/>
      <c r="PZ70" s="11"/>
      <c r="QA70" s="11"/>
      <c r="QB70" s="11"/>
      <c r="QC70" s="11"/>
      <c r="QD70" s="11"/>
      <c r="QE70" s="11"/>
      <c r="QF70" s="11"/>
      <c r="QG70" s="11"/>
      <c r="QH70" s="11"/>
      <c r="QI70" s="11"/>
      <c r="QJ70" s="11"/>
      <c r="QK70" s="11"/>
      <c r="QL70" s="11"/>
      <c r="QM70" s="11"/>
      <c r="QN70" s="11"/>
      <c r="QO70" s="11"/>
      <c r="QP70" s="11"/>
      <c r="QQ70" s="11"/>
      <c r="QR70" s="11"/>
      <c r="QS70" s="11"/>
      <c r="QT70" s="11"/>
      <c r="QU70" s="11"/>
      <c r="QV70" s="11"/>
      <c r="QW70" s="11"/>
      <c r="QX70" s="11"/>
      <c r="QY70" s="11"/>
      <c r="QZ70" s="11"/>
      <c r="RA70" s="11"/>
      <c r="RB70" s="11"/>
      <c r="RC70" s="11"/>
      <c r="RD70" s="11"/>
      <c r="RE70" s="11"/>
      <c r="RF70" s="11"/>
      <c r="RG70" s="11"/>
      <c r="RH70" s="11"/>
      <c r="RI70" s="11"/>
      <c r="RJ70" s="11"/>
      <c r="RK70" s="11"/>
      <c r="RL70" s="11"/>
      <c r="RM70" s="11"/>
      <c r="RN70" s="11"/>
      <c r="RO70" s="11"/>
      <c r="RP70" s="11"/>
      <c r="RQ70" s="11"/>
      <c r="RR70" s="11"/>
      <c r="RS70" s="11"/>
      <c r="RT70" s="11"/>
      <c r="RU70" s="11"/>
      <c r="RV70" s="11"/>
      <c r="RW70" s="11"/>
      <c r="RX70" s="11"/>
      <c r="RY70" s="11"/>
      <c r="RZ70" s="11"/>
      <c r="SA70" s="11"/>
      <c r="SB70" s="11"/>
      <c r="SC70" s="11"/>
      <c r="SD70" s="11"/>
      <c r="SE70" s="11"/>
      <c r="SF70" s="11"/>
      <c r="SG70" s="11"/>
      <c r="SH70" s="11"/>
      <c r="SI70" s="11"/>
      <c r="SJ70" s="11"/>
      <c r="SK70" s="11"/>
      <c r="SL70" s="11"/>
      <c r="SM70" s="11"/>
      <c r="SN70" s="11"/>
      <c r="SO70" s="11"/>
      <c r="SP70" s="11"/>
      <c r="SQ70" s="11"/>
      <c r="SR70" s="11"/>
      <c r="SS70" s="11"/>
      <c r="ST70" s="11"/>
      <c r="SU70" s="11"/>
      <c r="SV70" s="11"/>
      <c r="SW70" s="11"/>
      <c r="SX70" s="11"/>
      <c r="SY70" s="11"/>
      <c r="SZ70" s="11"/>
      <c r="TA70" s="11"/>
      <c r="TB70" s="11"/>
      <c r="TC70" s="11"/>
      <c r="TD70" s="11"/>
      <c r="TE70" s="11"/>
      <c r="TF70" s="11"/>
      <c r="TG70" s="11"/>
      <c r="TH70" s="11"/>
      <c r="TI70" s="11"/>
      <c r="TJ70" s="11"/>
      <c r="TK70" s="11"/>
      <c r="TL70" s="11"/>
      <c r="TM70" s="11"/>
      <c r="TN70" s="11"/>
      <c r="TO70" s="11"/>
      <c r="TP70" s="11"/>
      <c r="TQ70" s="11"/>
      <c r="TR70" s="11"/>
      <c r="TS70" s="11"/>
      <c r="TT70" s="11"/>
      <c r="TU70" s="11"/>
      <c r="TV70" s="11"/>
      <c r="TW70" s="11"/>
      <c r="TX70" s="11"/>
      <c r="TY70" s="11"/>
      <c r="TZ70" s="11"/>
      <c r="UA70" s="11"/>
      <c r="UB70" s="11"/>
      <c r="UC70" s="11"/>
      <c r="UD70" s="11"/>
      <c r="UE70" s="11"/>
      <c r="UF70" s="11"/>
      <c r="UG70" s="11"/>
      <c r="UH70" s="11"/>
      <c r="UI70" s="11"/>
      <c r="UJ70" s="11"/>
      <c r="UK70" s="11"/>
      <c r="UL70" s="11"/>
      <c r="UM70" s="11"/>
      <c r="UN70" s="11"/>
      <c r="UO70" s="11"/>
      <c r="UP70" s="11"/>
      <c r="UQ70" s="11"/>
      <c r="UR70" s="11"/>
      <c r="US70" s="11"/>
      <c r="UT70" s="11"/>
      <c r="UU70" s="11"/>
      <c r="UV70" s="11"/>
      <c r="UW70" s="11"/>
      <c r="UX70" s="11"/>
      <c r="UY70" s="11"/>
      <c r="UZ70" s="11"/>
      <c r="VA70" s="11"/>
      <c r="VB70" s="11"/>
      <c r="VC70" s="11"/>
      <c r="VD70" s="11"/>
      <c r="VE70" s="11"/>
      <c r="VF70" s="11"/>
      <c r="VG70" s="11"/>
      <c r="VH70" s="11"/>
      <c r="VI70" s="11"/>
      <c r="VJ70" s="11"/>
      <c r="VK70" s="11"/>
      <c r="VL70" s="11"/>
      <c r="VM70" s="11"/>
      <c r="VN70" s="11"/>
      <c r="VO70" s="11"/>
      <c r="VP70" s="11"/>
      <c r="VQ70" s="11"/>
      <c r="VR70" s="11"/>
      <c r="VS70" s="11"/>
      <c r="VT70" s="11"/>
      <c r="VU70" s="11"/>
      <c r="VV70" s="11"/>
      <c r="VW70" s="11"/>
      <c r="VX70" s="11"/>
      <c r="VY70" s="11"/>
      <c r="VZ70" s="11"/>
      <c r="WA70" s="11"/>
      <c r="WB70" s="11"/>
      <c r="WC70" s="11"/>
      <c r="WD70" s="11"/>
      <c r="WE70" s="11"/>
      <c r="WF70" s="11"/>
      <c r="WG70" s="11"/>
      <c r="WH70" s="11"/>
      <c r="WI70" s="11"/>
      <c r="WJ70" s="11"/>
      <c r="WK70" s="11"/>
      <c r="WL70" s="11"/>
      <c r="WM70" s="11"/>
      <c r="WN70" s="11"/>
      <c r="WO70" s="11"/>
      <c r="WP70" s="11"/>
      <c r="WQ70" s="11"/>
      <c r="WR70" s="11"/>
      <c r="WS70" s="11"/>
      <c r="WT70" s="11"/>
      <c r="WU70" s="11"/>
      <c r="WV70" s="11"/>
      <c r="WW70" s="11"/>
      <c r="WX70" s="11"/>
      <c r="WY70" s="11"/>
      <c r="WZ70" s="11"/>
      <c r="XA70" s="11"/>
      <c r="XB70" s="11"/>
      <c r="XC70" s="11"/>
      <c r="XD70" s="11"/>
      <c r="XE70" s="11"/>
      <c r="XF70" s="11"/>
      <c r="XG70" s="11"/>
      <c r="XH70" s="11"/>
      <c r="XI70" s="11"/>
      <c r="XJ70" s="11"/>
      <c r="XK70" s="11"/>
      <c r="XL70" s="11"/>
      <c r="XM70" s="11"/>
      <c r="XN70" s="11"/>
      <c r="XO70" s="11"/>
      <c r="XP70" s="11"/>
      <c r="XQ70" s="11"/>
      <c r="XR70" s="11"/>
      <c r="XS70" s="11"/>
      <c r="XT70" s="11"/>
      <c r="XU70" s="11"/>
      <c r="XV70" s="11"/>
      <c r="XW70" s="11"/>
      <c r="XX70" s="11"/>
      <c r="XY70" s="11"/>
      <c r="XZ70" s="11"/>
      <c r="YA70" s="11"/>
      <c r="YB70" s="11"/>
      <c r="YC70" s="11"/>
      <c r="YD70" s="11"/>
      <c r="YE70" s="11"/>
      <c r="YF70" s="11"/>
      <c r="YG70" s="11"/>
      <c r="YH70" s="11"/>
      <c r="YI70" s="11"/>
      <c r="YJ70" s="11"/>
      <c r="YK70" s="11"/>
      <c r="YL70" s="11"/>
      <c r="YM70" s="11"/>
      <c r="YN70" s="11"/>
      <c r="YO70" s="11"/>
      <c r="YP70" s="11"/>
      <c r="YQ70" s="11"/>
      <c r="YR70" s="11"/>
      <c r="YS70" s="11"/>
      <c r="YT70" s="11"/>
      <c r="YU70" s="11"/>
      <c r="YV70" s="11"/>
      <c r="YW70" s="11"/>
      <c r="YX70" s="11"/>
      <c r="YY70" s="11"/>
      <c r="YZ70" s="11"/>
      <c r="ZA70" s="11"/>
      <c r="ZB70" s="11"/>
      <c r="ZC70" s="11"/>
      <c r="ZD70" s="11"/>
      <c r="ZE70" s="11"/>
      <c r="ZF70" s="11"/>
      <c r="ZG70" s="11"/>
      <c r="ZH70" s="11"/>
      <c r="ZI70" s="11"/>
      <c r="ZJ70" s="11"/>
      <c r="ZK70" s="11"/>
      <c r="ZL70" s="11"/>
      <c r="ZM70" s="11"/>
      <c r="ZN70" s="11"/>
      <c r="ZO70" s="11"/>
      <c r="ZP70" s="11"/>
      <c r="ZQ70" s="11"/>
      <c r="ZR70" s="11"/>
      <c r="ZS70" s="11"/>
      <c r="ZT70" s="11"/>
      <c r="ZU70" s="11"/>
      <c r="ZV70" s="11"/>
      <c r="ZW70" s="11"/>
      <c r="ZX70" s="11"/>
      <c r="ZY70" s="11"/>
      <c r="ZZ70" s="11"/>
      <c r="AAA70" s="11"/>
      <c r="AAB70" s="11"/>
      <c r="AAC70" s="11"/>
      <c r="AAD70" s="11"/>
      <c r="AAE70" s="11"/>
      <c r="AAF70" s="11"/>
      <c r="AAG70" s="11"/>
      <c r="AAH70" s="11"/>
      <c r="AAI70" s="11"/>
      <c r="AAJ70" s="11"/>
      <c r="AAK70" s="11"/>
      <c r="AAL70" s="11"/>
      <c r="AAM70" s="11"/>
      <c r="AAN70" s="11"/>
      <c r="AAO70" s="11"/>
      <c r="AAP70" s="11"/>
      <c r="AAQ70" s="11"/>
      <c r="AAR70" s="11"/>
      <c r="AAS70" s="11"/>
      <c r="AAT70" s="11"/>
      <c r="AAU70" s="11"/>
      <c r="AAV70" s="11"/>
      <c r="AAW70" s="11"/>
      <c r="AAX70" s="11"/>
      <c r="AAY70" s="11"/>
      <c r="AAZ70" s="11"/>
      <c r="ABA70" s="11"/>
      <c r="ABB70" s="11"/>
      <c r="ABC70" s="11"/>
      <c r="ABD70" s="11"/>
      <c r="ABE70" s="11"/>
      <c r="ABF70" s="11"/>
      <c r="ABG70" s="11"/>
      <c r="ABH70" s="11"/>
      <c r="ABI70" s="11"/>
      <c r="ABJ70" s="11"/>
      <c r="ABK70" s="11"/>
      <c r="ABL70" s="11"/>
      <c r="ABM70" s="11"/>
      <c r="ABN70" s="11"/>
      <c r="ABO70" s="11"/>
      <c r="ABP70" s="11"/>
      <c r="ABQ70" s="11"/>
    </row>
    <row r="71" spans="1:745">
      <c r="A71" s="18" t="s">
        <v>4</v>
      </c>
      <c r="B71" s="19" t="s">
        <v>5</v>
      </c>
      <c r="C71" s="19" t="s">
        <v>6</v>
      </c>
      <c r="D71" s="19" t="s">
        <v>7</v>
      </c>
      <c r="E71" s="19" t="s">
        <v>8</v>
      </c>
      <c r="F71" s="19" t="s">
        <v>9</v>
      </c>
      <c r="G71" s="21" t="s">
        <v>119</v>
      </c>
      <c r="H71" s="21" t="s">
        <v>11</v>
      </c>
      <c r="I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6"/>
      <c r="BX71" s="6"/>
      <c r="BY71" s="6"/>
      <c r="BZ71" s="6"/>
      <c r="CA71" s="6"/>
      <c r="CB71" s="6"/>
      <c r="CC71" s="6"/>
      <c r="CD71" s="6"/>
      <c r="CE71" s="6"/>
      <c r="CF71" s="6"/>
      <c r="CG71" s="6"/>
      <c r="CH71" s="6"/>
      <c r="CI71" s="6"/>
      <c r="CJ71" s="6"/>
      <c r="CK71" s="6"/>
      <c r="CL71" s="6"/>
      <c r="CM71" s="6"/>
      <c r="CN71" s="6"/>
      <c r="CO71" s="6"/>
      <c r="CP71" s="6"/>
      <c r="CQ71" s="6"/>
      <c r="CR71" s="6"/>
      <c r="CS71" s="6"/>
      <c r="CT71" s="6"/>
      <c r="CU71" s="6"/>
      <c r="CV71" s="6"/>
      <c r="CW71" s="6"/>
      <c r="CX71" s="6"/>
      <c r="CY71" s="6"/>
      <c r="CZ71" s="6"/>
      <c r="DA71" s="6"/>
      <c r="DB71" s="6"/>
      <c r="DC71" s="6"/>
      <c r="DD71" s="6"/>
      <c r="DE71" s="6"/>
      <c r="DF71" s="6"/>
      <c r="DG71" s="6"/>
      <c r="DH71" s="6"/>
      <c r="DI71" s="6"/>
      <c r="DJ71" s="6"/>
      <c r="DK71" s="6"/>
      <c r="DL71" s="6"/>
      <c r="DM71" s="6"/>
      <c r="DN71" s="6"/>
      <c r="DO71" s="6"/>
      <c r="DP71" s="6"/>
      <c r="DQ71" s="6"/>
      <c r="DR71" s="6"/>
      <c r="DS71" s="6"/>
      <c r="DT71" s="6"/>
      <c r="DU71" s="6"/>
      <c r="DV71" s="6"/>
      <c r="DW71" s="6"/>
      <c r="DX71" s="6"/>
      <c r="DY71" s="6"/>
      <c r="DZ71" s="6"/>
      <c r="EA71" s="6"/>
      <c r="EB71" s="6"/>
      <c r="EC71" s="6"/>
      <c r="ED71" s="6"/>
      <c r="EE71" s="6"/>
      <c r="EF71" s="6"/>
      <c r="EG71" s="6"/>
      <c r="EH71" s="6"/>
      <c r="EI71" s="6"/>
      <c r="EJ71" s="6"/>
      <c r="EK71" s="6"/>
      <c r="EL71" s="6"/>
      <c r="EM71" s="6"/>
      <c r="EN71" s="6"/>
      <c r="EO71" s="6"/>
      <c r="EP71" s="6"/>
      <c r="EQ71" s="6"/>
      <c r="ER71" s="6"/>
      <c r="ES71" s="6"/>
      <c r="ET71" s="6"/>
      <c r="EU71" s="6"/>
      <c r="EV71" s="6"/>
      <c r="EW71" s="6"/>
      <c r="EX71" s="6"/>
      <c r="EY71" s="6"/>
      <c r="EZ71" s="6"/>
      <c r="FA71" s="6"/>
      <c r="FB71" s="6"/>
      <c r="FC71" s="6"/>
      <c r="FD71" s="6"/>
      <c r="FE71" s="6"/>
      <c r="FF71" s="6"/>
      <c r="FG71" s="6"/>
      <c r="FH71" s="6"/>
      <c r="FI71" s="6"/>
      <c r="FJ71" s="6"/>
      <c r="FK71" s="6"/>
      <c r="FL71" s="6"/>
      <c r="FM71" s="6"/>
      <c r="FN71" s="6"/>
      <c r="FO71" s="6"/>
      <c r="FP71" s="6"/>
      <c r="FQ71" s="6"/>
      <c r="FR71" s="6"/>
      <c r="FS71" s="6"/>
      <c r="FT71" s="6"/>
      <c r="FU71" s="6"/>
      <c r="FV71" s="6"/>
      <c r="FW71" s="6"/>
      <c r="FX71" s="6"/>
      <c r="FY71" s="6"/>
      <c r="FZ71" s="6"/>
      <c r="GA71" s="6"/>
      <c r="GB71" s="6"/>
      <c r="GC71" s="6"/>
      <c r="GD71" s="6"/>
      <c r="GE71" s="6"/>
      <c r="GF71" s="6"/>
      <c r="GG71" s="6"/>
      <c r="GH71" s="6"/>
      <c r="GI71" s="6"/>
      <c r="GJ71" s="6"/>
      <c r="GK71" s="6"/>
      <c r="GL71" s="6"/>
      <c r="GM71" s="6"/>
      <c r="GN71" s="6"/>
      <c r="GO71" s="6"/>
      <c r="GP71" s="6"/>
      <c r="GQ71" s="6"/>
      <c r="GR71" s="6"/>
      <c r="GS71" s="6"/>
      <c r="GT71" s="6"/>
      <c r="GU71" s="6"/>
      <c r="GV71" s="6"/>
      <c r="GW71" s="6"/>
      <c r="GX71" s="6"/>
      <c r="GY71" s="6"/>
      <c r="GZ71" s="6"/>
      <c r="HA71" s="6"/>
      <c r="HB71" s="6"/>
      <c r="HC71" s="6"/>
      <c r="HD71" s="6"/>
      <c r="HE71" s="6"/>
      <c r="HF71" s="6"/>
      <c r="HG71" s="6"/>
      <c r="HH71" s="6"/>
      <c r="HI71" s="6"/>
      <c r="HJ71" s="6"/>
      <c r="HK71" s="6"/>
      <c r="HL71" s="6"/>
      <c r="HM71" s="6"/>
      <c r="HN71" s="6"/>
      <c r="HO71" s="6"/>
      <c r="HP71" s="6"/>
      <c r="HQ71" s="6"/>
      <c r="HR71" s="6"/>
      <c r="HS71" s="6"/>
      <c r="HT71" s="6"/>
      <c r="HU71" s="6"/>
      <c r="HV71" s="6"/>
      <c r="HW71" s="6"/>
      <c r="HX71" s="6"/>
      <c r="HY71" s="6"/>
      <c r="HZ71" s="6"/>
      <c r="IA71" s="6"/>
      <c r="IB71" s="6"/>
      <c r="IC71" s="6"/>
      <c r="ID71" s="6"/>
      <c r="IE71" s="6"/>
      <c r="IF71" s="6"/>
      <c r="IG71" s="6"/>
      <c r="IH71" s="6"/>
      <c r="II71" s="6"/>
      <c r="IJ71" s="6"/>
      <c r="IK71" s="6"/>
      <c r="IL71" s="6"/>
      <c r="IM71" s="6"/>
      <c r="IN71" s="6"/>
      <c r="IO71" s="6"/>
      <c r="IP71" s="6"/>
      <c r="IQ71" s="6"/>
      <c r="IR71" s="6"/>
      <c r="IS71" s="6"/>
      <c r="IT71" s="6"/>
      <c r="IU71" s="6"/>
      <c r="IV71" s="6"/>
      <c r="IW71" s="6"/>
      <c r="IX71" s="6"/>
      <c r="IY71" s="6"/>
      <c r="IZ71" s="6"/>
      <c r="JA71" s="6"/>
      <c r="JB71" s="6"/>
      <c r="JC71" s="6"/>
      <c r="JD71" s="6"/>
      <c r="JE71" s="6"/>
      <c r="JF71" s="6"/>
      <c r="JG71" s="6"/>
      <c r="JH71" s="6"/>
      <c r="JI71" s="6"/>
      <c r="JJ71" s="6"/>
      <c r="JK71" s="6"/>
      <c r="JL71" s="6"/>
      <c r="JM71" s="6"/>
      <c r="JN71" s="6"/>
      <c r="JO71" s="6"/>
      <c r="JP71" s="6"/>
      <c r="JQ71" s="6"/>
      <c r="JR71" s="6"/>
      <c r="JS71" s="6"/>
      <c r="JT71" s="6"/>
      <c r="JU71" s="6"/>
      <c r="JV71" s="6"/>
      <c r="JW71" s="6"/>
      <c r="JX71" s="6"/>
      <c r="JY71" s="6"/>
      <c r="JZ71" s="6"/>
      <c r="KA71" s="6"/>
      <c r="KB71" s="6"/>
      <c r="KC71" s="6"/>
      <c r="KD71" s="6"/>
      <c r="KE71" s="6"/>
      <c r="KF71" s="6"/>
      <c r="KG71" s="6"/>
      <c r="KH71" s="6"/>
      <c r="KI71" s="6"/>
      <c r="KJ71" s="6"/>
      <c r="KK71" s="6"/>
      <c r="KL71" s="6"/>
      <c r="KM71" s="6"/>
      <c r="KN71" s="6"/>
      <c r="KO71" s="6"/>
      <c r="KP71" s="6"/>
      <c r="KQ71" s="6"/>
      <c r="KR71" s="6"/>
      <c r="KS71" s="6"/>
      <c r="KT71" s="6"/>
      <c r="KU71" s="6"/>
      <c r="KV71" s="6"/>
      <c r="KW71" s="6"/>
      <c r="KX71" s="6"/>
      <c r="KY71" s="6"/>
      <c r="KZ71" s="6"/>
      <c r="LA71" s="6"/>
      <c r="LB71" s="6"/>
      <c r="LC71" s="6"/>
      <c r="LD71" s="6"/>
      <c r="LE71" s="6"/>
      <c r="LF71" s="6"/>
      <c r="LG71" s="6"/>
      <c r="LH71" s="6"/>
      <c r="LI71" s="6"/>
      <c r="LJ71" s="6"/>
      <c r="LK71" s="6"/>
      <c r="LL71" s="6"/>
      <c r="LM71" s="6"/>
      <c r="LN71" s="6"/>
      <c r="LO71" s="6"/>
      <c r="LP71" s="6"/>
      <c r="LQ71" s="6"/>
      <c r="LR71" s="6"/>
      <c r="LS71" s="6"/>
      <c r="LT71" s="6"/>
      <c r="LU71" s="6"/>
      <c r="LV71" s="6"/>
      <c r="LW71" s="6"/>
      <c r="LX71" s="6"/>
      <c r="LY71" s="6"/>
      <c r="LZ71" s="6"/>
      <c r="MA71" s="6"/>
      <c r="MB71" s="6"/>
      <c r="MC71" s="6"/>
      <c r="MD71" s="6"/>
      <c r="ME71" s="6"/>
      <c r="MF71" s="6"/>
      <c r="MG71" s="6"/>
      <c r="MH71" s="6"/>
      <c r="MI71" s="6"/>
      <c r="MJ71" s="6"/>
      <c r="MK71" s="6"/>
      <c r="ML71" s="6"/>
      <c r="MM71" s="6"/>
      <c r="MN71" s="6"/>
      <c r="MO71" s="6"/>
      <c r="MP71" s="6"/>
      <c r="MQ71" s="6"/>
      <c r="MR71" s="6"/>
      <c r="MS71" s="6"/>
      <c r="MT71" s="6"/>
      <c r="MU71" s="6"/>
      <c r="MV71" s="6"/>
      <c r="MW71" s="6"/>
      <c r="MX71" s="6"/>
      <c r="MY71" s="6"/>
      <c r="MZ71" s="6"/>
      <c r="NA71" s="6"/>
      <c r="NB71" s="6"/>
      <c r="NC71" s="6"/>
      <c r="ND71" s="6"/>
      <c r="NE71" s="6"/>
      <c r="NF71" s="6"/>
      <c r="NG71" s="6"/>
      <c r="NH71" s="6"/>
      <c r="NI71" s="6"/>
      <c r="NJ71" s="6"/>
      <c r="NK71" s="6"/>
      <c r="NL71" s="6"/>
      <c r="NM71" s="6"/>
      <c r="NN71" s="6"/>
      <c r="NO71" s="6"/>
      <c r="NP71" s="6"/>
      <c r="NQ71" s="6"/>
      <c r="NR71" s="6"/>
      <c r="NS71" s="6"/>
      <c r="NT71" s="6"/>
      <c r="NU71" s="6"/>
      <c r="NV71" s="6"/>
      <c r="NW71" s="6"/>
      <c r="NX71" s="6"/>
      <c r="NY71" s="6"/>
      <c r="NZ71" s="6"/>
      <c r="OA71" s="6"/>
      <c r="OB71" s="6"/>
      <c r="OC71" s="6"/>
      <c r="OD71" s="6"/>
      <c r="OE71" s="6"/>
      <c r="OF71" s="6"/>
      <c r="OG71" s="6"/>
      <c r="OH71" s="6"/>
      <c r="OI71" s="6"/>
      <c r="OJ71" s="6"/>
      <c r="OK71" s="6"/>
      <c r="OL71" s="6"/>
      <c r="OM71" s="6"/>
      <c r="ON71" s="6"/>
      <c r="OO71" s="6"/>
      <c r="OP71" s="6"/>
      <c r="OQ71" s="6"/>
      <c r="OR71" s="6"/>
      <c r="OS71" s="6"/>
      <c r="OT71" s="6"/>
      <c r="OU71" s="6"/>
      <c r="OV71" s="6"/>
      <c r="OW71" s="6"/>
      <c r="OX71" s="6"/>
      <c r="OY71" s="6"/>
      <c r="OZ71" s="6"/>
      <c r="PA71" s="6"/>
      <c r="PB71" s="6"/>
      <c r="PC71" s="6"/>
      <c r="PD71" s="6"/>
      <c r="PE71" s="6"/>
      <c r="PF71" s="6"/>
      <c r="PG71" s="6"/>
      <c r="PH71" s="6"/>
      <c r="PI71" s="6"/>
      <c r="PJ71" s="6"/>
      <c r="PK71" s="6"/>
      <c r="PL71" s="6"/>
      <c r="PM71" s="6"/>
      <c r="PN71" s="6"/>
      <c r="PO71" s="6"/>
      <c r="PP71" s="6"/>
      <c r="PQ71" s="6"/>
      <c r="PR71" s="6"/>
      <c r="PS71" s="6"/>
      <c r="PT71" s="6"/>
      <c r="PU71" s="6"/>
      <c r="PV71" s="6"/>
      <c r="PW71" s="6"/>
      <c r="PX71" s="6"/>
      <c r="PY71" s="6"/>
      <c r="PZ71" s="6"/>
      <c r="QA71" s="6"/>
      <c r="QB71" s="6"/>
      <c r="QC71" s="6"/>
      <c r="QD71" s="6"/>
      <c r="QE71" s="6"/>
      <c r="QF71" s="6"/>
      <c r="QG71" s="6"/>
      <c r="QH71" s="6"/>
      <c r="QI71" s="6"/>
      <c r="QJ71" s="6"/>
      <c r="QK71" s="6"/>
      <c r="QL71" s="6"/>
      <c r="QM71" s="6"/>
      <c r="QN71" s="6"/>
      <c r="QO71" s="6"/>
      <c r="QP71" s="6"/>
      <c r="QQ71" s="6"/>
      <c r="QR71" s="6"/>
      <c r="QS71" s="6"/>
      <c r="QT71" s="6"/>
      <c r="QU71" s="6"/>
      <c r="QV71" s="6"/>
      <c r="QW71" s="6"/>
      <c r="QX71" s="6"/>
      <c r="QY71" s="6"/>
      <c r="QZ71" s="6"/>
      <c r="RA71" s="6"/>
      <c r="RB71" s="6"/>
      <c r="RC71" s="6"/>
      <c r="RD71" s="6"/>
      <c r="RE71" s="6"/>
      <c r="RF71" s="6"/>
      <c r="RG71" s="6"/>
      <c r="RH71" s="6"/>
      <c r="RI71" s="6"/>
      <c r="RJ71" s="6"/>
      <c r="RK71" s="6"/>
      <c r="RL71" s="6"/>
      <c r="RM71" s="6"/>
      <c r="RN71" s="6"/>
      <c r="RO71" s="6"/>
      <c r="RP71" s="6"/>
      <c r="RQ71" s="6"/>
      <c r="RR71" s="6"/>
      <c r="RS71" s="6"/>
      <c r="RT71" s="6"/>
      <c r="RU71" s="6"/>
      <c r="RV71" s="6"/>
      <c r="RW71" s="6"/>
      <c r="RX71" s="6"/>
      <c r="RY71" s="6"/>
      <c r="RZ71" s="6"/>
      <c r="SA71" s="6"/>
      <c r="SB71" s="6"/>
      <c r="SC71" s="6"/>
      <c r="SD71" s="6"/>
      <c r="SE71" s="6"/>
      <c r="SF71" s="6"/>
      <c r="SG71" s="6"/>
      <c r="SH71" s="6"/>
      <c r="SI71" s="6"/>
      <c r="SJ71" s="6"/>
      <c r="SK71" s="6"/>
      <c r="SL71" s="6"/>
      <c r="SM71" s="6"/>
      <c r="SN71" s="6"/>
      <c r="SO71" s="6"/>
      <c r="SP71" s="6"/>
      <c r="SQ71" s="6"/>
      <c r="SR71" s="6"/>
      <c r="SS71" s="6"/>
      <c r="ST71" s="6"/>
      <c r="SU71" s="6"/>
      <c r="SV71" s="6"/>
      <c r="SW71" s="6"/>
      <c r="SX71" s="6"/>
      <c r="SY71" s="6"/>
      <c r="SZ71" s="6"/>
      <c r="TA71" s="6"/>
      <c r="TB71" s="6"/>
      <c r="TC71" s="6"/>
      <c r="TD71" s="6"/>
      <c r="TE71" s="6"/>
      <c r="TF71" s="6"/>
      <c r="TG71" s="6"/>
      <c r="TH71" s="6"/>
      <c r="TI71" s="6"/>
      <c r="TJ71" s="6"/>
      <c r="TK71" s="6"/>
      <c r="TL71" s="6"/>
      <c r="TM71" s="6"/>
      <c r="TN71" s="6"/>
      <c r="TO71" s="6"/>
      <c r="TP71" s="6"/>
      <c r="TQ71" s="6"/>
      <c r="TR71" s="6"/>
      <c r="TS71" s="6"/>
      <c r="TT71" s="6"/>
      <c r="TU71" s="6"/>
      <c r="TV71" s="6"/>
      <c r="TW71" s="6"/>
      <c r="TX71" s="6"/>
      <c r="TY71" s="6"/>
      <c r="TZ71" s="6"/>
      <c r="UA71" s="6"/>
      <c r="UB71" s="6"/>
      <c r="UC71" s="6"/>
      <c r="UD71" s="6"/>
      <c r="UE71" s="6"/>
      <c r="UF71" s="6"/>
      <c r="UG71" s="6"/>
      <c r="UH71" s="6"/>
      <c r="UI71" s="6"/>
      <c r="UJ71" s="6"/>
      <c r="UK71" s="6"/>
      <c r="UL71" s="6"/>
      <c r="UM71" s="6"/>
      <c r="UN71" s="6"/>
      <c r="UO71" s="6"/>
      <c r="UP71" s="6"/>
      <c r="UQ71" s="6"/>
      <c r="UR71" s="6"/>
      <c r="US71" s="6"/>
      <c r="UT71" s="6"/>
      <c r="UU71" s="6"/>
      <c r="UV71" s="6"/>
      <c r="UW71" s="6"/>
      <c r="UX71" s="6"/>
      <c r="UY71" s="6"/>
      <c r="UZ71" s="6"/>
      <c r="VA71" s="6"/>
      <c r="VB71" s="6"/>
      <c r="VC71" s="6"/>
      <c r="VD71" s="6"/>
      <c r="VE71" s="6"/>
      <c r="VF71" s="6"/>
      <c r="VG71" s="6"/>
      <c r="VH71" s="6"/>
      <c r="VI71" s="6"/>
      <c r="VJ71" s="6"/>
      <c r="VK71" s="6"/>
      <c r="VL71" s="6"/>
      <c r="VM71" s="6"/>
      <c r="VN71" s="6"/>
      <c r="VO71" s="6"/>
      <c r="VP71" s="6"/>
      <c r="VQ71" s="6"/>
      <c r="VR71" s="6"/>
      <c r="VS71" s="6"/>
      <c r="VT71" s="6"/>
      <c r="VU71" s="6"/>
      <c r="VV71" s="6"/>
      <c r="VW71" s="6"/>
      <c r="VX71" s="6"/>
      <c r="VY71" s="6"/>
      <c r="VZ71" s="6"/>
      <c r="WA71" s="6"/>
      <c r="WB71" s="6"/>
      <c r="WC71" s="6"/>
      <c r="WD71" s="6"/>
      <c r="WE71" s="6"/>
      <c r="WF71" s="6"/>
      <c r="WG71" s="6"/>
      <c r="WH71" s="6"/>
      <c r="WI71" s="6"/>
      <c r="WJ71" s="6"/>
      <c r="WK71" s="6"/>
      <c r="WL71" s="6"/>
      <c r="WM71" s="6"/>
      <c r="WN71" s="6"/>
      <c r="WO71" s="6"/>
      <c r="WP71" s="6"/>
      <c r="WQ71" s="6"/>
      <c r="WR71" s="6"/>
      <c r="WS71" s="6"/>
      <c r="WT71" s="6"/>
      <c r="WU71" s="6"/>
      <c r="WV71" s="6"/>
      <c r="WW71" s="6"/>
      <c r="WX71" s="6"/>
      <c r="WY71" s="6"/>
      <c r="WZ71" s="6"/>
      <c r="XA71" s="6"/>
      <c r="XB71" s="6"/>
      <c r="XC71" s="6"/>
      <c r="XD71" s="6"/>
      <c r="XE71" s="6"/>
      <c r="XF71" s="6"/>
      <c r="XG71" s="6"/>
      <c r="XH71" s="6"/>
      <c r="XI71" s="6"/>
      <c r="XJ71" s="6"/>
      <c r="XK71" s="6"/>
      <c r="XL71" s="6"/>
      <c r="XM71" s="6"/>
      <c r="XN71" s="6"/>
      <c r="XO71" s="6"/>
      <c r="XP71" s="6"/>
      <c r="XQ71" s="6"/>
      <c r="XR71" s="6"/>
      <c r="XS71" s="6"/>
      <c r="XT71" s="6"/>
      <c r="XU71" s="6"/>
      <c r="XV71" s="6"/>
      <c r="XW71" s="6"/>
      <c r="XX71" s="6"/>
      <c r="XY71" s="6"/>
      <c r="XZ71" s="6"/>
      <c r="YA71" s="6"/>
      <c r="YB71" s="6"/>
      <c r="YC71" s="6"/>
      <c r="YD71" s="6"/>
      <c r="YE71" s="6"/>
      <c r="YF71" s="6"/>
      <c r="YG71" s="6"/>
      <c r="YH71" s="6"/>
      <c r="YI71" s="6"/>
      <c r="YJ71" s="6"/>
      <c r="YK71" s="6"/>
      <c r="YL71" s="6"/>
      <c r="YM71" s="6"/>
      <c r="YN71" s="6"/>
      <c r="YO71" s="6"/>
      <c r="YP71" s="6"/>
      <c r="YQ71" s="6"/>
      <c r="YR71" s="6"/>
      <c r="YS71" s="6"/>
      <c r="YT71" s="6"/>
      <c r="YU71" s="6"/>
      <c r="YV71" s="6"/>
      <c r="YW71" s="6"/>
      <c r="YX71" s="6"/>
      <c r="YY71" s="6"/>
      <c r="YZ71" s="6"/>
      <c r="ZA71" s="6"/>
      <c r="ZB71" s="6"/>
      <c r="ZC71" s="6"/>
      <c r="ZD71" s="6"/>
      <c r="ZE71" s="6"/>
      <c r="ZF71" s="6"/>
      <c r="ZG71" s="6"/>
      <c r="ZH71" s="6"/>
      <c r="ZI71" s="6"/>
      <c r="ZJ71" s="6"/>
      <c r="ZK71" s="6"/>
      <c r="ZL71" s="6"/>
      <c r="ZM71" s="6"/>
      <c r="ZN71" s="6"/>
      <c r="ZO71" s="6"/>
      <c r="ZP71" s="6"/>
      <c r="ZQ71" s="6"/>
      <c r="ZR71" s="6"/>
      <c r="ZS71" s="6"/>
      <c r="ZT71" s="6"/>
      <c r="ZU71" s="6"/>
      <c r="ZV71" s="6"/>
      <c r="ZW71" s="6"/>
      <c r="ZX71" s="6"/>
      <c r="ZY71" s="6"/>
      <c r="ZZ71" s="6"/>
      <c r="AAA71" s="6"/>
      <c r="AAB71" s="6"/>
      <c r="AAC71" s="6"/>
      <c r="AAD71" s="6"/>
      <c r="AAE71" s="6"/>
      <c r="AAF71" s="6"/>
      <c r="AAG71" s="6"/>
      <c r="AAH71" s="6"/>
      <c r="AAI71" s="6"/>
      <c r="AAJ71" s="6"/>
      <c r="AAK71" s="6"/>
      <c r="AAL71" s="6"/>
      <c r="AAM71" s="6"/>
      <c r="AAN71" s="6"/>
      <c r="AAO71" s="6"/>
      <c r="AAP71" s="6"/>
      <c r="AAQ71" s="6"/>
      <c r="AAR71" s="6"/>
      <c r="AAS71" s="6"/>
      <c r="AAT71" s="6"/>
      <c r="AAU71" s="6"/>
      <c r="AAV71" s="6"/>
      <c r="AAW71" s="6"/>
      <c r="AAX71" s="6"/>
      <c r="AAY71" s="6"/>
      <c r="AAZ71" s="6"/>
      <c r="ABA71" s="6"/>
      <c r="ABB71" s="6"/>
      <c r="ABC71" s="6"/>
      <c r="ABD71" s="6"/>
      <c r="ABE71" s="6"/>
      <c r="ABF71" s="6"/>
      <c r="ABG71" s="6"/>
      <c r="ABH71" s="6"/>
      <c r="ABI71" s="6"/>
      <c r="ABJ71" s="6"/>
      <c r="ABK71" s="6"/>
      <c r="ABL71" s="6"/>
      <c r="ABM71" s="6"/>
      <c r="ABN71" s="6"/>
      <c r="ABO71" s="6"/>
      <c r="ABP71" s="6"/>
      <c r="ABQ71" s="6"/>
    </row>
    <row r="72" spans="1:745">
      <c r="A72" s="85">
        <v>43709</v>
      </c>
      <c r="B72" s="3">
        <v>16</v>
      </c>
      <c r="C72" s="3">
        <v>6</v>
      </c>
      <c r="D72" s="3">
        <v>1</v>
      </c>
      <c r="E72" s="3">
        <v>8</v>
      </c>
      <c r="F72" s="3">
        <v>2</v>
      </c>
      <c r="G72" s="6"/>
      <c r="H72" s="6"/>
      <c r="I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  <c r="BU72" s="6"/>
      <c r="BV72" s="6"/>
      <c r="BW72" s="6"/>
      <c r="BX72" s="6"/>
      <c r="BY72" s="6"/>
      <c r="BZ72" s="6"/>
      <c r="CA72" s="6"/>
      <c r="CB72" s="6"/>
      <c r="CC72" s="6"/>
      <c r="CD72" s="6"/>
      <c r="CE72" s="6"/>
      <c r="CF72" s="6"/>
      <c r="CG72" s="6"/>
      <c r="CH72" s="6"/>
      <c r="CI72" s="6"/>
      <c r="CJ72" s="6"/>
      <c r="CK72" s="6"/>
      <c r="CL72" s="6"/>
      <c r="CM72" s="6"/>
      <c r="CN72" s="6"/>
      <c r="CO72" s="6"/>
      <c r="CP72" s="6"/>
      <c r="CQ72" s="6"/>
      <c r="CR72" s="6"/>
      <c r="CS72" s="6"/>
      <c r="CT72" s="6"/>
      <c r="CU72" s="6"/>
      <c r="CV72" s="6"/>
      <c r="CW72" s="6"/>
      <c r="CX72" s="6"/>
      <c r="CY72" s="6"/>
      <c r="CZ72" s="6"/>
      <c r="DA72" s="6"/>
      <c r="DB72" s="6"/>
      <c r="DC72" s="6"/>
      <c r="DD72" s="6"/>
      <c r="DE72" s="6"/>
      <c r="DF72" s="6"/>
      <c r="DG72" s="6"/>
      <c r="DH72" s="6"/>
      <c r="DI72" s="6"/>
      <c r="DJ72" s="6"/>
      <c r="DK72" s="6"/>
      <c r="DL72" s="6"/>
      <c r="DM72" s="6"/>
      <c r="DN72" s="6"/>
      <c r="DO72" s="6"/>
      <c r="DP72" s="6"/>
      <c r="DQ72" s="6"/>
      <c r="DR72" s="6"/>
      <c r="DS72" s="6"/>
      <c r="DT72" s="6"/>
      <c r="DU72" s="6"/>
      <c r="DV72" s="6"/>
      <c r="DW72" s="6"/>
      <c r="DX72" s="6"/>
      <c r="DY72" s="6"/>
      <c r="DZ72" s="6"/>
      <c r="EA72" s="6"/>
      <c r="EB72" s="6"/>
      <c r="EC72" s="6"/>
      <c r="ED72" s="6"/>
      <c r="EE72" s="6"/>
      <c r="EF72" s="6"/>
      <c r="EG72" s="6"/>
      <c r="EH72" s="6"/>
      <c r="EI72" s="6"/>
      <c r="EJ72" s="6"/>
      <c r="EK72" s="6"/>
      <c r="EL72" s="6"/>
      <c r="EM72" s="6"/>
      <c r="EN72" s="6"/>
      <c r="EO72" s="6"/>
      <c r="EP72" s="6"/>
      <c r="EQ72" s="6"/>
      <c r="ER72" s="6"/>
      <c r="ES72" s="6"/>
      <c r="ET72" s="6"/>
      <c r="EU72" s="6"/>
      <c r="EV72" s="6"/>
      <c r="EW72" s="6"/>
      <c r="EX72" s="6"/>
      <c r="EY72" s="6"/>
      <c r="EZ72" s="6"/>
      <c r="FA72" s="6"/>
      <c r="FB72" s="6"/>
      <c r="FC72" s="6"/>
      <c r="FD72" s="6"/>
      <c r="FE72" s="6"/>
      <c r="FF72" s="6"/>
      <c r="FG72" s="6"/>
      <c r="FH72" s="6"/>
      <c r="FI72" s="6"/>
      <c r="FJ72" s="6"/>
      <c r="FK72" s="6"/>
      <c r="FL72" s="6"/>
      <c r="FM72" s="6"/>
      <c r="FN72" s="6"/>
      <c r="FO72" s="6"/>
      <c r="FP72" s="6"/>
      <c r="FQ72" s="6"/>
      <c r="FR72" s="6"/>
      <c r="FS72" s="6"/>
      <c r="FT72" s="6"/>
      <c r="FU72" s="6"/>
      <c r="FV72" s="6"/>
      <c r="FW72" s="6"/>
      <c r="FX72" s="6"/>
      <c r="FY72" s="6"/>
      <c r="FZ72" s="6"/>
      <c r="GA72" s="6"/>
      <c r="GB72" s="6"/>
      <c r="GC72" s="6"/>
      <c r="GD72" s="6"/>
      <c r="GE72" s="6"/>
      <c r="GF72" s="6"/>
      <c r="GG72" s="6"/>
      <c r="GH72" s="6"/>
      <c r="GI72" s="6"/>
      <c r="GJ72" s="6"/>
      <c r="GK72" s="6"/>
      <c r="GL72" s="6"/>
      <c r="GM72" s="6"/>
      <c r="GN72" s="6"/>
      <c r="GO72" s="6"/>
      <c r="GP72" s="6"/>
      <c r="GQ72" s="6"/>
      <c r="GR72" s="6"/>
      <c r="GS72" s="6"/>
      <c r="GT72" s="6"/>
      <c r="GU72" s="6"/>
      <c r="GV72" s="6"/>
      <c r="GW72" s="6"/>
      <c r="GX72" s="6"/>
      <c r="GY72" s="6"/>
      <c r="GZ72" s="6"/>
      <c r="HA72" s="6"/>
      <c r="HB72" s="6"/>
      <c r="HC72" s="6"/>
      <c r="HD72" s="6"/>
      <c r="HE72" s="6"/>
      <c r="HF72" s="6"/>
      <c r="HG72" s="6"/>
      <c r="HH72" s="6"/>
      <c r="HI72" s="6"/>
      <c r="HJ72" s="6"/>
      <c r="HK72" s="6"/>
      <c r="HL72" s="6"/>
      <c r="HM72" s="6"/>
      <c r="HN72" s="6"/>
      <c r="HO72" s="6"/>
      <c r="HP72" s="6"/>
      <c r="HQ72" s="6"/>
      <c r="HR72" s="6"/>
      <c r="HS72" s="6"/>
      <c r="HT72" s="6"/>
      <c r="HU72" s="6"/>
      <c r="HV72" s="6"/>
      <c r="HW72" s="6"/>
      <c r="HX72" s="6"/>
      <c r="HY72" s="6"/>
      <c r="HZ72" s="6"/>
      <c r="IA72" s="6"/>
      <c r="IB72" s="6"/>
      <c r="IC72" s="6"/>
      <c r="ID72" s="6"/>
      <c r="IE72" s="6"/>
      <c r="IF72" s="6"/>
      <c r="IG72" s="6"/>
      <c r="IH72" s="6"/>
      <c r="II72" s="6"/>
      <c r="IJ72" s="6"/>
      <c r="IK72" s="6"/>
      <c r="IL72" s="6"/>
      <c r="IM72" s="6"/>
      <c r="IN72" s="6"/>
      <c r="IO72" s="6"/>
      <c r="IP72" s="6"/>
      <c r="IQ72" s="6"/>
      <c r="IR72" s="6"/>
      <c r="IS72" s="6"/>
      <c r="IT72" s="6"/>
      <c r="IU72" s="6"/>
      <c r="IV72" s="6"/>
      <c r="IW72" s="6"/>
      <c r="IX72" s="6"/>
      <c r="IY72" s="6"/>
      <c r="IZ72" s="6"/>
      <c r="JA72" s="6"/>
      <c r="JB72" s="6"/>
      <c r="JC72" s="6"/>
      <c r="JD72" s="6"/>
      <c r="JE72" s="6"/>
      <c r="JF72" s="6"/>
      <c r="JG72" s="6"/>
      <c r="JH72" s="6"/>
      <c r="JI72" s="6"/>
      <c r="JJ72" s="6"/>
      <c r="JK72" s="6"/>
      <c r="JL72" s="6"/>
      <c r="JM72" s="6"/>
      <c r="JN72" s="6"/>
      <c r="JO72" s="6"/>
      <c r="JP72" s="6"/>
      <c r="JQ72" s="6"/>
      <c r="JR72" s="6"/>
      <c r="JS72" s="6"/>
      <c r="JT72" s="6"/>
      <c r="JU72" s="6"/>
      <c r="JV72" s="6"/>
      <c r="JW72" s="6"/>
      <c r="JX72" s="6"/>
      <c r="JY72" s="6"/>
      <c r="JZ72" s="6"/>
      <c r="KA72" s="6"/>
      <c r="KB72" s="6"/>
      <c r="KC72" s="6"/>
      <c r="KD72" s="6"/>
      <c r="KE72" s="6"/>
      <c r="KF72" s="6"/>
      <c r="KG72" s="6"/>
      <c r="KH72" s="6"/>
      <c r="KI72" s="6"/>
      <c r="KJ72" s="6"/>
      <c r="KK72" s="6"/>
      <c r="KL72" s="6"/>
      <c r="KM72" s="6"/>
      <c r="KN72" s="6"/>
      <c r="KO72" s="6"/>
      <c r="KP72" s="6"/>
      <c r="KQ72" s="6"/>
      <c r="KR72" s="6"/>
      <c r="KS72" s="6"/>
      <c r="KT72" s="6"/>
      <c r="KU72" s="6"/>
      <c r="KV72" s="6"/>
      <c r="KW72" s="6"/>
      <c r="KX72" s="6"/>
      <c r="KY72" s="6"/>
      <c r="KZ72" s="6"/>
      <c r="LA72" s="6"/>
      <c r="LB72" s="6"/>
      <c r="LC72" s="6"/>
      <c r="LD72" s="6"/>
      <c r="LE72" s="6"/>
      <c r="LF72" s="6"/>
      <c r="LG72" s="6"/>
      <c r="LH72" s="6"/>
      <c r="LI72" s="6"/>
      <c r="LJ72" s="6"/>
      <c r="LK72" s="6"/>
      <c r="LL72" s="6"/>
      <c r="LM72" s="6"/>
      <c r="LN72" s="6"/>
      <c r="LO72" s="6"/>
      <c r="LP72" s="6"/>
      <c r="LQ72" s="6"/>
      <c r="LR72" s="6"/>
      <c r="LS72" s="6"/>
      <c r="LT72" s="6"/>
      <c r="LU72" s="6"/>
      <c r="LV72" s="6"/>
      <c r="LW72" s="6"/>
      <c r="LX72" s="6"/>
      <c r="LY72" s="6"/>
      <c r="LZ72" s="6"/>
      <c r="MA72" s="6"/>
      <c r="MB72" s="6"/>
      <c r="MC72" s="6"/>
      <c r="MD72" s="6"/>
      <c r="ME72" s="6"/>
      <c r="MF72" s="6"/>
      <c r="MG72" s="6"/>
      <c r="MH72" s="6"/>
      <c r="MI72" s="6"/>
      <c r="MJ72" s="6"/>
      <c r="MK72" s="6"/>
      <c r="ML72" s="6"/>
      <c r="MM72" s="6"/>
      <c r="MN72" s="6"/>
      <c r="MO72" s="6"/>
      <c r="MP72" s="6"/>
      <c r="MQ72" s="6"/>
      <c r="MR72" s="6"/>
      <c r="MS72" s="6"/>
      <c r="MT72" s="6"/>
      <c r="MU72" s="6"/>
      <c r="MV72" s="6"/>
      <c r="MW72" s="6"/>
      <c r="MX72" s="6"/>
      <c r="MY72" s="6"/>
      <c r="MZ72" s="6"/>
      <c r="NA72" s="6"/>
      <c r="NB72" s="6"/>
      <c r="NC72" s="6"/>
      <c r="ND72" s="6"/>
      <c r="NE72" s="6"/>
      <c r="NF72" s="6"/>
      <c r="NG72" s="6"/>
      <c r="NH72" s="6"/>
      <c r="NI72" s="6"/>
      <c r="NJ72" s="6"/>
      <c r="NK72" s="6"/>
      <c r="NL72" s="6"/>
      <c r="NM72" s="6"/>
      <c r="NN72" s="6"/>
      <c r="NO72" s="6"/>
      <c r="NP72" s="6"/>
      <c r="NQ72" s="6"/>
      <c r="NR72" s="6"/>
      <c r="NS72" s="6"/>
      <c r="NT72" s="6"/>
      <c r="NU72" s="6"/>
      <c r="NV72" s="6"/>
      <c r="NW72" s="6"/>
      <c r="NX72" s="6"/>
      <c r="NY72" s="6"/>
      <c r="NZ72" s="6"/>
      <c r="OA72" s="6"/>
      <c r="OB72" s="6"/>
      <c r="OC72" s="6"/>
      <c r="OD72" s="6"/>
      <c r="OE72" s="6"/>
      <c r="OF72" s="6"/>
      <c r="OG72" s="6"/>
      <c r="OH72" s="6"/>
      <c r="OI72" s="6"/>
      <c r="OJ72" s="6"/>
      <c r="OK72" s="6"/>
      <c r="OL72" s="6"/>
      <c r="OM72" s="6"/>
      <c r="ON72" s="6"/>
      <c r="OO72" s="6"/>
      <c r="OP72" s="6"/>
      <c r="OQ72" s="6"/>
      <c r="OR72" s="6"/>
      <c r="OS72" s="6"/>
      <c r="OT72" s="6"/>
      <c r="OU72" s="6"/>
      <c r="OV72" s="6"/>
      <c r="OW72" s="6"/>
      <c r="OX72" s="6"/>
      <c r="OY72" s="6"/>
      <c r="OZ72" s="6"/>
      <c r="PA72" s="6"/>
      <c r="PB72" s="6"/>
      <c r="PC72" s="6"/>
      <c r="PD72" s="6"/>
      <c r="PE72" s="6"/>
      <c r="PF72" s="6"/>
      <c r="PG72" s="6"/>
      <c r="PH72" s="6"/>
      <c r="PI72" s="6"/>
      <c r="PJ72" s="6"/>
      <c r="PK72" s="6"/>
      <c r="PL72" s="6"/>
      <c r="PM72" s="6"/>
      <c r="PN72" s="6"/>
      <c r="PO72" s="6"/>
      <c r="PP72" s="6"/>
      <c r="PQ72" s="6"/>
      <c r="PR72" s="6"/>
      <c r="PS72" s="6"/>
      <c r="PT72" s="6"/>
      <c r="PU72" s="6"/>
      <c r="PV72" s="6"/>
      <c r="PW72" s="6"/>
      <c r="PX72" s="6"/>
      <c r="PY72" s="6"/>
      <c r="PZ72" s="6"/>
      <c r="QA72" s="6"/>
      <c r="QB72" s="6"/>
      <c r="QC72" s="6"/>
      <c r="QD72" s="6"/>
      <c r="QE72" s="6"/>
      <c r="QF72" s="6"/>
      <c r="QG72" s="6"/>
      <c r="QH72" s="6"/>
      <c r="QI72" s="6"/>
      <c r="QJ72" s="6"/>
      <c r="QK72" s="6"/>
      <c r="QL72" s="6"/>
      <c r="QM72" s="6"/>
      <c r="QN72" s="6"/>
      <c r="QO72" s="6"/>
      <c r="QP72" s="6"/>
      <c r="QQ72" s="6"/>
      <c r="QR72" s="6"/>
      <c r="QS72" s="6"/>
      <c r="QT72" s="6"/>
      <c r="QU72" s="6"/>
      <c r="QV72" s="6"/>
      <c r="QW72" s="6"/>
      <c r="QX72" s="6"/>
      <c r="QY72" s="6"/>
      <c r="QZ72" s="6"/>
      <c r="RA72" s="6"/>
      <c r="RB72" s="6"/>
      <c r="RC72" s="6"/>
      <c r="RD72" s="6"/>
      <c r="RE72" s="6"/>
      <c r="RF72" s="6"/>
      <c r="RG72" s="6"/>
      <c r="RH72" s="6"/>
      <c r="RI72" s="6"/>
      <c r="RJ72" s="6"/>
      <c r="RK72" s="6"/>
      <c r="RL72" s="6"/>
      <c r="RM72" s="6"/>
      <c r="RN72" s="6"/>
      <c r="RO72" s="6"/>
      <c r="RP72" s="6"/>
      <c r="RQ72" s="6"/>
      <c r="RR72" s="6"/>
      <c r="RS72" s="6"/>
      <c r="RT72" s="6"/>
      <c r="RU72" s="6"/>
      <c r="RV72" s="6"/>
      <c r="RW72" s="6"/>
      <c r="RX72" s="6"/>
      <c r="RY72" s="6"/>
      <c r="RZ72" s="6"/>
      <c r="SA72" s="6"/>
      <c r="SB72" s="6"/>
      <c r="SC72" s="6"/>
      <c r="SD72" s="6"/>
      <c r="SE72" s="6"/>
      <c r="SF72" s="6"/>
      <c r="SG72" s="6"/>
      <c r="SH72" s="6"/>
      <c r="SI72" s="6"/>
      <c r="SJ72" s="6"/>
      <c r="SK72" s="6"/>
      <c r="SL72" s="6"/>
      <c r="SM72" s="6"/>
      <c r="SN72" s="6"/>
      <c r="SO72" s="6"/>
      <c r="SP72" s="6"/>
      <c r="SQ72" s="6"/>
      <c r="SR72" s="6"/>
      <c r="SS72" s="6"/>
      <c r="ST72" s="6"/>
      <c r="SU72" s="6"/>
      <c r="SV72" s="6"/>
      <c r="SW72" s="6"/>
      <c r="SX72" s="6"/>
      <c r="SY72" s="6"/>
      <c r="SZ72" s="6"/>
      <c r="TA72" s="6"/>
      <c r="TB72" s="6"/>
      <c r="TC72" s="6"/>
      <c r="TD72" s="6"/>
      <c r="TE72" s="6"/>
      <c r="TF72" s="6"/>
      <c r="TG72" s="6"/>
      <c r="TH72" s="6"/>
      <c r="TI72" s="6"/>
      <c r="TJ72" s="6"/>
      <c r="TK72" s="6"/>
      <c r="TL72" s="6"/>
      <c r="TM72" s="6"/>
      <c r="TN72" s="6"/>
      <c r="TO72" s="6"/>
      <c r="TP72" s="6"/>
      <c r="TQ72" s="6"/>
      <c r="TR72" s="6"/>
      <c r="TS72" s="6"/>
      <c r="TT72" s="6"/>
      <c r="TU72" s="6"/>
      <c r="TV72" s="6"/>
      <c r="TW72" s="6"/>
      <c r="TX72" s="6"/>
      <c r="TY72" s="6"/>
      <c r="TZ72" s="6"/>
      <c r="UA72" s="6"/>
      <c r="UB72" s="6"/>
      <c r="UC72" s="6"/>
      <c r="UD72" s="6"/>
      <c r="UE72" s="6"/>
      <c r="UF72" s="6"/>
      <c r="UG72" s="6"/>
      <c r="UH72" s="6"/>
      <c r="UI72" s="6"/>
      <c r="UJ72" s="6"/>
      <c r="UK72" s="6"/>
      <c r="UL72" s="6"/>
      <c r="UM72" s="6"/>
      <c r="UN72" s="6"/>
      <c r="UO72" s="6"/>
      <c r="UP72" s="6"/>
      <c r="UQ72" s="6"/>
      <c r="UR72" s="6"/>
      <c r="US72" s="6"/>
      <c r="UT72" s="6"/>
      <c r="UU72" s="6"/>
      <c r="UV72" s="6"/>
      <c r="UW72" s="6"/>
      <c r="UX72" s="6"/>
      <c r="UY72" s="6"/>
      <c r="UZ72" s="6"/>
      <c r="VA72" s="6"/>
      <c r="VB72" s="6"/>
      <c r="VC72" s="6"/>
      <c r="VD72" s="6"/>
      <c r="VE72" s="6"/>
      <c r="VF72" s="6"/>
      <c r="VG72" s="6"/>
      <c r="VH72" s="6"/>
      <c r="VI72" s="6"/>
      <c r="VJ72" s="6"/>
      <c r="VK72" s="6"/>
      <c r="VL72" s="6"/>
      <c r="VM72" s="6"/>
      <c r="VN72" s="6"/>
      <c r="VO72" s="6"/>
      <c r="VP72" s="6"/>
      <c r="VQ72" s="6"/>
      <c r="VR72" s="6"/>
      <c r="VS72" s="6"/>
      <c r="VT72" s="6"/>
      <c r="VU72" s="6"/>
      <c r="VV72" s="6"/>
      <c r="VW72" s="6"/>
      <c r="VX72" s="6"/>
      <c r="VY72" s="6"/>
      <c r="VZ72" s="6"/>
      <c r="WA72" s="6"/>
      <c r="WB72" s="6"/>
      <c r="WC72" s="6"/>
      <c r="WD72" s="6"/>
      <c r="WE72" s="6"/>
      <c r="WF72" s="6"/>
      <c r="WG72" s="6"/>
      <c r="WH72" s="6"/>
      <c r="WI72" s="6"/>
      <c r="WJ72" s="6"/>
      <c r="WK72" s="6"/>
      <c r="WL72" s="6"/>
      <c r="WM72" s="6"/>
      <c r="WN72" s="6"/>
      <c r="WO72" s="6"/>
      <c r="WP72" s="6"/>
      <c r="WQ72" s="6"/>
      <c r="WR72" s="6"/>
      <c r="WS72" s="6"/>
      <c r="WT72" s="6"/>
      <c r="WU72" s="6"/>
      <c r="WV72" s="6"/>
      <c r="WW72" s="6"/>
      <c r="WX72" s="6"/>
      <c r="WY72" s="6"/>
      <c r="WZ72" s="6"/>
      <c r="XA72" s="6"/>
      <c r="XB72" s="6"/>
      <c r="XC72" s="6"/>
      <c r="XD72" s="6"/>
      <c r="XE72" s="6"/>
      <c r="XF72" s="6"/>
      <c r="XG72" s="6"/>
      <c r="XH72" s="6"/>
      <c r="XI72" s="6"/>
      <c r="XJ72" s="6"/>
      <c r="XK72" s="6"/>
      <c r="XL72" s="6"/>
      <c r="XM72" s="6"/>
      <c r="XN72" s="6"/>
      <c r="XO72" s="6"/>
      <c r="XP72" s="6"/>
      <c r="XQ72" s="6"/>
      <c r="XR72" s="6"/>
      <c r="XS72" s="6"/>
      <c r="XT72" s="6"/>
      <c r="XU72" s="6"/>
      <c r="XV72" s="6"/>
      <c r="XW72" s="6"/>
      <c r="XX72" s="6"/>
      <c r="XY72" s="6"/>
      <c r="XZ72" s="6"/>
      <c r="YA72" s="6"/>
      <c r="YB72" s="6"/>
      <c r="YC72" s="6"/>
      <c r="YD72" s="6"/>
      <c r="YE72" s="6"/>
      <c r="YF72" s="6"/>
      <c r="YG72" s="6"/>
      <c r="YH72" s="6"/>
      <c r="YI72" s="6"/>
      <c r="YJ72" s="6"/>
      <c r="YK72" s="6"/>
      <c r="YL72" s="6"/>
      <c r="YM72" s="6"/>
      <c r="YN72" s="6"/>
      <c r="YO72" s="6"/>
      <c r="YP72" s="6"/>
      <c r="YQ72" s="6"/>
      <c r="YR72" s="6"/>
      <c r="YS72" s="6"/>
      <c r="YT72" s="6"/>
      <c r="YU72" s="6"/>
      <c r="YV72" s="6"/>
      <c r="YW72" s="6"/>
      <c r="YX72" s="6"/>
      <c r="YY72" s="6"/>
      <c r="YZ72" s="6"/>
      <c r="ZA72" s="6"/>
      <c r="ZB72" s="6"/>
      <c r="ZC72" s="6"/>
      <c r="ZD72" s="6"/>
      <c r="ZE72" s="6"/>
      <c r="ZF72" s="6"/>
      <c r="ZG72" s="6"/>
      <c r="ZH72" s="6"/>
      <c r="ZI72" s="6"/>
      <c r="ZJ72" s="6"/>
      <c r="ZK72" s="6"/>
      <c r="ZL72" s="6"/>
      <c r="ZM72" s="6"/>
      <c r="ZN72" s="6"/>
      <c r="ZO72" s="6"/>
      <c r="ZP72" s="6"/>
      <c r="ZQ72" s="6"/>
      <c r="ZR72" s="6"/>
      <c r="ZS72" s="6"/>
      <c r="ZT72" s="6"/>
      <c r="ZU72" s="6"/>
      <c r="ZV72" s="6"/>
      <c r="ZW72" s="6"/>
      <c r="ZX72" s="6"/>
      <c r="ZY72" s="6"/>
      <c r="ZZ72" s="6"/>
      <c r="AAA72" s="6"/>
      <c r="AAB72" s="6"/>
      <c r="AAC72" s="6"/>
      <c r="AAD72" s="6"/>
      <c r="AAE72" s="6"/>
      <c r="AAF72" s="6"/>
      <c r="AAG72" s="6"/>
      <c r="AAH72" s="6"/>
      <c r="AAI72" s="6"/>
      <c r="AAJ72" s="6"/>
      <c r="AAK72" s="6"/>
      <c r="AAL72" s="6"/>
      <c r="AAM72" s="6"/>
      <c r="AAN72" s="6"/>
      <c r="AAO72" s="6"/>
      <c r="AAP72" s="6"/>
      <c r="AAQ72" s="6"/>
      <c r="AAR72" s="6"/>
      <c r="AAS72" s="6"/>
      <c r="AAT72" s="6"/>
      <c r="AAU72" s="6"/>
      <c r="AAV72" s="6"/>
      <c r="AAW72" s="6"/>
      <c r="AAX72" s="6"/>
      <c r="AAY72" s="6"/>
      <c r="AAZ72" s="6"/>
      <c r="ABA72" s="6"/>
      <c r="ABB72" s="6"/>
      <c r="ABC72" s="6"/>
      <c r="ABD72" s="6"/>
      <c r="ABE72" s="6"/>
      <c r="ABF72" s="6"/>
      <c r="ABG72" s="6"/>
      <c r="ABH72" s="6"/>
      <c r="ABI72" s="6"/>
      <c r="ABJ72" s="6"/>
      <c r="ABK72" s="6"/>
      <c r="ABL72" s="6"/>
      <c r="ABM72" s="6"/>
      <c r="ABN72" s="6"/>
      <c r="ABO72" s="6"/>
      <c r="ABP72" s="6"/>
      <c r="ABQ72" s="6"/>
    </row>
    <row r="73" spans="1:745">
      <c r="A73" s="85">
        <v>43739</v>
      </c>
      <c r="B73" s="3">
        <v>14</v>
      </c>
      <c r="C73" s="3">
        <v>0</v>
      </c>
      <c r="D73" s="3">
        <v>8</v>
      </c>
      <c r="E73" s="3">
        <v>4</v>
      </c>
      <c r="F73" s="3">
        <v>2</v>
      </c>
      <c r="G73" s="6"/>
      <c r="H73" s="6"/>
      <c r="I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  <c r="BU73" s="6"/>
      <c r="BV73" s="6"/>
      <c r="BW73" s="6"/>
      <c r="BX73" s="6"/>
      <c r="BY73" s="6"/>
      <c r="BZ73" s="6"/>
      <c r="CA73" s="6"/>
      <c r="CB73" s="6"/>
      <c r="CC73" s="6"/>
      <c r="CD73" s="6"/>
      <c r="CE73" s="6"/>
      <c r="CF73" s="6"/>
      <c r="CG73" s="6"/>
      <c r="CH73" s="6"/>
      <c r="CI73" s="6"/>
      <c r="CJ73" s="6"/>
      <c r="CK73" s="6"/>
      <c r="CL73" s="6"/>
      <c r="CM73" s="6"/>
      <c r="CN73" s="6"/>
      <c r="CO73" s="6"/>
      <c r="CP73" s="6"/>
      <c r="CQ73" s="6"/>
      <c r="CR73" s="6"/>
      <c r="CS73" s="6"/>
      <c r="CT73" s="6"/>
      <c r="CU73" s="6"/>
      <c r="CV73" s="6"/>
      <c r="CW73" s="6"/>
      <c r="CX73" s="6"/>
      <c r="CY73" s="6"/>
      <c r="CZ73" s="6"/>
      <c r="DA73" s="6"/>
      <c r="DB73" s="6"/>
      <c r="DC73" s="6"/>
      <c r="DD73" s="6"/>
      <c r="DE73" s="6"/>
      <c r="DF73" s="6"/>
      <c r="DG73" s="6"/>
      <c r="DH73" s="6"/>
      <c r="DI73" s="6"/>
      <c r="DJ73" s="6"/>
      <c r="DK73" s="6"/>
      <c r="DL73" s="6"/>
      <c r="DM73" s="6"/>
      <c r="DN73" s="6"/>
      <c r="DO73" s="6"/>
      <c r="DP73" s="6"/>
      <c r="DQ73" s="6"/>
      <c r="DR73" s="6"/>
      <c r="DS73" s="6"/>
      <c r="DT73" s="6"/>
      <c r="DU73" s="6"/>
      <c r="DV73" s="6"/>
      <c r="DW73" s="6"/>
      <c r="DX73" s="6"/>
      <c r="DY73" s="6"/>
      <c r="DZ73" s="6"/>
      <c r="EA73" s="6"/>
      <c r="EB73" s="6"/>
      <c r="EC73" s="6"/>
      <c r="ED73" s="6"/>
      <c r="EE73" s="6"/>
      <c r="EF73" s="6"/>
      <c r="EG73" s="6"/>
      <c r="EH73" s="6"/>
      <c r="EI73" s="6"/>
      <c r="EJ73" s="6"/>
      <c r="EK73" s="6"/>
      <c r="EL73" s="6"/>
      <c r="EM73" s="6"/>
      <c r="EN73" s="6"/>
      <c r="EO73" s="6"/>
      <c r="EP73" s="6"/>
      <c r="EQ73" s="6"/>
      <c r="ER73" s="6"/>
      <c r="ES73" s="6"/>
      <c r="ET73" s="6"/>
      <c r="EU73" s="6"/>
      <c r="EV73" s="6"/>
      <c r="EW73" s="6"/>
      <c r="EX73" s="6"/>
      <c r="EY73" s="6"/>
      <c r="EZ73" s="6"/>
      <c r="FA73" s="6"/>
      <c r="FB73" s="6"/>
      <c r="FC73" s="6"/>
      <c r="FD73" s="6"/>
      <c r="FE73" s="6"/>
      <c r="FF73" s="6"/>
      <c r="FG73" s="6"/>
      <c r="FH73" s="6"/>
      <c r="FI73" s="6"/>
      <c r="FJ73" s="6"/>
      <c r="FK73" s="6"/>
      <c r="FL73" s="6"/>
      <c r="FM73" s="6"/>
      <c r="FN73" s="6"/>
      <c r="FO73" s="6"/>
      <c r="FP73" s="6"/>
      <c r="FQ73" s="6"/>
      <c r="FR73" s="6"/>
      <c r="FS73" s="6"/>
      <c r="FT73" s="6"/>
      <c r="FU73" s="6"/>
      <c r="FV73" s="6"/>
      <c r="FW73" s="6"/>
      <c r="FX73" s="6"/>
      <c r="FY73" s="6"/>
      <c r="FZ73" s="6"/>
      <c r="GA73" s="6"/>
      <c r="GB73" s="6"/>
      <c r="GC73" s="6"/>
      <c r="GD73" s="6"/>
      <c r="GE73" s="6"/>
      <c r="GF73" s="6"/>
      <c r="GG73" s="6"/>
      <c r="GH73" s="6"/>
      <c r="GI73" s="6"/>
      <c r="GJ73" s="6"/>
      <c r="GK73" s="6"/>
      <c r="GL73" s="6"/>
      <c r="GM73" s="6"/>
      <c r="GN73" s="6"/>
      <c r="GO73" s="6"/>
      <c r="GP73" s="6"/>
      <c r="GQ73" s="6"/>
      <c r="GR73" s="6"/>
      <c r="GS73" s="6"/>
      <c r="GT73" s="6"/>
      <c r="GU73" s="6"/>
      <c r="GV73" s="6"/>
      <c r="GW73" s="6"/>
      <c r="GX73" s="6"/>
      <c r="GY73" s="6"/>
      <c r="GZ73" s="6"/>
      <c r="HA73" s="6"/>
      <c r="HB73" s="6"/>
      <c r="HC73" s="6"/>
      <c r="HD73" s="6"/>
      <c r="HE73" s="6"/>
      <c r="HF73" s="6"/>
      <c r="HG73" s="6"/>
      <c r="HH73" s="6"/>
      <c r="HI73" s="6"/>
      <c r="HJ73" s="6"/>
      <c r="HK73" s="6"/>
      <c r="HL73" s="6"/>
      <c r="HM73" s="6"/>
      <c r="HN73" s="6"/>
      <c r="HO73" s="6"/>
      <c r="HP73" s="6"/>
      <c r="HQ73" s="6"/>
      <c r="HR73" s="6"/>
      <c r="HS73" s="6"/>
      <c r="HT73" s="6"/>
      <c r="HU73" s="6"/>
      <c r="HV73" s="6"/>
      <c r="HW73" s="6"/>
      <c r="HX73" s="6"/>
      <c r="HY73" s="6"/>
      <c r="HZ73" s="6"/>
      <c r="IA73" s="6"/>
      <c r="IB73" s="6"/>
      <c r="IC73" s="6"/>
      <c r="ID73" s="6"/>
      <c r="IE73" s="6"/>
      <c r="IF73" s="6"/>
      <c r="IG73" s="6"/>
      <c r="IH73" s="6"/>
      <c r="II73" s="6"/>
      <c r="IJ73" s="6"/>
      <c r="IK73" s="6"/>
      <c r="IL73" s="6"/>
      <c r="IM73" s="6"/>
      <c r="IN73" s="6"/>
      <c r="IO73" s="6"/>
      <c r="IP73" s="6"/>
      <c r="IQ73" s="6"/>
      <c r="IR73" s="6"/>
      <c r="IS73" s="6"/>
      <c r="IT73" s="6"/>
      <c r="IU73" s="6"/>
      <c r="IV73" s="6"/>
      <c r="IW73" s="6"/>
      <c r="IX73" s="6"/>
      <c r="IY73" s="6"/>
      <c r="IZ73" s="6"/>
      <c r="JA73" s="6"/>
      <c r="JB73" s="6"/>
      <c r="JC73" s="6"/>
      <c r="JD73" s="6"/>
      <c r="JE73" s="6"/>
      <c r="JF73" s="6"/>
      <c r="JG73" s="6"/>
      <c r="JH73" s="6"/>
      <c r="JI73" s="6"/>
      <c r="JJ73" s="6"/>
      <c r="JK73" s="6"/>
      <c r="JL73" s="6"/>
      <c r="JM73" s="6"/>
      <c r="JN73" s="6"/>
      <c r="JO73" s="6"/>
      <c r="JP73" s="6"/>
      <c r="JQ73" s="6"/>
      <c r="JR73" s="6"/>
      <c r="JS73" s="6"/>
      <c r="JT73" s="6"/>
      <c r="JU73" s="6"/>
      <c r="JV73" s="6"/>
      <c r="JW73" s="6"/>
      <c r="JX73" s="6"/>
      <c r="JY73" s="6"/>
      <c r="JZ73" s="6"/>
      <c r="KA73" s="6"/>
      <c r="KB73" s="6"/>
      <c r="KC73" s="6"/>
      <c r="KD73" s="6"/>
      <c r="KE73" s="6"/>
      <c r="KF73" s="6"/>
      <c r="KG73" s="6"/>
      <c r="KH73" s="6"/>
      <c r="KI73" s="6"/>
      <c r="KJ73" s="6"/>
      <c r="KK73" s="6"/>
      <c r="KL73" s="6"/>
      <c r="KM73" s="6"/>
      <c r="KN73" s="6"/>
      <c r="KO73" s="6"/>
      <c r="KP73" s="6"/>
      <c r="KQ73" s="6"/>
      <c r="KR73" s="6"/>
      <c r="KS73" s="6"/>
      <c r="KT73" s="6"/>
      <c r="KU73" s="6"/>
      <c r="KV73" s="6"/>
      <c r="KW73" s="6"/>
      <c r="KX73" s="6"/>
      <c r="KY73" s="6"/>
      <c r="KZ73" s="6"/>
      <c r="LA73" s="6"/>
      <c r="LB73" s="6"/>
      <c r="LC73" s="6"/>
      <c r="LD73" s="6"/>
      <c r="LE73" s="6"/>
      <c r="LF73" s="6"/>
      <c r="LG73" s="6"/>
      <c r="LH73" s="6"/>
      <c r="LI73" s="6"/>
      <c r="LJ73" s="6"/>
      <c r="LK73" s="6"/>
      <c r="LL73" s="6"/>
      <c r="LM73" s="6"/>
      <c r="LN73" s="6"/>
      <c r="LO73" s="6"/>
      <c r="LP73" s="6"/>
      <c r="LQ73" s="6"/>
      <c r="LR73" s="6"/>
      <c r="LS73" s="6"/>
      <c r="LT73" s="6"/>
      <c r="LU73" s="6"/>
      <c r="LV73" s="6"/>
      <c r="LW73" s="6"/>
      <c r="LX73" s="6"/>
      <c r="LY73" s="6"/>
      <c r="LZ73" s="6"/>
      <c r="MA73" s="6"/>
      <c r="MB73" s="6"/>
      <c r="MC73" s="6"/>
      <c r="MD73" s="6"/>
      <c r="ME73" s="6"/>
      <c r="MF73" s="6"/>
      <c r="MG73" s="6"/>
      <c r="MH73" s="6"/>
      <c r="MI73" s="6"/>
      <c r="MJ73" s="6"/>
      <c r="MK73" s="6"/>
      <c r="ML73" s="6"/>
      <c r="MM73" s="6"/>
      <c r="MN73" s="6"/>
      <c r="MO73" s="6"/>
      <c r="MP73" s="6"/>
      <c r="MQ73" s="6"/>
      <c r="MR73" s="6"/>
      <c r="MS73" s="6"/>
      <c r="MT73" s="6"/>
      <c r="MU73" s="6"/>
      <c r="MV73" s="6"/>
      <c r="MW73" s="6"/>
      <c r="MX73" s="6"/>
      <c r="MY73" s="6"/>
      <c r="MZ73" s="6"/>
      <c r="NA73" s="6"/>
      <c r="NB73" s="6"/>
      <c r="NC73" s="6"/>
      <c r="ND73" s="6"/>
      <c r="NE73" s="6"/>
      <c r="NF73" s="6"/>
      <c r="NG73" s="6"/>
      <c r="NH73" s="6"/>
      <c r="NI73" s="6"/>
      <c r="NJ73" s="6"/>
      <c r="NK73" s="6"/>
      <c r="NL73" s="6"/>
      <c r="NM73" s="6"/>
      <c r="NN73" s="6"/>
      <c r="NO73" s="6"/>
      <c r="NP73" s="6"/>
      <c r="NQ73" s="6"/>
      <c r="NR73" s="6"/>
      <c r="NS73" s="6"/>
      <c r="NT73" s="6"/>
      <c r="NU73" s="6"/>
      <c r="NV73" s="6"/>
      <c r="NW73" s="6"/>
      <c r="NX73" s="6"/>
      <c r="NY73" s="6"/>
      <c r="NZ73" s="6"/>
      <c r="OA73" s="6"/>
      <c r="OB73" s="6"/>
      <c r="OC73" s="6"/>
      <c r="OD73" s="6"/>
      <c r="OE73" s="6"/>
      <c r="OF73" s="6"/>
      <c r="OG73" s="6"/>
      <c r="OH73" s="6"/>
      <c r="OI73" s="6"/>
      <c r="OJ73" s="6"/>
      <c r="OK73" s="6"/>
      <c r="OL73" s="6"/>
      <c r="OM73" s="6"/>
      <c r="ON73" s="6"/>
      <c r="OO73" s="6"/>
      <c r="OP73" s="6"/>
      <c r="OQ73" s="6"/>
      <c r="OR73" s="6"/>
      <c r="OS73" s="6"/>
      <c r="OT73" s="6"/>
      <c r="OU73" s="6"/>
      <c r="OV73" s="6"/>
      <c r="OW73" s="6"/>
      <c r="OX73" s="6"/>
      <c r="OY73" s="6"/>
      <c r="OZ73" s="6"/>
      <c r="PA73" s="6"/>
      <c r="PB73" s="6"/>
      <c r="PC73" s="6"/>
      <c r="PD73" s="6"/>
      <c r="PE73" s="6"/>
      <c r="PF73" s="6"/>
      <c r="PG73" s="6"/>
      <c r="PH73" s="6"/>
      <c r="PI73" s="6"/>
      <c r="PJ73" s="6"/>
      <c r="PK73" s="6"/>
      <c r="PL73" s="6"/>
      <c r="PM73" s="6"/>
      <c r="PN73" s="6"/>
      <c r="PO73" s="6"/>
      <c r="PP73" s="6"/>
      <c r="PQ73" s="6"/>
      <c r="PR73" s="6"/>
      <c r="PS73" s="6"/>
      <c r="PT73" s="6"/>
      <c r="PU73" s="6"/>
      <c r="PV73" s="6"/>
      <c r="PW73" s="6"/>
      <c r="PX73" s="6"/>
      <c r="PY73" s="6"/>
      <c r="PZ73" s="6"/>
      <c r="QA73" s="6"/>
      <c r="QB73" s="6"/>
      <c r="QC73" s="6"/>
      <c r="QD73" s="6"/>
      <c r="QE73" s="6"/>
      <c r="QF73" s="6"/>
      <c r="QG73" s="6"/>
      <c r="QH73" s="6"/>
      <c r="QI73" s="6"/>
      <c r="QJ73" s="6"/>
      <c r="QK73" s="6"/>
      <c r="QL73" s="6"/>
      <c r="QM73" s="6"/>
      <c r="QN73" s="6"/>
      <c r="QO73" s="6"/>
      <c r="QP73" s="6"/>
      <c r="QQ73" s="6"/>
      <c r="QR73" s="6"/>
      <c r="QS73" s="6"/>
      <c r="QT73" s="6"/>
      <c r="QU73" s="6"/>
      <c r="QV73" s="6"/>
      <c r="QW73" s="6"/>
      <c r="QX73" s="6"/>
      <c r="QY73" s="6"/>
      <c r="QZ73" s="6"/>
      <c r="RA73" s="6"/>
      <c r="RB73" s="6"/>
      <c r="RC73" s="6"/>
      <c r="RD73" s="6"/>
      <c r="RE73" s="6"/>
      <c r="RF73" s="6"/>
      <c r="RG73" s="6"/>
      <c r="RH73" s="6"/>
      <c r="RI73" s="6"/>
      <c r="RJ73" s="6"/>
      <c r="RK73" s="6"/>
      <c r="RL73" s="6"/>
      <c r="RM73" s="6"/>
      <c r="RN73" s="6"/>
      <c r="RO73" s="6"/>
      <c r="RP73" s="6"/>
      <c r="RQ73" s="6"/>
      <c r="RR73" s="6"/>
      <c r="RS73" s="6"/>
      <c r="RT73" s="6"/>
      <c r="RU73" s="6"/>
      <c r="RV73" s="6"/>
      <c r="RW73" s="6"/>
      <c r="RX73" s="6"/>
      <c r="RY73" s="6"/>
      <c r="RZ73" s="6"/>
      <c r="SA73" s="6"/>
      <c r="SB73" s="6"/>
      <c r="SC73" s="6"/>
      <c r="SD73" s="6"/>
      <c r="SE73" s="6"/>
      <c r="SF73" s="6"/>
      <c r="SG73" s="6"/>
      <c r="SH73" s="6"/>
      <c r="SI73" s="6"/>
      <c r="SJ73" s="6"/>
      <c r="SK73" s="6"/>
      <c r="SL73" s="6"/>
      <c r="SM73" s="6"/>
      <c r="SN73" s="6"/>
      <c r="SO73" s="6"/>
      <c r="SP73" s="6"/>
      <c r="SQ73" s="6"/>
      <c r="SR73" s="6"/>
      <c r="SS73" s="6"/>
      <c r="ST73" s="6"/>
      <c r="SU73" s="6"/>
      <c r="SV73" s="6"/>
      <c r="SW73" s="6"/>
      <c r="SX73" s="6"/>
      <c r="SY73" s="6"/>
      <c r="SZ73" s="6"/>
      <c r="TA73" s="6"/>
      <c r="TB73" s="6"/>
      <c r="TC73" s="6"/>
      <c r="TD73" s="6"/>
      <c r="TE73" s="6"/>
      <c r="TF73" s="6"/>
      <c r="TG73" s="6"/>
      <c r="TH73" s="6"/>
      <c r="TI73" s="6"/>
      <c r="TJ73" s="6"/>
      <c r="TK73" s="6"/>
      <c r="TL73" s="6"/>
      <c r="TM73" s="6"/>
      <c r="TN73" s="6"/>
      <c r="TO73" s="6"/>
      <c r="TP73" s="6"/>
      <c r="TQ73" s="6"/>
      <c r="TR73" s="6"/>
      <c r="TS73" s="6"/>
      <c r="TT73" s="6"/>
      <c r="TU73" s="6"/>
      <c r="TV73" s="6"/>
      <c r="TW73" s="6"/>
      <c r="TX73" s="6"/>
      <c r="TY73" s="6"/>
      <c r="TZ73" s="6"/>
      <c r="UA73" s="6"/>
      <c r="UB73" s="6"/>
      <c r="UC73" s="6"/>
      <c r="UD73" s="6"/>
      <c r="UE73" s="6"/>
      <c r="UF73" s="6"/>
      <c r="UG73" s="6"/>
      <c r="UH73" s="6"/>
      <c r="UI73" s="6"/>
      <c r="UJ73" s="6"/>
      <c r="UK73" s="6"/>
      <c r="UL73" s="6"/>
      <c r="UM73" s="6"/>
      <c r="UN73" s="6"/>
      <c r="UO73" s="6"/>
      <c r="UP73" s="6"/>
      <c r="UQ73" s="6"/>
      <c r="UR73" s="6"/>
      <c r="US73" s="6"/>
      <c r="UT73" s="6"/>
      <c r="UU73" s="6"/>
      <c r="UV73" s="6"/>
      <c r="UW73" s="6"/>
      <c r="UX73" s="6"/>
      <c r="UY73" s="6"/>
      <c r="UZ73" s="6"/>
      <c r="VA73" s="6"/>
      <c r="VB73" s="6"/>
      <c r="VC73" s="6"/>
      <c r="VD73" s="6"/>
      <c r="VE73" s="6"/>
      <c r="VF73" s="6"/>
      <c r="VG73" s="6"/>
      <c r="VH73" s="6"/>
      <c r="VI73" s="6"/>
      <c r="VJ73" s="6"/>
      <c r="VK73" s="6"/>
      <c r="VL73" s="6"/>
      <c r="VM73" s="6"/>
      <c r="VN73" s="6"/>
      <c r="VO73" s="6"/>
      <c r="VP73" s="6"/>
      <c r="VQ73" s="6"/>
      <c r="VR73" s="6"/>
      <c r="VS73" s="6"/>
      <c r="VT73" s="6"/>
      <c r="VU73" s="6"/>
      <c r="VV73" s="6"/>
      <c r="VW73" s="6"/>
      <c r="VX73" s="6"/>
      <c r="VY73" s="6"/>
      <c r="VZ73" s="6"/>
      <c r="WA73" s="6"/>
      <c r="WB73" s="6"/>
      <c r="WC73" s="6"/>
      <c r="WD73" s="6"/>
      <c r="WE73" s="6"/>
      <c r="WF73" s="6"/>
      <c r="WG73" s="6"/>
      <c r="WH73" s="6"/>
      <c r="WI73" s="6"/>
      <c r="WJ73" s="6"/>
      <c r="WK73" s="6"/>
      <c r="WL73" s="6"/>
      <c r="WM73" s="6"/>
      <c r="WN73" s="6"/>
      <c r="WO73" s="6"/>
      <c r="WP73" s="6"/>
      <c r="WQ73" s="6"/>
      <c r="WR73" s="6"/>
      <c r="WS73" s="6"/>
      <c r="WT73" s="6"/>
      <c r="WU73" s="6"/>
      <c r="WV73" s="6"/>
      <c r="WW73" s="6"/>
      <c r="WX73" s="6"/>
      <c r="WY73" s="6"/>
      <c r="WZ73" s="6"/>
      <c r="XA73" s="6"/>
      <c r="XB73" s="6"/>
      <c r="XC73" s="6"/>
      <c r="XD73" s="6"/>
      <c r="XE73" s="6"/>
      <c r="XF73" s="6"/>
      <c r="XG73" s="6"/>
      <c r="XH73" s="6"/>
      <c r="XI73" s="6"/>
      <c r="XJ73" s="6"/>
      <c r="XK73" s="6"/>
      <c r="XL73" s="6"/>
      <c r="XM73" s="6"/>
      <c r="XN73" s="6"/>
      <c r="XO73" s="6"/>
      <c r="XP73" s="6"/>
      <c r="XQ73" s="6"/>
      <c r="XR73" s="6"/>
      <c r="XS73" s="6"/>
      <c r="XT73" s="6"/>
      <c r="XU73" s="6"/>
      <c r="XV73" s="6"/>
      <c r="XW73" s="6"/>
      <c r="XX73" s="6"/>
      <c r="XY73" s="6"/>
      <c r="XZ73" s="6"/>
      <c r="YA73" s="6"/>
      <c r="YB73" s="6"/>
      <c r="YC73" s="6"/>
      <c r="YD73" s="6"/>
      <c r="YE73" s="6"/>
      <c r="YF73" s="6"/>
      <c r="YG73" s="6"/>
      <c r="YH73" s="6"/>
      <c r="YI73" s="6"/>
      <c r="YJ73" s="6"/>
      <c r="YK73" s="6"/>
      <c r="YL73" s="6"/>
      <c r="YM73" s="6"/>
      <c r="YN73" s="6"/>
      <c r="YO73" s="6"/>
      <c r="YP73" s="6"/>
      <c r="YQ73" s="6"/>
      <c r="YR73" s="6"/>
      <c r="YS73" s="6"/>
      <c r="YT73" s="6"/>
      <c r="YU73" s="6"/>
      <c r="YV73" s="6"/>
      <c r="YW73" s="6"/>
      <c r="YX73" s="6"/>
      <c r="YY73" s="6"/>
      <c r="YZ73" s="6"/>
      <c r="ZA73" s="6"/>
      <c r="ZB73" s="6"/>
      <c r="ZC73" s="6"/>
      <c r="ZD73" s="6"/>
      <c r="ZE73" s="6"/>
      <c r="ZF73" s="6"/>
      <c r="ZG73" s="6"/>
      <c r="ZH73" s="6"/>
      <c r="ZI73" s="6"/>
      <c r="ZJ73" s="6"/>
      <c r="ZK73" s="6"/>
      <c r="ZL73" s="6"/>
      <c r="ZM73" s="6"/>
      <c r="ZN73" s="6"/>
      <c r="ZO73" s="6"/>
      <c r="ZP73" s="6"/>
      <c r="ZQ73" s="6"/>
      <c r="ZR73" s="6"/>
      <c r="ZS73" s="6"/>
      <c r="ZT73" s="6"/>
      <c r="ZU73" s="6"/>
      <c r="ZV73" s="6"/>
      <c r="ZW73" s="6"/>
      <c r="ZX73" s="6"/>
      <c r="ZY73" s="6"/>
      <c r="ZZ73" s="6"/>
      <c r="AAA73" s="6"/>
      <c r="AAB73" s="6"/>
      <c r="AAC73" s="6"/>
      <c r="AAD73" s="6"/>
      <c r="AAE73" s="6"/>
      <c r="AAF73" s="6"/>
      <c r="AAG73" s="6"/>
      <c r="AAH73" s="6"/>
      <c r="AAI73" s="6"/>
      <c r="AAJ73" s="6"/>
      <c r="AAK73" s="6"/>
      <c r="AAL73" s="6"/>
      <c r="AAM73" s="6"/>
      <c r="AAN73" s="6"/>
      <c r="AAO73" s="6"/>
      <c r="AAP73" s="6"/>
      <c r="AAQ73" s="6"/>
      <c r="AAR73" s="6"/>
      <c r="AAS73" s="6"/>
      <c r="AAT73" s="6"/>
      <c r="AAU73" s="6"/>
      <c r="AAV73" s="6"/>
      <c r="AAW73" s="6"/>
      <c r="AAX73" s="6"/>
      <c r="AAY73" s="6"/>
      <c r="AAZ73" s="6"/>
      <c r="ABA73" s="6"/>
      <c r="ABB73" s="6"/>
      <c r="ABC73" s="6"/>
      <c r="ABD73" s="6"/>
      <c r="ABE73" s="6"/>
      <c r="ABF73" s="6"/>
      <c r="ABG73" s="6"/>
      <c r="ABH73" s="6"/>
      <c r="ABI73" s="6"/>
      <c r="ABJ73" s="6"/>
      <c r="ABK73" s="6"/>
      <c r="ABL73" s="6"/>
      <c r="ABM73" s="6"/>
      <c r="ABN73" s="6"/>
      <c r="ABO73" s="6"/>
      <c r="ABP73" s="6"/>
      <c r="ABQ73" s="6"/>
    </row>
    <row r="74" spans="1:745" ht="29">
      <c r="A74" s="85">
        <v>43770</v>
      </c>
      <c r="B74" s="3">
        <v>8</v>
      </c>
      <c r="C74" s="3">
        <v>0</v>
      </c>
      <c r="D74" s="3">
        <v>12</v>
      </c>
      <c r="E74" s="3">
        <v>4</v>
      </c>
      <c r="F74" s="3">
        <v>2</v>
      </c>
      <c r="G74" s="6"/>
      <c r="H74" s="6"/>
      <c r="I74" s="6"/>
      <c r="J74" s="103"/>
      <c r="K74" s="103"/>
      <c r="L74" s="103"/>
      <c r="M74" s="103"/>
      <c r="N74" s="103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6"/>
      <c r="BT74" s="6"/>
      <c r="BU74" s="6"/>
      <c r="BV74" s="6"/>
      <c r="BW74" s="6"/>
      <c r="BX74" s="6"/>
      <c r="BY74" s="6"/>
      <c r="BZ74" s="6"/>
      <c r="CA74" s="6"/>
      <c r="CB74" s="6"/>
      <c r="CC74" s="6"/>
      <c r="CD74" s="6"/>
      <c r="CE74" s="6"/>
      <c r="CF74" s="6"/>
      <c r="CG74" s="6"/>
      <c r="CH74" s="6"/>
      <c r="CI74" s="6"/>
      <c r="CJ74" s="6"/>
      <c r="CK74" s="6"/>
      <c r="CL74" s="6"/>
      <c r="CM74" s="6"/>
      <c r="CN74" s="6"/>
      <c r="CO74" s="6"/>
      <c r="CP74" s="6"/>
      <c r="CQ74" s="6"/>
      <c r="CR74" s="6"/>
      <c r="CS74" s="6"/>
      <c r="CT74" s="6"/>
      <c r="CU74" s="6"/>
      <c r="CV74" s="6"/>
      <c r="CW74" s="6"/>
      <c r="CX74" s="6"/>
      <c r="CY74" s="6"/>
      <c r="CZ74" s="6"/>
      <c r="DA74" s="6"/>
      <c r="DB74" s="6"/>
      <c r="DC74" s="6"/>
      <c r="DD74" s="6"/>
      <c r="DE74" s="6"/>
      <c r="DF74" s="6"/>
      <c r="DG74" s="6"/>
      <c r="DH74" s="6"/>
      <c r="DI74" s="6"/>
      <c r="DJ74" s="6"/>
      <c r="DK74" s="6"/>
      <c r="DL74" s="6"/>
      <c r="DM74" s="6"/>
      <c r="DN74" s="6"/>
      <c r="DO74" s="6"/>
      <c r="DP74" s="6"/>
      <c r="DQ74" s="6"/>
      <c r="DR74" s="6"/>
      <c r="DS74" s="6"/>
      <c r="DT74" s="6"/>
      <c r="DU74" s="6"/>
      <c r="DV74" s="6"/>
      <c r="DW74" s="6"/>
      <c r="DX74" s="6"/>
      <c r="DY74" s="6"/>
      <c r="DZ74" s="6"/>
      <c r="EA74" s="6"/>
      <c r="EB74" s="6"/>
      <c r="EC74" s="6"/>
      <c r="ED74" s="6"/>
      <c r="EE74" s="6"/>
      <c r="EF74" s="6"/>
      <c r="EG74" s="6"/>
      <c r="EH74" s="6"/>
      <c r="EI74" s="6"/>
      <c r="EJ74" s="6"/>
      <c r="EK74" s="6"/>
      <c r="EL74" s="6"/>
      <c r="EM74" s="6"/>
      <c r="EN74" s="6"/>
      <c r="EO74" s="6"/>
      <c r="EP74" s="6"/>
      <c r="EQ74" s="6"/>
      <c r="ER74" s="6"/>
      <c r="ES74" s="6"/>
      <c r="ET74" s="6"/>
      <c r="EU74" s="6"/>
      <c r="EV74" s="6"/>
      <c r="EW74" s="6"/>
      <c r="EX74" s="6"/>
      <c r="EY74" s="6"/>
      <c r="EZ74" s="6"/>
      <c r="FA74" s="6"/>
      <c r="FB74" s="6"/>
      <c r="FC74" s="6"/>
      <c r="FD74" s="6"/>
      <c r="FE74" s="6"/>
      <c r="FF74" s="6"/>
      <c r="FG74" s="6"/>
      <c r="FH74" s="6"/>
      <c r="FI74" s="6"/>
      <c r="FJ74" s="6"/>
      <c r="FK74" s="6"/>
      <c r="FL74" s="6"/>
      <c r="FM74" s="6"/>
      <c r="FN74" s="6"/>
      <c r="FO74" s="6"/>
      <c r="FP74" s="6"/>
      <c r="FQ74" s="6"/>
      <c r="FR74" s="6"/>
      <c r="FS74" s="6"/>
      <c r="FT74" s="6"/>
      <c r="FU74" s="6"/>
      <c r="FV74" s="6"/>
      <c r="FW74" s="6"/>
      <c r="FX74" s="6"/>
      <c r="FY74" s="6"/>
      <c r="FZ74" s="6"/>
      <c r="GA74" s="6"/>
      <c r="GB74" s="6"/>
      <c r="GC74" s="6"/>
      <c r="GD74" s="6"/>
      <c r="GE74" s="6"/>
      <c r="GF74" s="6"/>
      <c r="GG74" s="6"/>
      <c r="GH74" s="6"/>
      <c r="GI74" s="6"/>
      <c r="GJ74" s="6"/>
      <c r="GK74" s="6"/>
      <c r="GL74" s="6"/>
      <c r="GM74" s="6"/>
      <c r="GN74" s="6"/>
      <c r="GO74" s="6"/>
      <c r="GP74" s="6"/>
      <c r="GQ74" s="6"/>
      <c r="GR74" s="6"/>
      <c r="GS74" s="6"/>
      <c r="GT74" s="6"/>
      <c r="GU74" s="6"/>
      <c r="GV74" s="6"/>
      <c r="GW74" s="6"/>
      <c r="GX74" s="6"/>
      <c r="GY74" s="6"/>
      <c r="GZ74" s="6"/>
      <c r="HA74" s="6"/>
      <c r="HB74" s="6"/>
      <c r="HC74" s="6"/>
      <c r="HD74" s="6"/>
      <c r="HE74" s="6"/>
      <c r="HF74" s="6"/>
      <c r="HG74" s="6"/>
      <c r="HH74" s="6"/>
      <c r="HI74" s="6"/>
      <c r="HJ74" s="6"/>
      <c r="HK74" s="6"/>
      <c r="HL74" s="6"/>
      <c r="HM74" s="6"/>
      <c r="HN74" s="6"/>
      <c r="HO74" s="6"/>
      <c r="HP74" s="6"/>
      <c r="HQ74" s="6"/>
      <c r="HR74" s="6"/>
      <c r="HS74" s="6"/>
      <c r="HT74" s="6"/>
      <c r="HU74" s="6"/>
      <c r="HV74" s="6"/>
      <c r="HW74" s="6"/>
      <c r="HX74" s="6"/>
      <c r="HY74" s="6"/>
      <c r="HZ74" s="6"/>
      <c r="IA74" s="6"/>
      <c r="IB74" s="6"/>
      <c r="IC74" s="6"/>
      <c r="ID74" s="6"/>
      <c r="IE74" s="6"/>
      <c r="IF74" s="6"/>
      <c r="IG74" s="6"/>
      <c r="IH74" s="6"/>
      <c r="II74" s="6"/>
      <c r="IJ74" s="6"/>
      <c r="IK74" s="6"/>
      <c r="IL74" s="6"/>
      <c r="IM74" s="6"/>
      <c r="IN74" s="6"/>
      <c r="IO74" s="6"/>
      <c r="IP74" s="6"/>
      <c r="IQ74" s="6"/>
      <c r="IR74" s="6"/>
      <c r="IS74" s="6"/>
      <c r="IT74" s="6"/>
      <c r="IU74" s="6"/>
      <c r="IV74" s="6"/>
      <c r="IW74" s="6"/>
      <c r="IX74" s="6"/>
      <c r="IY74" s="6"/>
      <c r="IZ74" s="6"/>
      <c r="JA74" s="6"/>
      <c r="JB74" s="6"/>
      <c r="JC74" s="6"/>
      <c r="JD74" s="6"/>
      <c r="JE74" s="6"/>
      <c r="JF74" s="6"/>
      <c r="JG74" s="6"/>
      <c r="JH74" s="6"/>
      <c r="JI74" s="6"/>
      <c r="JJ74" s="6"/>
      <c r="JK74" s="6"/>
      <c r="JL74" s="6"/>
      <c r="JM74" s="6"/>
      <c r="JN74" s="6"/>
      <c r="JO74" s="6"/>
      <c r="JP74" s="6"/>
      <c r="JQ74" s="6"/>
      <c r="JR74" s="6"/>
      <c r="JS74" s="6"/>
      <c r="JT74" s="6"/>
      <c r="JU74" s="6"/>
      <c r="JV74" s="6"/>
      <c r="JW74" s="6"/>
      <c r="JX74" s="6"/>
      <c r="JY74" s="6"/>
      <c r="JZ74" s="6"/>
      <c r="KA74" s="6"/>
      <c r="KB74" s="6"/>
      <c r="KC74" s="6"/>
      <c r="KD74" s="6"/>
      <c r="KE74" s="6"/>
      <c r="KF74" s="6"/>
      <c r="KG74" s="6"/>
      <c r="KH74" s="6"/>
      <c r="KI74" s="6"/>
      <c r="KJ74" s="6"/>
      <c r="KK74" s="6"/>
      <c r="KL74" s="6"/>
      <c r="KM74" s="6"/>
      <c r="KN74" s="6"/>
      <c r="KO74" s="6"/>
      <c r="KP74" s="6"/>
      <c r="KQ74" s="6"/>
      <c r="KR74" s="6"/>
      <c r="KS74" s="6"/>
      <c r="KT74" s="6"/>
      <c r="KU74" s="6"/>
      <c r="KV74" s="6"/>
      <c r="KW74" s="6"/>
      <c r="KX74" s="6"/>
      <c r="KY74" s="6"/>
      <c r="KZ74" s="6"/>
      <c r="LA74" s="6"/>
      <c r="LB74" s="6"/>
      <c r="LC74" s="6"/>
      <c r="LD74" s="6"/>
      <c r="LE74" s="6"/>
      <c r="LF74" s="6"/>
      <c r="LG74" s="6"/>
      <c r="LH74" s="6"/>
      <c r="LI74" s="6"/>
      <c r="LJ74" s="6"/>
      <c r="LK74" s="6"/>
      <c r="LL74" s="6"/>
      <c r="LM74" s="6"/>
      <c r="LN74" s="6"/>
      <c r="LO74" s="6"/>
      <c r="LP74" s="6"/>
      <c r="LQ74" s="6"/>
      <c r="LR74" s="6"/>
      <c r="LS74" s="6"/>
      <c r="LT74" s="6"/>
      <c r="LU74" s="6"/>
      <c r="LV74" s="6"/>
      <c r="LW74" s="6"/>
      <c r="LX74" s="6"/>
      <c r="LY74" s="6"/>
      <c r="LZ74" s="6"/>
      <c r="MA74" s="6"/>
      <c r="MB74" s="6"/>
      <c r="MC74" s="6"/>
      <c r="MD74" s="6"/>
      <c r="ME74" s="6"/>
      <c r="MF74" s="6"/>
      <c r="MG74" s="6"/>
      <c r="MH74" s="6"/>
      <c r="MI74" s="6"/>
      <c r="MJ74" s="6"/>
      <c r="MK74" s="6"/>
      <c r="ML74" s="6"/>
      <c r="MM74" s="6"/>
      <c r="MN74" s="6"/>
      <c r="MO74" s="6"/>
      <c r="MP74" s="6"/>
      <c r="MQ74" s="6"/>
      <c r="MR74" s="6"/>
      <c r="MS74" s="6"/>
      <c r="MT74" s="6"/>
      <c r="MU74" s="6"/>
      <c r="MV74" s="6"/>
      <c r="MW74" s="6"/>
      <c r="MX74" s="6"/>
      <c r="MY74" s="6"/>
      <c r="MZ74" s="6"/>
      <c r="NA74" s="6"/>
      <c r="NB74" s="6"/>
      <c r="NC74" s="6"/>
      <c r="ND74" s="6"/>
      <c r="NE74" s="6"/>
      <c r="NF74" s="6"/>
      <c r="NG74" s="6"/>
      <c r="NH74" s="6"/>
      <c r="NI74" s="6"/>
      <c r="NJ74" s="6"/>
      <c r="NK74" s="6"/>
      <c r="NL74" s="6"/>
      <c r="NM74" s="6"/>
      <c r="NN74" s="6"/>
      <c r="NO74" s="6"/>
      <c r="NP74" s="6"/>
      <c r="NQ74" s="6"/>
      <c r="NR74" s="6"/>
      <c r="NS74" s="6"/>
      <c r="NT74" s="6"/>
      <c r="NU74" s="6"/>
      <c r="NV74" s="6"/>
      <c r="NW74" s="6"/>
      <c r="NX74" s="6"/>
      <c r="NY74" s="6"/>
      <c r="NZ74" s="6"/>
      <c r="OA74" s="6"/>
      <c r="OB74" s="6"/>
      <c r="OC74" s="6"/>
      <c r="OD74" s="6"/>
      <c r="OE74" s="6"/>
      <c r="OF74" s="6"/>
      <c r="OG74" s="6"/>
      <c r="OH74" s="6"/>
      <c r="OI74" s="6"/>
      <c r="OJ74" s="6"/>
      <c r="OK74" s="6"/>
      <c r="OL74" s="6"/>
      <c r="OM74" s="6"/>
      <c r="ON74" s="6"/>
      <c r="OO74" s="6"/>
      <c r="OP74" s="6"/>
      <c r="OQ74" s="6"/>
      <c r="OR74" s="6"/>
      <c r="OS74" s="6"/>
      <c r="OT74" s="6"/>
      <c r="OU74" s="6"/>
      <c r="OV74" s="6"/>
      <c r="OW74" s="6"/>
      <c r="OX74" s="6"/>
      <c r="OY74" s="6"/>
      <c r="OZ74" s="6"/>
      <c r="PA74" s="6"/>
      <c r="PB74" s="6"/>
      <c r="PC74" s="6"/>
      <c r="PD74" s="6"/>
      <c r="PE74" s="6"/>
      <c r="PF74" s="6"/>
      <c r="PG74" s="6"/>
      <c r="PH74" s="6"/>
      <c r="PI74" s="6"/>
      <c r="PJ74" s="6"/>
      <c r="PK74" s="6"/>
      <c r="PL74" s="6"/>
      <c r="PM74" s="6"/>
      <c r="PN74" s="6"/>
      <c r="PO74" s="6"/>
      <c r="PP74" s="6"/>
      <c r="PQ74" s="6"/>
      <c r="PR74" s="6"/>
      <c r="PS74" s="6"/>
      <c r="PT74" s="6"/>
      <c r="PU74" s="6"/>
      <c r="PV74" s="6"/>
      <c r="PW74" s="6"/>
      <c r="PX74" s="6"/>
      <c r="PY74" s="6"/>
      <c r="PZ74" s="6"/>
      <c r="QA74" s="6"/>
      <c r="QB74" s="6"/>
      <c r="QC74" s="6"/>
      <c r="QD74" s="6"/>
      <c r="QE74" s="6"/>
      <c r="QF74" s="6"/>
      <c r="QG74" s="6"/>
      <c r="QH74" s="6"/>
      <c r="QI74" s="6"/>
      <c r="QJ74" s="6"/>
      <c r="QK74" s="6"/>
      <c r="QL74" s="6"/>
      <c r="QM74" s="6"/>
      <c r="QN74" s="6"/>
      <c r="QO74" s="6"/>
      <c r="QP74" s="6"/>
      <c r="QQ74" s="6"/>
      <c r="QR74" s="6"/>
      <c r="QS74" s="6"/>
      <c r="QT74" s="6"/>
      <c r="QU74" s="6"/>
      <c r="QV74" s="6"/>
      <c r="QW74" s="6"/>
      <c r="QX74" s="6"/>
      <c r="QY74" s="6"/>
      <c r="QZ74" s="6"/>
      <c r="RA74" s="6"/>
      <c r="RB74" s="6"/>
      <c r="RC74" s="6"/>
      <c r="RD74" s="6"/>
      <c r="RE74" s="6"/>
      <c r="RF74" s="6"/>
      <c r="RG74" s="6"/>
      <c r="RH74" s="6"/>
      <c r="RI74" s="6"/>
      <c r="RJ74" s="6"/>
      <c r="RK74" s="6"/>
      <c r="RL74" s="6"/>
      <c r="RM74" s="6"/>
      <c r="RN74" s="6"/>
      <c r="RO74" s="6"/>
      <c r="RP74" s="6"/>
      <c r="RQ74" s="6"/>
      <c r="RR74" s="6"/>
      <c r="RS74" s="6"/>
      <c r="RT74" s="6"/>
      <c r="RU74" s="6"/>
      <c r="RV74" s="6"/>
      <c r="RW74" s="6"/>
      <c r="RX74" s="6"/>
      <c r="RY74" s="6"/>
      <c r="RZ74" s="6"/>
      <c r="SA74" s="6"/>
      <c r="SB74" s="6"/>
      <c r="SC74" s="6"/>
      <c r="SD74" s="6"/>
      <c r="SE74" s="6"/>
      <c r="SF74" s="6"/>
      <c r="SG74" s="6"/>
      <c r="SH74" s="6"/>
      <c r="SI74" s="6"/>
      <c r="SJ74" s="6"/>
      <c r="SK74" s="6"/>
      <c r="SL74" s="6"/>
      <c r="SM74" s="6"/>
      <c r="SN74" s="6"/>
      <c r="SO74" s="6"/>
      <c r="SP74" s="6"/>
      <c r="SQ74" s="6"/>
      <c r="SR74" s="6"/>
      <c r="SS74" s="6"/>
      <c r="ST74" s="6"/>
      <c r="SU74" s="6"/>
      <c r="SV74" s="6"/>
      <c r="SW74" s="6"/>
      <c r="SX74" s="6"/>
      <c r="SY74" s="6"/>
      <c r="SZ74" s="6"/>
      <c r="TA74" s="6"/>
      <c r="TB74" s="6"/>
      <c r="TC74" s="6"/>
      <c r="TD74" s="6"/>
      <c r="TE74" s="6"/>
      <c r="TF74" s="6"/>
      <c r="TG74" s="6"/>
      <c r="TH74" s="6"/>
      <c r="TI74" s="6"/>
      <c r="TJ74" s="6"/>
      <c r="TK74" s="6"/>
      <c r="TL74" s="6"/>
      <c r="TM74" s="6"/>
      <c r="TN74" s="6"/>
      <c r="TO74" s="6"/>
      <c r="TP74" s="6"/>
      <c r="TQ74" s="6"/>
      <c r="TR74" s="6"/>
      <c r="TS74" s="6"/>
      <c r="TT74" s="6"/>
      <c r="TU74" s="6"/>
      <c r="TV74" s="6"/>
      <c r="TW74" s="6"/>
      <c r="TX74" s="6"/>
      <c r="TY74" s="6"/>
      <c r="TZ74" s="6"/>
      <c r="UA74" s="6"/>
      <c r="UB74" s="6"/>
      <c r="UC74" s="6"/>
      <c r="UD74" s="6"/>
      <c r="UE74" s="6"/>
      <c r="UF74" s="6"/>
      <c r="UG74" s="6"/>
      <c r="UH74" s="6"/>
      <c r="UI74" s="6"/>
      <c r="UJ74" s="6"/>
      <c r="UK74" s="6"/>
      <c r="UL74" s="6"/>
      <c r="UM74" s="6"/>
      <c r="UN74" s="6"/>
      <c r="UO74" s="6"/>
      <c r="UP74" s="6"/>
      <c r="UQ74" s="6"/>
      <c r="UR74" s="6"/>
      <c r="US74" s="6"/>
      <c r="UT74" s="6"/>
      <c r="UU74" s="6"/>
      <c r="UV74" s="6"/>
      <c r="UW74" s="6"/>
      <c r="UX74" s="6"/>
      <c r="UY74" s="6"/>
      <c r="UZ74" s="6"/>
      <c r="VA74" s="6"/>
      <c r="VB74" s="6"/>
      <c r="VC74" s="6"/>
      <c r="VD74" s="6"/>
      <c r="VE74" s="6"/>
      <c r="VF74" s="6"/>
      <c r="VG74" s="6"/>
      <c r="VH74" s="6"/>
      <c r="VI74" s="6"/>
      <c r="VJ74" s="6"/>
      <c r="VK74" s="6"/>
      <c r="VL74" s="6"/>
      <c r="VM74" s="6"/>
      <c r="VN74" s="6"/>
      <c r="VO74" s="6"/>
      <c r="VP74" s="6"/>
      <c r="VQ74" s="6"/>
      <c r="VR74" s="6"/>
      <c r="VS74" s="6"/>
      <c r="VT74" s="6"/>
      <c r="VU74" s="6"/>
      <c r="VV74" s="6"/>
      <c r="VW74" s="6"/>
      <c r="VX74" s="6"/>
      <c r="VY74" s="6"/>
      <c r="VZ74" s="6"/>
      <c r="WA74" s="6"/>
      <c r="WB74" s="6"/>
      <c r="WC74" s="6"/>
      <c r="WD74" s="6"/>
      <c r="WE74" s="6"/>
      <c r="WF74" s="6"/>
      <c r="WG74" s="6"/>
      <c r="WH74" s="6"/>
      <c r="WI74" s="6"/>
      <c r="WJ74" s="6"/>
      <c r="WK74" s="6"/>
      <c r="WL74" s="6"/>
      <c r="WM74" s="6"/>
      <c r="WN74" s="6"/>
      <c r="WO74" s="6"/>
      <c r="WP74" s="6"/>
      <c r="WQ74" s="6"/>
      <c r="WR74" s="6"/>
      <c r="WS74" s="6"/>
      <c r="WT74" s="6"/>
      <c r="WU74" s="6"/>
      <c r="WV74" s="6"/>
      <c r="WW74" s="6"/>
      <c r="WX74" s="6"/>
      <c r="WY74" s="6"/>
      <c r="WZ74" s="6"/>
      <c r="XA74" s="6"/>
      <c r="XB74" s="6"/>
      <c r="XC74" s="6"/>
      <c r="XD74" s="6"/>
      <c r="XE74" s="6"/>
      <c r="XF74" s="6"/>
      <c r="XG74" s="6"/>
      <c r="XH74" s="6"/>
      <c r="XI74" s="6"/>
      <c r="XJ74" s="6"/>
      <c r="XK74" s="6"/>
      <c r="XL74" s="6"/>
      <c r="XM74" s="6"/>
      <c r="XN74" s="6"/>
      <c r="XO74" s="6"/>
      <c r="XP74" s="6"/>
      <c r="XQ74" s="6"/>
      <c r="XR74" s="6"/>
      <c r="XS74" s="6"/>
      <c r="XT74" s="6"/>
      <c r="XU74" s="6"/>
      <c r="XV74" s="6"/>
      <c r="XW74" s="6"/>
      <c r="XX74" s="6"/>
      <c r="XY74" s="6"/>
      <c r="XZ74" s="6"/>
      <c r="YA74" s="6"/>
      <c r="YB74" s="6"/>
      <c r="YC74" s="6"/>
      <c r="YD74" s="6"/>
      <c r="YE74" s="6"/>
      <c r="YF74" s="6"/>
      <c r="YG74" s="6"/>
      <c r="YH74" s="6"/>
      <c r="YI74" s="6"/>
      <c r="YJ74" s="6"/>
      <c r="YK74" s="6"/>
      <c r="YL74" s="6"/>
      <c r="YM74" s="6"/>
      <c r="YN74" s="6"/>
      <c r="YO74" s="6"/>
      <c r="YP74" s="6"/>
      <c r="YQ74" s="6"/>
      <c r="YR74" s="6"/>
      <c r="YS74" s="6"/>
      <c r="YT74" s="6"/>
      <c r="YU74" s="6"/>
      <c r="YV74" s="6"/>
      <c r="YW74" s="6"/>
      <c r="YX74" s="6"/>
      <c r="YY74" s="6"/>
      <c r="YZ74" s="6"/>
      <c r="ZA74" s="6"/>
      <c r="ZB74" s="6"/>
      <c r="ZC74" s="6"/>
      <c r="ZD74" s="6"/>
      <c r="ZE74" s="6"/>
      <c r="ZF74" s="6"/>
      <c r="ZG74" s="6"/>
      <c r="ZH74" s="6"/>
      <c r="ZI74" s="6"/>
      <c r="ZJ74" s="6"/>
      <c r="ZK74" s="6"/>
      <c r="ZL74" s="6"/>
      <c r="ZM74" s="6"/>
      <c r="ZN74" s="6"/>
      <c r="ZO74" s="6"/>
      <c r="ZP74" s="6"/>
      <c r="ZQ74" s="6"/>
      <c r="ZR74" s="6"/>
      <c r="ZS74" s="6"/>
      <c r="ZT74" s="6"/>
      <c r="ZU74" s="6"/>
      <c r="ZV74" s="6"/>
      <c r="ZW74" s="6"/>
      <c r="ZX74" s="6"/>
      <c r="ZY74" s="6"/>
      <c r="ZZ74" s="6"/>
      <c r="AAA74" s="6"/>
      <c r="AAB74" s="6"/>
      <c r="AAC74" s="6"/>
      <c r="AAD74" s="6"/>
      <c r="AAE74" s="6"/>
      <c r="AAF74" s="6"/>
      <c r="AAG74" s="6"/>
      <c r="AAH74" s="6"/>
      <c r="AAI74" s="6"/>
      <c r="AAJ74" s="6"/>
      <c r="AAK74" s="6"/>
      <c r="AAL74" s="6"/>
      <c r="AAM74" s="6"/>
      <c r="AAN74" s="6"/>
      <c r="AAO74" s="6"/>
      <c r="AAP74" s="6"/>
      <c r="AAQ74" s="6"/>
      <c r="AAR74" s="6"/>
      <c r="AAS74" s="6"/>
      <c r="AAT74" s="6"/>
      <c r="AAU74" s="6"/>
      <c r="AAV74" s="6"/>
      <c r="AAW74" s="6"/>
      <c r="AAX74" s="6"/>
      <c r="AAY74" s="6"/>
      <c r="AAZ74" s="6"/>
      <c r="ABA74" s="6"/>
      <c r="ABB74" s="6"/>
      <c r="ABC74" s="6"/>
      <c r="ABD74" s="6"/>
      <c r="ABE74" s="6"/>
      <c r="ABF74" s="6"/>
      <c r="ABG74" s="6"/>
      <c r="ABH74" s="6"/>
      <c r="ABI74" s="6"/>
      <c r="ABJ74" s="6"/>
      <c r="ABK74" s="6"/>
      <c r="ABL74" s="6"/>
      <c r="ABM74" s="6"/>
      <c r="ABN74" s="6"/>
      <c r="ABO74" s="6"/>
      <c r="ABP74" s="6"/>
      <c r="ABQ74" s="6"/>
    </row>
    <row r="75" spans="1:745">
      <c r="A75" s="85">
        <v>43800</v>
      </c>
      <c r="B75" s="3">
        <v>16</v>
      </c>
      <c r="C75" s="3">
        <v>7</v>
      </c>
      <c r="D75" s="3">
        <v>9</v>
      </c>
      <c r="E75" s="3">
        <v>6</v>
      </c>
      <c r="F75" s="3">
        <v>2</v>
      </c>
      <c r="G75" s="6"/>
      <c r="H75" s="6"/>
      <c r="I75" s="6"/>
      <c r="J75" s="7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6"/>
      <c r="BT75" s="6"/>
      <c r="BU75" s="6"/>
      <c r="BV75" s="6"/>
      <c r="BW75" s="6"/>
      <c r="BX75" s="6"/>
      <c r="BY75" s="6"/>
      <c r="BZ75" s="6"/>
      <c r="CA75" s="6"/>
      <c r="CB75" s="6"/>
      <c r="CC75" s="6"/>
      <c r="CD75" s="6"/>
      <c r="CE75" s="6"/>
      <c r="CF75" s="6"/>
      <c r="CG75" s="6"/>
      <c r="CH75" s="6"/>
      <c r="CI75" s="6"/>
      <c r="CJ75" s="6"/>
      <c r="CK75" s="6"/>
      <c r="CL75" s="6"/>
      <c r="CM75" s="6"/>
      <c r="CN75" s="6"/>
      <c r="CO75" s="6"/>
      <c r="CP75" s="6"/>
      <c r="CQ75" s="6"/>
      <c r="CR75" s="6"/>
      <c r="CS75" s="6"/>
      <c r="CT75" s="6"/>
      <c r="CU75" s="6"/>
      <c r="CV75" s="6"/>
      <c r="CW75" s="6"/>
      <c r="CX75" s="6"/>
      <c r="CY75" s="6"/>
      <c r="CZ75" s="6"/>
      <c r="DA75" s="6"/>
      <c r="DB75" s="6"/>
      <c r="DC75" s="6"/>
      <c r="DD75" s="6"/>
      <c r="DE75" s="6"/>
      <c r="DF75" s="6"/>
      <c r="DG75" s="6"/>
      <c r="DH75" s="6"/>
      <c r="DI75" s="6"/>
      <c r="DJ75" s="6"/>
      <c r="DK75" s="6"/>
      <c r="DL75" s="6"/>
      <c r="DM75" s="6"/>
      <c r="DN75" s="6"/>
      <c r="DO75" s="6"/>
      <c r="DP75" s="6"/>
      <c r="DQ75" s="6"/>
      <c r="DR75" s="6"/>
      <c r="DS75" s="6"/>
      <c r="DT75" s="6"/>
      <c r="DU75" s="6"/>
      <c r="DV75" s="6"/>
      <c r="DW75" s="6"/>
      <c r="DX75" s="6"/>
      <c r="DY75" s="6"/>
      <c r="DZ75" s="6"/>
      <c r="EA75" s="6"/>
      <c r="EB75" s="6"/>
      <c r="EC75" s="6"/>
      <c r="ED75" s="6"/>
      <c r="EE75" s="6"/>
      <c r="EF75" s="6"/>
      <c r="EG75" s="6"/>
      <c r="EH75" s="6"/>
      <c r="EI75" s="6"/>
      <c r="EJ75" s="6"/>
      <c r="EK75" s="6"/>
      <c r="EL75" s="6"/>
      <c r="EM75" s="6"/>
      <c r="EN75" s="6"/>
      <c r="EO75" s="6"/>
      <c r="EP75" s="6"/>
      <c r="EQ75" s="6"/>
      <c r="ER75" s="6"/>
      <c r="ES75" s="6"/>
      <c r="ET75" s="6"/>
      <c r="EU75" s="6"/>
      <c r="EV75" s="6"/>
      <c r="EW75" s="6"/>
      <c r="EX75" s="6"/>
      <c r="EY75" s="6"/>
      <c r="EZ75" s="6"/>
      <c r="FA75" s="6"/>
      <c r="FB75" s="6"/>
      <c r="FC75" s="6"/>
      <c r="FD75" s="6"/>
      <c r="FE75" s="6"/>
      <c r="FF75" s="6"/>
      <c r="FG75" s="6"/>
      <c r="FH75" s="6"/>
      <c r="FI75" s="6"/>
      <c r="FJ75" s="6"/>
      <c r="FK75" s="6"/>
      <c r="FL75" s="6"/>
      <c r="FM75" s="6"/>
      <c r="FN75" s="6"/>
      <c r="FO75" s="6"/>
      <c r="FP75" s="6"/>
      <c r="FQ75" s="6"/>
      <c r="FR75" s="6"/>
      <c r="FS75" s="6"/>
      <c r="FT75" s="6"/>
      <c r="FU75" s="6"/>
      <c r="FV75" s="6"/>
      <c r="FW75" s="6"/>
      <c r="FX75" s="6"/>
      <c r="FY75" s="6"/>
      <c r="FZ75" s="6"/>
      <c r="GA75" s="6"/>
      <c r="GB75" s="6"/>
      <c r="GC75" s="6"/>
      <c r="GD75" s="6"/>
      <c r="GE75" s="6"/>
      <c r="GF75" s="6"/>
      <c r="GG75" s="6"/>
      <c r="GH75" s="6"/>
      <c r="GI75" s="6"/>
      <c r="GJ75" s="6"/>
      <c r="GK75" s="6"/>
      <c r="GL75" s="6"/>
      <c r="GM75" s="6"/>
      <c r="GN75" s="6"/>
      <c r="GO75" s="6"/>
      <c r="GP75" s="6"/>
      <c r="GQ75" s="6"/>
      <c r="GR75" s="6"/>
      <c r="GS75" s="6"/>
      <c r="GT75" s="6"/>
      <c r="GU75" s="6"/>
      <c r="GV75" s="6"/>
      <c r="GW75" s="6"/>
      <c r="GX75" s="6"/>
      <c r="GY75" s="6"/>
      <c r="GZ75" s="6"/>
      <c r="HA75" s="6"/>
      <c r="HB75" s="6"/>
      <c r="HC75" s="6"/>
      <c r="HD75" s="6"/>
      <c r="HE75" s="6"/>
      <c r="HF75" s="6"/>
      <c r="HG75" s="6"/>
      <c r="HH75" s="6"/>
      <c r="HI75" s="6"/>
      <c r="HJ75" s="6"/>
      <c r="HK75" s="6"/>
      <c r="HL75" s="6"/>
      <c r="HM75" s="6"/>
      <c r="HN75" s="6"/>
      <c r="HO75" s="6"/>
      <c r="HP75" s="6"/>
      <c r="HQ75" s="6"/>
      <c r="HR75" s="6"/>
      <c r="HS75" s="6"/>
      <c r="HT75" s="6"/>
      <c r="HU75" s="6"/>
      <c r="HV75" s="6"/>
      <c r="HW75" s="6"/>
      <c r="HX75" s="6"/>
      <c r="HY75" s="6"/>
      <c r="HZ75" s="6"/>
      <c r="IA75" s="6"/>
      <c r="IB75" s="6"/>
      <c r="IC75" s="6"/>
      <c r="ID75" s="6"/>
      <c r="IE75" s="6"/>
      <c r="IF75" s="6"/>
      <c r="IG75" s="6"/>
      <c r="IH75" s="6"/>
      <c r="II75" s="6"/>
      <c r="IJ75" s="6"/>
      <c r="IK75" s="6"/>
      <c r="IL75" s="6"/>
      <c r="IM75" s="6"/>
      <c r="IN75" s="6"/>
      <c r="IO75" s="6"/>
      <c r="IP75" s="6"/>
      <c r="IQ75" s="6"/>
      <c r="IR75" s="6"/>
      <c r="IS75" s="6"/>
      <c r="IT75" s="6"/>
      <c r="IU75" s="6"/>
      <c r="IV75" s="6"/>
      <c r="IW75" s="6"/>
      <c r="IX75" s="6"/>
      <c r="IY75" s="6"/>
      <c r="IZ75" s="6"/>
      <c r="JA75" s="6"/>
      <c r="JB75" s="6"/>
      <c r="JC75" s="6"/>
      <c r="JD75" s="6"/>
      <c r="JE75" s="6"/>
      <c r="JF75" s="6"/>
      <c r="JG75" s="6"/>
      <c r="JH75" s="6"/>
      <c r="JI75" s="6"/>
      <c r="JJ75" s="6"/>
      <c r="JK75" s="6"/>
      <c r="JL75" s="6"/>
      <c r="JM75" s="6"/>
      <c r="JN75" s="6"/>
      <c r="JO75" s="6"/>
      <c r="JP75" s="6"/>
      <c r="JQ75" s="6"/>
      <c r="JR75" s="6"/>
      <c r="JS75" s="6"/>
      <c r="JT75" s="6"/>
      <c r="JU75" s="6"/>
      <c r="JV75" s="6"/>
      <c r="JW75" s="6"/>
      <c r="JX75" s="6"/>
      <c r="JY75" s="6"/>
      <c r="JZ75" s="6"/>
      <c r="KA75" s="6"/>
      <c r="KB75" s="6"/>
      <c r="KC75" s="6"/>
      <c r="KD75" s="6"/>
      <c r="KE75" s="6"/>
      <c r="KF75" s="6"/>
      <c r="KG75" s="6"/>
      <c r="KH75" s="6"/>
      <c r="KI75" s="6"/>
      <c r="KJ75" s="6"/>
      <c r="KK75" s="6"/>
      <c r="KL75" s="6"/>
      <c r="KM75" s="6"/>
      <c r="KN75" s="6"/>
      <c r="KO75" s="6"/>
      <c r="KP75" s="6"/>
      <c r="KQ75" s="6"/>
      <c r="KR75" s="6"/>
      <c r="KS75" s="6"/>
      <c r="KT75" s="6"/>
      <c r="KU75" s="6"/>
      <c r="KV75" s="6"/>
      <c r="KW75" s="6"/>
      <c r="KX75" s="6"/>
      <c r="KY75" s="6"/>
      <c r="KZ75" s="6"/>
      <c r="LA75" s="6"/>
      <c r="LB75" s="6"/>
      <c r="LC75" s="6"/>
      <c r="LD75" s="6"/>
      <c r="LE75" s="6"/>
      <c r="LF75" s="6"/>
      <c r="LG75" s="6"/>
      <c r="LH75" s="6"/>
      <c r="LI75" s="6"/>
      <c r="LJ75" s="6"/>
      <c r="LK75" s="6"/>
      <c r="LL75" s="6"/>
      <c r="LM75" s="6"/>
      <c r="LN75" s="6"/>
      <c r="LO75" s="6"/>
      <c r="LP75" s="6"/>
      <c r="LQ75" s="6"/>
      <c r="LR75" s="6"/>
      <c r="LS75" s="6"/>
      <c r="LT75" s="6"/>
      <c r="LU75" s="6"/>
      <c r="LV75" s="6"/>
      <c r="LW75" s="6"/>
      <c r="LX75" s="6"/>
      <c r="LY75" s="6"/>
      <c r="LZ75" s="6"/>
      <c r="MA75" s="6"/>
      <c r="MB75" s="6"/>
      <c r="MC75" s="6"/>
      <c r="MD75" s="6"/>
      <c r="ME75" s="6"/>
      <c r="MF75" s="6"/>
      <c r="MG75" s="6"/>
      <c r="MH75" s="6"/>
      <c r="MI75" s="6"/>
      <c r="MJ75" s="6"/>
      <c r="MK75" s="6"/>
      <c r="ML75" s="6"/>
      <c r="MM75" s="6"/>
      <c r="MN75" s="6"/>
      <c r="MO75" s="6"/>
      <c r="MP75" s="6"/>
      <c r="MQ75" s="6"/>
      <c r="MR75" s="6"/>
      <c r="MS75" s="6"/>
      <c r="MT75" s="6"/>
      <c r="MU75" s="6"/>
      <c r="MV75" s="6"/>
      <c r="MW75" s="6"/>
      <c r="MX75" s="6"/>
      <c r="MY75" s="6"/>
      <c r="MZ75" s="6"/>
      <c r="NA75" s="6"/>
      <c r="NB75" s="6"/>
      <c r="NC75" s="6"/>
      <c r="ND75" s="6"/>
      <c r="NE75" s="6"/>
      <c r="NF75" s="6"/>
      <c r="NG75" s="6"/>
      <c r="NH75" s="6"/>
      <c r="NI75" s="6"/>
      <c r="NJ75" s="6"/>
      <c r="NK75" s="6"/>
      <c r="NL75" s="6"/>
      <c r="NM75" s="6"/>
      <c r="NN75" s="6"/>
      <c r="NO75" s="6"/>
      <c r="NP75" s="6"/>
      <c r="NQ75" s="6"/>
      <c r="NR75" s="6"/>
      <c r="NS75" s="6"/>
      <c r="NT75" s="6"/>
      <c r="NU75" s="6"/>
      <c r="NV75" s="6"/>
      <c r="NW75" s="6"/>
      <c r="NX75" s="6"/>
      <c r="NY75" s="6"/>
      <c r="NZ75" s="6"/>
      <c r="OA75" s="6"/>
      <c r="OB75" s="6"/>
      <c r="OC75" s="6"/>
      <c r="OD75" s="6"/>
      <c r="OE75" s="6"/>
      <c r="OF75" s="6"/>
      <c r="OG75" s="6"/>
      <c r="OH75" s="6"/>
      <c r="OI75" s="6"/>
      <c r="OJ75" s="6"/>
      <c r="OK75" s="6"/>
      <c r="OL75" s="6"/>
      <c r="OM75" s="6"/>
      <c r="ON75" s="6"/>
      <c r="OO75" s="6"/>
      <c r="OP75" s="6"/>
      <c r="OQ75" s="6"/>
      <c r="OR75" s="6"/>
      <c r="OS75" s="6"/>
      <c r="OT75" s="6"/>
      <c r="OU75" s="6"/>
      <c r="OV75" s="6"/>
      <c r="OW75" s="6"/>
      <c r="OX75" s="6"/>
      <c r="OY75" s="6"/>
      <c r="OZ75" s="6"/>
      <c r="PA75" s="6"/>
      <c r="PB75" s="6"/>
      <c r="PC75" s="6"/>
      <c r="PD75" s="6"/>
      <c r="PE75" s="6"/>
      <c r="PF75" s="6"/>
      <c r="PG75" s="6"/>
      <c r="PH75" s="6"/>
      <c r="PI75" s="6"/>
      <c r="PJ75" s="6"/>
      <c r="PK75" s="6"/>
      <c r="PL75" s="6"/>
      <c r="PM75" s="6"/>
      <c r="PN75" s="6"/>
      <c r="PO75" s="6"/>
      <c r="PP75" s="6"/>
      <c r="PQ75" s="6"/>
      <c r="PR75" s="6"/>
      <c r="PS75" s="6"/>
      <c r="PT75" s="6"/>
      <c r="PU75" s="6"/>
      <c r="PV75" s="6"/>
      <c r="PW75" s="6"/>
      <c r="PX75" s="6"/>
      <c r="PY75" s="6"/>
      <c r="PZ75" s="6"/>
      <c r="QA75" s="6"/>
      <c r="QB75" s="6"/>
      <c r="QC75" s="6"/>
      <c r="QD75" s="6"/>
      <c r="QE75" s="6"/>
      <c r="QF75" s="6"/>
      <c r="QG75" s="6"/>
      <c r="QH75" s="6"/>
      <c r="QI75" s="6"/>
      <c r="QJ75" s="6"/>
      <c r="QK75" s="6"/>
      <c r="QL75" s="6"/>
      <c r="QM75" s="6"/>
      <c r="QN75" s="6"/>
      <c r="QO75" s="6"/>
      <c r="QP75" s="6"/>
      <c r="QQ75" s="6"/>
      <c r="QR75" s="6"/>
      <c r="QS75" s="6"/>
      <c r="QT75" s="6"/>
      <c r="QU75" s="6"/>
      <c r="QV75" s="6"/>
      <c r="QW75" s="6"/>
      <c r="QX75" s="6"/>
      <c r="QY75" s="6"/>
      <c r="QZ75" s="6"/>
      <c r="RA75" s="6"/>
      <c r="RB75" s="6"/>
      <c r="RC75" s="6"/>
      <c r="RD75" s="6"/>
      <c r="RE75" s="6"/>
      <c r="RF75" s="6"/>
      <c r="RG75" s="6"/>
      <c r="RH75" s="6"/>
      <c r="RI75" s="6"/>
      <c r="RJ75" s="6"/>
      <c r="RK75" s="6"/>
      <c r="RL75" s="6"/>
      <c r="RM75" s="6"/>
      <c r="RN75" s="6"/>
      <c r="RO75" s="6"/>
      <c r="RP75" s="6"/>
      <c r="RQ75" s="6"/>
      <c r="RR75" s="6"/>
      <c r="RS75" s="6"/>
      <c r="RT75" s="6"/>
      <c r="RU75" s="6"/>
      <c r="RV75" s="6"/>
      <c r="RW75" s="6"/>
      <c r="RX75" s="6"/>
      <c r="RY75" s="6"/>
      <c r="RZ75" s="6"/>
      <c r="SA75" s="6"/>
      <c r="SB75" s="6"/>
      <c r="SC75" s="6"/>
      <c r="SD75" s="6"/>
      <c r="SE75" s="6"/>
      <c r="SF75" s="6"/>
      <c r="SG75" s="6"/>
      <c r="SH75" s="6"/>
      <c r="SI75" s="6"/>
      <c r="SJ75" s="6"/>
      <c r="SK75" s="6"/>
      <c r="SL75" s="6"/>
      <c r="SM75" s="6"/>
      <c r="SN75" s="6"/>
      <c r="SO75" s="6"/>
      <c r="SP75" s="6"/>
      <c r="SQ75" s="6"/>
      <c r="SR75" s="6"/>
      <c r="SS75" s="6"/>
      <c r="ST75" s="6"/>
      <c r="SU75" s="6"/>
      <c r="SV75" s="6"/>
      <c r="SW75" s="6"/>
      <c r="SX75" s="6"/>
      <c r="SY75" s="6"/>
      <c r="SZ75" s="6"/>
      <c r="TA75" s="6"/>
      <c r="TB75" s="6"/>
      <c r="TC75" s="6"/>
      <c r="TD75" s="6"/>
      <c r="TE75" s="6"/>
      <c r="TF75" s="6"/>
      <c r="TG75" s="6"/>
      <c r="TH75" s="6"/>
      <c r="TI75" s="6"/>
      <c r="TJ75" s="6"/>
      <c r="TK75" s="6"/>
      <c r="TL75" s="6"/>
      <c r="TM75" s="6"/>
      <c r="TN75" s="6"/>
      <c r="TO75" s="6"/>
      <c r="TP75" s="6"/>
      <c r="TQ75" s="6"/>
      <c r="TR75" s="6"/>
      <c r="TS75" s="6"/>
      <c r="TT75" s="6"/>
      <c r="TU75" s="6"/>
      <c r="TV75" s="6"/>
      <c r="TW75" s="6"/>
      <c r="TX75" s="6"/>
      <c r="TY75" s="6"/>
      <c r="TZ75" s="6"/>
      <c r="UA75" s="6"/>
      <c r="UB75" s="6"/>
      <c r="UC75" s="6"/>
      <c r="UD75" s="6"/>
      <c r="UE75" s="6"/>
      <c r="UF75" s="6"/>
      <c r="UG75" s="6"/>
      <c r="UH75" s="6"/>
      <c r="UI75" s="6"/>
      <c r="UJ75" s="6"/>
      <c r="UK75" s="6"/>
      <c r="UL75" s="6"/>
      <c r="UM75" s="6"/>
      <c r="UN75" s="6"/>
      <c r="UO75" s="6"/>
      <c r="UP75" s="6"/>
      <c r="UQ75" s="6"/>
      <c r="UR75" s="6"/>
      <c r="US75" s="6"/>
      <c r="UT75" s="6"/>
      <c r="UU75" s="6"/>
      <c r="UV75" s="6"/>
      <c r="UW75" s="6"/>
      <c r="UX75" s="6"/>
      <c r="UY75" s="6"/>
      <c r="UZ75" s="6"/>
      <c r="VA75" s="6"/>
      <c r="VB75" s="6"/>
      <c r="VC75" s="6"/>
      <c r="VD75" s="6"/>
      <c r="VE75" s="6"/>
      <c r="VF75" s="6"/>
      <c r="VG75" s="6"/>
      <c r="VH75" s="6"/>
      <c r="VI75" s="6"/>
      <c r="VJ75" s="6"/>
      <c r="VK75" s="6"/>
      <c r="VL75" s="6"/>
      <c r="VM75" s="6"/>
      <c r="VN75" s="6"/>
      <c r="VO75" s="6"/>
      <c r="VP75" s="6"/>
      <c r="VQ75" s="6"/>
      <c r="VR75" s="6"/>
      <c r="VS75" s="6"/>
      <c r="VT75" s="6"/>
      <c r="VU75" s="6"/>
      <c r="VV75" s="6"/>
      <c r="VW75" s="6"/>
      <c r="VX75" s="6"/>
      <c r="VY75" s="6"/>
      <c r="VZ75" s="6"/>
      <c r="WA75" s="6"/>
      <c r="WB75" s="6"/>
      <c r="WC75" s="6"/>
      <c r="WD75" s="6"/>
      <c r="WE75" s="6"/>
      <c r="WF75" s="6"/>
      <c r="WG75" s="6"/>
      <c r="WH75" s="6"/>
      <c r="WI75" s="6"/>
      <c r="WJ75" s="6"/>
      <c r="WK75" s="6"/>
      <c r="WL75" s="6"/>
      <c r="WM75" s="6"/>
      <c r="WN75" s="6"/>
      <c r="WO75" s="6"/>
      <c r="WP75" s="6"/>
      <c r="WQ75" s="6"/>
      <c r="WR75" s="6"/>
      <c r="WS75" s="6"/>
      <c r="WT75" s="6"/>
      <c r="WU75" s="6"/>
      <c r="WV75" s="6"/>
      <c r="WW75" s="6"/>
      <c r="WX75" s="6"/>
      <c r="WY75" s="6"/>
      <c r="WZ75" s="6"/>
      <c r="XA75" s="6"/>
      <c r="XB75" s="6"/>
      <c r="XC75" s="6"/>
      <c r="XD75" s="6"/>
      <c r="XE75" s="6"/>
      <c r="XF75" s="6"/>
      <c r="XG75" s="6"/>
      <c r="XH75" s="6"/>
      <c r="XI75" s="6"/>
      <c r="XJ75" s="6"/>
      <c r="XK75" s="6"/>
      <c r="XL75" s="6"/>
      <c r="XM75" s="6"/>
      <c r="XN75" s="6"/>
      <c r="XO75" s="6"/>
      <c r="XP75" s="6"/>
      <c r="XQ75" s="6"/>
      <c r="XR75" s="6"/>
      <c r="XS75" s="6"/>
      <c r="XT75" s="6"/>
      <c r="XU75" s="6"/>
      <c r="XV75" s="6"/>
      <c r="XW75" s="6"/>
      <c r="XX75" s="6"/>
      <c r="XY75" s="6"/>
      <c r="XZ75" s="6"/>
      <c r="YA75" s="6"/>
      <c r="YB75" s="6"/>
      <c r="YC75" s="6"/>
      <c r="YD75" s="6"/>
      <c r="YE75" s="6"/>
      <c r="YF75" s="6"/>
      <c r="YG75" s="6"/>
      <c r="YH75" s="6"/>
      <c r="YI75" s="6"/>
      <c r="YJ75" s="6"/>
      <c r="YK75" s="6"/>
      <c r="YL75" s="6"/>
      <c r="YM75" s="6"/>
      <c r="YN75" s="6"/>
      <c r="YO75" s="6"/>
      <c r="YP75" s="6"/>
      <c r="YQ75" s="6"/>
      <c r="YR75" s="6"/>
      <c r="YS75" s="6"/>
      <c r="YT75" s="6"/>
      <c r="YU75" s="6"/>
      <c r="YV75" s="6"/>
      <c r="YW75" s="6"/>
      <c r="YX75" s="6"/>
      <c r="YY75" s="6"/>
      <c r="YZ75" s="6"/>
      <c r="ZA75" s="6"/>
      <c r="ZB75" s="6"/>
      <c r="ZC75" s="6"/>
      <c r="ZD75" s="6"/>
      <c r="ZE75" s="6"/>
      <c r="ZF75" s="6"/>
      <c r="ZG75" s="6"/>
      <c r="ZH75" s="6"/>
      <c r="ZI75" s="6"/>
      <c r="ZJ75" s="6"/>
      <c r="ZK75" s="6"/>
      <c r="ZL75" s="6"/>
      <c r="ZM75" s="6"/>
      <c r="ZN75" s="6"/>
      <c r="ZO75" s="6"/>
      <c r="ZP75" s="6"/>
      <c r="ZQ75" s="6"/>
      <c r="ZR75" s="6"/>
      <c r="ZS75" s="6"/>
      <c r="ZT75" s="6"/>
      <c r="ZU75" s="6"/>
      <c r="ZV75" s="6"/>
      <c r="ZW75" s="6"/>
      <c r="ZX75" s="6"/>
      <c r="ZY75" s="6"/>
      <c r="ZZ75" s="6"/>
      <c r="AAA75" s="6"/>
      <c r="AAB75" s="6"/>
      <c r="AAC75" s="6"/>
      <c r="AAD75" s="6"/>
      <c r="AAE75" s="6"/>
      <c r="AAF75" s="6"/>
      <c r="AAG75" s="6"/>
      <c r="AAH75" s="6"/>
      <c r="AAI75" s="6"/>
      <c r="AAJ75" s="6"/>
      <c r="AAK75" s="6"/>
      <c r="AAL75" s="6"/>
      <c r="AAM75" s="6"/>
      <c r="AAN75" s="6"/>
      <c r="AAO75" s="6"/>
      <c r="AAP75" s="6"/>
      <c r="AAQ75" s="6"/>
      <c r="AAR75" s="6"/>
      <c r="AAS75" s="6"/>
      <c r="AAT75" s="6"/>
      <c r="AAU75" s="6"/>
      <c r="AAV75" s="6"/>
      <c r="AAW75" s="6"/>
      <c r="AAX75" s="6"/>
      <c r="AAY75" s="6"/>
      <c r="AAZ75" s="6"/>
      <c r="ABA75" s="6"/>
      <c r="ABB75" s="6"/>
      <c r="ABC75" s="6"/>
      <c r="ABD75" s="6"/>
      <c r="ABE75" s="6"/>
      <c r="ABF75" s="6"/>
      <c r="ABG75" s="6"/>
      <c r="ABH75" s="6"/>
      <c r="ABI75" s="6"/>
      <c r="ABJ75" s="6"/>
      <c r="ABK75" s="6"/>
      <c r="ABL75" s="6"/>
      <c r="ABM75" s="6"/>
      <c r="ABN75" s="6"/>
      <c r="ABO75" s="6"/>
      <c r="ABP75" s="6"/>
      <c r="ABQ75" s="6"/>
    </row>
    <row r="76" spans="1:745">
      <c r="A76" s="85">
        <v>43831</v>
      </c>
      <c r="B76" s="3">
        <v>16</v>
      </c>
      <c r="C76" s="3">
        <v>4</v>
      </c>
      <c r="D76" s="3">
        <v>13</v>
      </c>
      <c r="E76" s="3">
        <v>8</v>
      </c>
      <c r="F76" s="3">
        <v>2</v>
      </c>
      <c r="G76" s="6"/>
      <c r="H76" s="6"/>
      <c r="I76" s="6"/>
      <c r="J76" s="18"/>
      <c r="K76" s="19"/>
      <c r="L76" s="19"/>
      <c r="M76" s="19"/>
      <c r="N76" s="19"/>
      <c r="O76" s="19"/>
      <c r="P76" s="22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  <c r="BI76" s="6"/>
      <c r="BJ76" s="6"/>
      <c r="BK76" s="6"/>
      <c r="BL76" s="6"/>
      <c r="BM76" s="6"/>
      <c r="BN76" s="6"/>
      <c r="BO76" s="6"/>
      <c r="BP76" s="6"/>
      <c r="BQ76" s="6"/>
      <c r="BR76" s="6"/>
      <c r="BS76" s="6"/>
      <c r="BT76" s="6"/>
      <c r="BU76" s="6"/>
      <c r="BV76" s="6"/>
      <c r="BW76" s="6"/>
      <c r="BX76" s="6"/>
      <c r="BY76" s="6"/>
      <c r="BZ76" s="6"/>
      <c r="CA76" s="6"/>
      <c r="CB76" s="6"/>
      <c r="CC76" s="6"/>
      <c r="CD76" s="6"/>
      <c r="CE76" s="6"/>
      <c r="CF76" s="6"/>
      <c r="CG76" s="6"/>
      <c r="CH76" s="6"/>
      <c r="CI76" s="6"/>
      <c r="CJ76" s="6"/>
      <c r="CK76" s="6"/>
      <c r="CL76" s="6"/>
      <c r="CM76" s="6"/>
      <c r="CN76" s="6"/>
      <c r="CO76" s="6"/>
      <c r="CP76" s="6"/>
      <c r="CQ76" s="6"/>
      <c r="CR76" s="6"/>
      <c r="CS76" s="6"/>
      <c r="CT76" s="6"/>
      <c r="CU76" s="6"/>
      <c r="CV76" s="6"/>
      <c r="CW76" s="6"/>
      <c r="CX76" s="6"/>
      <c r="CY76" s="6"/>
      <c r="CZ76" s="6"/>
      <c r="DA76" s="6"/>
      <c r="DB76" s="6"/>
      <c r="DC76" s="6"/>
      <c r="DD76" s="6"/>
      <c r="DE76" s="6"/>
      <c r="DF76" s="6"/>
      <c r="DG76" s="6"/>
      <c r="DH76" s="6"/>
      <c r="DI76" s="6"/>
      <c r="DJ76" s="6"/>
      <c r="DK76" s="6"/>
      <c r="DL76" s="6"/>
      <c r="DM76" s="6"/>
      <c r="DN76" s="6"/>
      <c r="DO76" s="6"/>
      <c r="DP76" s="6"/>
      <c r="DQ76" s="6"/>
      <c r="DR76" s="6"/>
      <c r="DS76" s="6"/>
      <c r="DT76" s="6"/>
      <c r="DU76" s="6"/>
      <c r="DV76" s="6"/>
      <c r="DW76" s="6"/>
      <c r="DX76" s="6"/>
      <c r="DY76" s="6"/>
      <c r="DZ76" s="6"/>
      <c r="EA76" s="6"/>
      <c r="EB76" s="6"/>
      <c r="EC76" s="6"/>
      <c r="ED76" s="6"/>
      <c r="EE76" s="6"/>
      <c r="EF76" s="6"/>
      <c r="EG76" s="6"/>
      <c r="EH76" s="6"/>
      <c r="EI76" s="6"/>
      <c r="EJ76" s="6"/>
      <c r="EK76" s="6"/>
      <c r="EL76" s="6"/>
      <c r="EM76" s="6"/>
      <c r="EN76" s="6"/>
      <c r="EO76" s="6"/>
      <c r="EP76" s="6"/>
      <c r="EQ76" s="6"/>
      <c r="ER76" s="6"/>
      <c r="ES76" s="6"/>
      <c r="ET76" s="6"/>
      <c r="EU76" s="6"/>
      <c r="EV76" s="6"/>
      <c r="EW76" s="6"/>
      <c r="EX76" s="6"/>
      <c r="EY76" s="6"/>
      <c r="EZ76" s="6"/>
      <c r="FA76" s="6"/>
      <c r="FB76" s="6"/>
      <c r="FC76" s="6"/>
      <c r="FD76" s="6"/>
      <c r="FE76" s="6"/>
      <c r="FF76" s="6"/>
      <c r="FG76" s="6"/>
      <c r="FH76" s="6"/>
      <c r="FI76" s="6"/>
      <c r="FJ76" s="6"/>
      <c r="FK76" s="6"/>
      <c r="FL76" s="6"/>
      <c r="FM76" s="6"/>
      <c r="FN76" s="6"/>
      <c r="FO76" s="6"/>
      <c r="FP76" s="6"/>
      <c r="FQ76" s="6"/>
      <c r="FR76" s="6"/>
      <c r="FS76" s="6"/>
      <c r="FT76" s="6"/>
      <c r="FU76" s="6"/>
      <c r="FV76" s="6"/>
      <c r="FW76" s="6"/>
      <c r="FX76" s="6"/>
      <c r="FY76" s="6"/>
      <c r="FZ76" s="6"/>
      <c r="GA76" s="6"/>
      <c r="GB76" s="6"/>
      <c r="GC76" s="6"/>
      <c r="GD76" s="6"/>
      <c r="GE76" s="6"/>
      <c r="GF76" s="6"/>
      <c r="GG76" s="6"/>
      <c r="GH76" s="6"/>
      <c r="GI76" s="6"/>
      <c r="GJ76" s="6"/>
      <c r="GK76" s="6"/>
      <c r="GL76" s="6"/>
      <c r="GM76" s="6"/>
      <c r="GN76" s="6"/>
      <c r="GO76" s="6"/>
      <c r="GP76" s="6"/>
      <c r="GQ76" s="6"/>
      <c r="GR76" s="6"/>
      <c r="GS76" s="6"/>
      <c r="GT76" s="6"/>
      <c r="GU76" s="6"/>
      <c r="GV76" s="6"/>
      <c r="GW76" s="6"/>
      <c r="GX76" s="6"/>
      <c r="GY76" s="6"/>
      <c r="GZ76" s="6"/>
      <c r="HA76" s="6"/>
      <c r="HB76" s="6"/>
      <c r="HC76" s="6"/>
      <c r="HD76" s="6"/>
      <c r="HE76" s="6"/>
      <c r="HF76" s="6"/>
      <c r="HG76" s="6"/>
      <c r="HH76" s="6"/>
      <c r="HI76" s="6"/>
      <c r="HJ76" s="6"/>
      <c r="HK76" s="6"/>
      <c r="HL76" s="6"/>
      <c r="HM76" s="6"/>
      <c r="HN76" s="6"/>
      <c r="HO76" s="6"/>
      <c r="HP76" s="6"/>
      <c r="HQ76" s="6"/>
      <c r="HR76" s="6"/>
      <c r="HS76" s="6"/>
      <c r="HT76" s="6"/>
      <c r="HU76" s="6"/>
      <c r="HV76" s="6"/>
      <c r="HW76" s="6"/>
      <c r="HX76" s="6"/>
      <c r="HY76" s="6"/>
      <c r="HZ76" s="6"/>
      <c r="IA76" s="6"/>
      <c r="IB76" s="6"/>
      <c r="IC76" s="6"/>
      <c r="ID76" s="6"/>
      <c r="IE76" s="6"/>
      <c r="IF76" s="6"/>
      <c r="IG76" s="6"/>
      <c r="IH76" s="6"/>
      <c r="II76" s="6"/>
      <c r="IJ76" s="6"/>
      <c r="IK76" s="6"/>
      <c r="IL76" s="6"/>
      <c r="IM76" s="6"/>
      <c r="IN76" s="6"/>
      <c r="IO76" s="6"/>
      <c r="IP76" s="6"/>
      <c r="IQ76" s="6"/>
      <c r="IR76" s="6"/>
      <c r="IS76" s="6"/>
      <c r="IT76" s="6"/>
      <c r="IU76" s="6"/>
      <c r="IV76" s="6"/>
      <c r="IW76" s="6"/>
      <c r="IX76" s="6"/>
      <c r="IY76" s="6"/>
      <c r="IZ76" s="6"/>
      <c r="JA76" s="6"/>
      <c r="JB76" s="6"/>
      <c r="JC76" s="6"/>
      <c r="JD76" s="6"/>
      <c r="JE76" s="6"/>
      <c r="JF76" s="6"/>
      <c r="JG76" s="6"/>
      <c r="JH76" s="6"/>
      <c r="JI76" s="6"/>
      <c r="JJ76" s="6"/>
      <c r="JK76" s="6"/>
      <c r="JL76" s="6"/>
      <c r="JM76" s="6"/>
      <c r="JN76" s="6"/>
      <c r="JO76" s="6"/>
      <c r="JP76" s="6"/>
      <c r="JQ76" s="6"/>
      <c r="JR76" s="6"/>
      <c r="JS76" s="6"/>
      <c r="JT76" s="6"/>
      <c r="JU76" s="6"/>
      <c r="JV76" s="6"/>
      <c r="JW76" s="6"/>
      <c r="JX76" s="6"/>
      <c r="JY76" s="6"/>
      <c r="JZ76" s="6"/>
      <c r="KA76" s="6"/>
      <c r="KB76" s="6"/>
      <c r="KC76" s="6"/>
      <c r="KD76" s="6"/>
      <c r="KE76" s="6"/>
      <c r="KF76" s="6"/>
      <c r="KG76" s="6"/>
      <c r="KH76" s="6"/>
      <c r="KI76" s="6"/>
      <c r="KJ76" s="6"/>
      <c r="KK76" s="6"/>
      <c r="KL76" s="6"/>
      <c r="KM76" s="6"/>
      <c r="KN76" s="6"/>
      <c r="KO76" s="6"/>
      <c r="KP76" s="6"/>
      <c r="KQ76" s="6"/>
      <c r="KR76" s="6"/>
      <c r="KS76" s="6"/>
      <c r="KT76" s="6"/>
      <c r="KU76" s="6"/>
      <c r="KV76" s="6"/>
      <c r="KW76" s="6"/>
      <c r="KX76" s="6"/>
      <c r="KY76" s="6"/>
      <c r="KZ76" s="6"/>
      <c r="LA76" s="6"/>
      <c r="LB76" s="6"/>
      <c r="LC76" s="6"/>
      <c r="LD76" s="6"/>
      <c r="LE76" s="6"/>
      <c r="LF76" s="6"/>
      <c r="LG76" s="6"/>
      <c r="LH76" s="6"/>
      <c r="LI76" s="6"/>
      <c r="LJ76" s="6"/>
      <c r="LK76" s="6"/>
      <c r="LL76" s="6"/>
      <c r="LM76" s="6"/>
      <c r="LN76" s="6"/>
      <c r="LO76" s="6"/>
      <c r="LP76" s="6"/>
      <c r="LQ76" s="6"/>
      <c r="LR76" s="6"/>
      <c r="LS76" s="6"/>
      <c r="LT76" s="6"/>
      <c r="LU76" s="6"/>
      <c r="LV76" s="6"/>
      <c r="LW76" s="6"/>
      <c r="LX76" s="6"/>
      <c r="LY76" s="6"/>
      <c r="LZ76" s="6"/>
      <c r="MA76" s="6"/>
      <c r="MB76" s="6"/>
      <c r="MC76" s="6"/>
      <c r="MD76" s="6"/>
      <c r="ME76" s="6"/>
      <c r="MF76" s="6"/>
      <c r="MG76" s="6"/>
      <c r="MH76" s="6"/>
      <c r="MI76" s="6"/>
      <c r="MJ76" s="6"/>
      <c r="MK76" s="6"/>
      <c r="ML76" s="6"/>
      <c r="MM76" s="6"/>
      <c r="MN76" s="6"/>
      <c r="MO76" s="6"/>
      <c r="MP76" s="6"/>
      <c r="MQ76" s="6"/>
      <c r="MR76" s="6"/>
      <c r="MS76" s="6"/>
      <c r="MT76" s="6"/>
      <c r="MU76" s="6"/>
      <c r="MV76" s="6"/>
      <c r="MW76" s="6"/>
      <c r="MX76" s="6"/>
      <c r="MY76" s="6"/>
      <c r="MZ76" s="6"/>
      <c r="NA76" s="6"/>
      <c r="NB76" s="6"/>
      <c r="NC76" s="6"/>
      <c r="ND76" s="6"/>
      <c r="NE76" s="6"/>
      <c r="NF76" s="6"/>
      <c r="NG76" s="6"/>
      <c r="NH76" s="6"/>
      <c r="NI76" s="6"/>
      <c r="NJ76" s="6"/>
      <c r="NK76" s="6"/>
      <c r="NL76" s="6"/>
      <c r="NM76" s="6"/>
      <c r="NN76" s="6"/>
      <c r="NO76" s="6"/>
      <c r="NP76" s="6"/>
      <c r="NQ76" s="6"/>
      <c r="NR76" s="6"/>
      <c r="NS76" s="6"/>
      <c r="NT76" s="6"/>
      <c r="NU76" s="6"/>
      <c r="NV76" s="6"/>
      <c r="NW76" s="6"/>
      <c r="NX76" s="6"/>
      <c r="NY76" s="6"/>
      <c r="NZ76" s="6"/>
      <c r="OA76" s="6"/>
      <c r="OB76" s="6"/>
      <c r="OC76" s="6"/>
      <c r="OD76" s="6"/>
      <c r="OE76" s="6"/>
      <c r="OF76" s="6"/>
      <c r="OG76" s="6"/>
      <c r="OH76" s="6"/>
      <c r="OI76" s="6"/>
      <c r="OJ76" s="6"/>
      <c r="OK76" s="6"/>
      <c r="OL76" s="6"/>
      <c r="OM76" s="6"/>
      <c r="ON76" s="6"/>
      <c r="OO76" s="6"/>
      <c r="OP76" s="6"/>
      <c r="OQ76" s="6"/>
      <c r="OR76" s="6"/>
      <c r="OS76" s="6"/>
      <c r="OT76" s="6"/>
      <c r="OU76" s="6"/>
      <c r="OV76" s="6"/>
      <c r="OW76" s="6"/>
      <c r="OX76" s="6"/>
      <c r="OY76" s="6"/>
      <c r="OZ76" s="6"/>
      <c r="PA76" s="6"/>
      <c r="PB76" s="6"/>
      <c r="PC76" s="6"/>
      <c r="PD76" s="6"/>
      <c r="PE76" s="6"/>
      <c r="PF76" s="6"/>
      <c r="PG76" s="6"/>
      <c r="PH76" s="6"/>
      <c r="PI76" s="6"/>
      <c r="PJ76" s="6"/>
      <c r="PK76" s="6"/>
      <c r="PL76" s="6"/>
      <c r="PM76" s="6"/>
      <c r="PN76" s="6"/>
      <c r="PO76" s="6"/>
      <c r="PP76" s="6"/>
      <c r="PQ76" s="6"/>
      <c r="PR76" s="6"/>
      <c r="PS76" s="6"/>
      <c r="PT76" s="6"/>
      <c r="PU76" s="6"/>
      <c r="PV76" s="6"/>
      <c r="PW76" s="6"/>
      <c r="PX76" s="6"/>
      <c r="PY76" s="6"/>
      <c r="PZ76" s="6"/>
      <c r="QA76" s="6"/>
      <c r="QB76" s="6"/>
      <c r="QC76" s="6"/>
      <c r="QD76" s="6"/>
      <c r="QE76" s="6"/>
      <c r="QF76" s="6"/>
      <c r="QG76" s="6"/>
      <c r="QH76" s="6"/>
      <c r="QI76" s="6"/>
      <c r="QJ76" s="6"/>
      <c r="QK76" s="6"/>
      <c r="QL76" s="6"/>
      <c r="QM76" s="6"/>
      <c r="QN76" s="6"/>
      <c r="QO76" s="6"/>
      <c r="QP76" s="6"/>
      <c r="QQ76" s="6"/>
      <c r="QR76" s="6"/>
      <c r="QS76" s="6"/>
      <c r="QT76" s="6"/>
      <c r="QU76" s="6"/>
      <c r="QV76" s="6"/>
      <c r="QW76" s="6"/>
      <c r="QX76" s="6"/>
      <c r="QY76" s="6"/>
      <c r="QZ76" s="6"/>
      <c r="RA76" s="6"/>
      <c r="RB76" s="6"/>
      <c r="RC76" s="6"/>
      <c r="RD76" s="6"/>
      <c r="RE76" s="6"/>
      <c r="RF76" s="6"/>
      <c r="RG76" s="6"/>
      <c r="RH76" s="6"/>
      <c r="RI76" s="6"/>
      <c r="RJ76" s="6"/>
      <c r="RK76" s="6"/>
      <c r="RL76" s="6"/>
      <c r="RM76" s="6"/>
      <c r="RN76" s="6"/>
      <c r="RO76" s="6"/>
      <c r="RP76" s="6"/>
      <c r="RQ76" s="6"/>
      <c r="RR76" s="6"/>
      <c r="RS76" s="6"/>
      <c r="RT76" s="6"/>
      <c r="RU76" s="6"/>
      <c r="RV76" s="6"/>
      <c r="RW76" s="6"/>
      <c r="RX76" s="6"/>
      <c r="RY76" s="6"/>
      <c r="RZ76" s="6"/>
      <c r="SA76" s="6"/>
      <c r="SB76" s="6"/>
      <c r="SC76" s="6"/>
      <c r="SD76" s="6"/>
      <c r="SE76" s="6"/>
      <c r="SF76" s="6"/>
      <c r="SG76" s="6"/>
      <c r="SH76" s="6"/>
      <c r="SI76" s="6"/>
      <c r="SJ76" s="6"/>
      <c r="SK76" s="6"/>
      <c r="SL76" s="6"/>
      <c r="SM76" s="6"/>
      <c r="SN76" s="6"/>
      <c r="SO76" s="6"/>
      <c r="SP76" s="6"/>
      <c r="SQ76" s="6"/>
      <c r="SR76" s="6"/>
      <c r="SS76" s="6"/>
      <c r="ST76" s="6"/>
      <c r="SU76" s="6"/>
      <c r="SV76" s="6"/>
      <c r="SW76" s="6"/>
      <c r="SX76" s="6"/>
      <c r="SY76" s="6"/>
      <c r="SZ76" s="6"/>
      <c r="TA76" s="6"/>
      <c r="TB76" s="6"/>
      <c r="TC76" s="6"/>
      <c r="TD76" s="6"/>
      <c r="TE76" s="6"/>
      <c r="TF76" s="6"/>
      <c r="TG76" s="6"/>
      <c r="TH76" s="6"/>
      <c r="TI76" s="6"/>
      <c r="TJ76" s="6"/>
      <c r="TK76" s="6"/>
      <c r="TL76" s="6"/>
      <c r="TM76" s="6"/>
      <c r="TN76" s="6"/>
      <c r="TO76" s="6"/>
      <c r="TP76" s="6"/>
      <c r="TQ76" s="6"/>
      <c r="TR76" s="6"/>
      <c r="TS76" s="6"/>
      <c r="TT76" s="6"/>
      <c r="TU76" s="6"/>
      <c r="TV76" s="6"/>
      <c r="TW76" s="6"/>
      <c r="TX76" s="6"/>
      <c r="TY76" s="6"/>
      <c r="TZ76" s="6"/>
      <c r="UA76" s="6"/>
      <c r="UB76" s="6"/>
      <c r="UC76" s="6"/>
      <c r="UD76" s="6"/>
      <c r="UE76" s="6"/>
      <c r="UF76" s="6"/>
      <c r="UG76" s="6"/>
      <c r="UH76" s="6"/>
      <c r="UI76" s="6"/>
      <c r="UJ76" s="6"/>
      <c r="UK76" s="6"/>
      <c r="UL76" s="6"/>
      <c r="UM76" s="6"/>
      <c r="UN76" s="6"/>
      <c r="UO76" s="6"/>
      <c r="UP76" s="6"/>
      <c r="UQ76" s="6"/>
      <c r="UR76" s="6"/>
      <c r="US76" s="6"/>
      <c r="UT76" s="6"/>
      <c r="UU76" s="6"/>
      <c r="UV76" s="6"/>
      <c r="UW76" s="6"/>
      <c r="UX76" s="6"/>
      <c r="UY76" s="6"/>
      <c r="UZ76" s="6"/>
      <c r="VA76" s="6"/>
      <c r="VB76" s="6"/>
      <c r="VC76" s="6"/>
      <c r="VD76" s="6"/>
      <c r="VE76" s="6"/>
      <c r="VF76" s="6"/>
      <c r="VG76" s="6"/>
      <c r="VH76" s="6"/>
      <c r="VI76" s="6"/>
      <c r="VJ76" s="6"/>
      <c r="VK76" s="6"/>
      <c r="VL76" s="6"/>
      <c r="VM76" s="6"/>
      <c r="VN76" s="6"/>
      <c r="VO76" s="6"/>
      <c r="VP76" s="6"/>
      <c r="VQ76" s="6"/>
      <c r="VR76" s="6"/>
      <c r="VS76" s="6"/>
      <c r="VT76" s="6"/>
      <c r="VU76" s="6"/>
      <c r="VV76" s="6"/>
      <c r="VW76" s="6"/>
      <c r="VX76" s="6"/>
      <c r="VY76" s="6"/>
      <c r="VZ76" s="6"/>
      <c r="WA76" s="6"/>
      <c r="WB76" s="6"/>
      <c r="WC76" s="6"/>
      <c r="WD76" s="6"/>
      <c r="WE76" s="6"/>
      <c r="WF76" s="6"/>
      <c r="WG76" s="6"/>
      <c r="WH76" s="6"/>
      <c r="WI76" s="6"/>
      <c r="WJ76" s="6"/>
      <c r="WK76" s="6"/>
      <c r="WL76" s="6"/>
      <c r="WM76" s="6"/>
      <c r="WN76" s="6"/>
      <c r="WO76" s="6"/>
      <c r="WP76" s="6"/>
      <c r="WQ76" s="6"/>
      <c r="WR76" s="6"/>
      <c r="WS76" s="6"/>
      <c r="WT76" s="6"/>
      <c r="WU76" s="6"/>
      <c r="WV76" s="6"/>
      <c r="WW76" s="6"/>
      <c r="WX76" s="6"/>
      <c r="WY76" s="6"/>
      <c r="WZ76" s="6"/>
      <c r="XA76" s="6"/>
      <c r="XB76" s="6"/>
      <c r="XC76" s="6"/>
      <c r="XD76" s="6"/>
      <c r="XE76" s="6"/>
      <c r="XF76" s="6"/>
      <c r="XG76" s="6"/>
      <c r="XH76" s="6"/>
      <c r="XI76" s="6"/>
      <c r="XJ76" s="6"/>
      <c r="XK76" s="6"/>
      <c r="XL76" s="6"/>
      <c r="XM76" s="6"/>
      <c r="XN76" s="6"/>
      <c r="XO76" s="6"/>
      <c r="XP76" s="6"/>
      <c r="XQ76" s="6"/>
      <c r="XR76" s="6"/>
      <c r="XS76" s="6"/>
      <c r="XT76" s="6"/>
      <c r="XU76" s="6"/>
      <c r="XV76" s="6"/>
      <c r="XW76" s="6"/>
      <c r="XX76" s="6"/>
      <c r="XY76" s="6"/>
      <c r="XZ76" s="6"/>
      <c r="YA76" s="6"/>
      <c r="YB76" s="6"/>
      <c r="YC76" s="6"/>
      <c r="YD76" s="6"/>
      <c r="YE76" s="6"/>
      <c r="YF76" s="6"/>
      <c r="YG76" s="6"/>
      <c r="YH76" s="6"/>
      <c r="YI76" s="6"/>
      <c r="YJ76" s="6"/>
      <c r="YK76" s="6"/>
      <c r="YL76" s="6"/>
      <c r="YM76" s="6"/>
      <c r="YN76" s="6"/>
      <c r="YO76" s="6"/>
      <c r="YP76" s="6"/>
      <c r="YQ76" s="6"/>
      <c r="YR76" s="6"/>
      <c r="YS76" s="6"/>
      <c r="YT76" s="6"/>
      <c r="YU76" s="6"/>
      <c r="YV76" s="6"/>
      <c r="YW76" s="6"/>
      <c r="YX76" s="6"/>
      <c r="YY76" s="6"/>
      <c r="YZ76" s="6"/>
      <c r="ZA76" s="6"/>
      <c r="ZB76" s="6"/>
      <c r="ZC76" s="6"/>
      <c r="ZD76" s="6"/>
      <c r="ZE76" s="6"/>
      <c r="ZF76" s="6"/>
      <c r="ZG76" s="6"/>
      <c r="ZH76" s="6"/>
      <c r="ZI76" s="6"/>
      <c r="ZJ76" s="6"/>
      <c r="ZK76" s="6"/>
      <c r="ZL76" s="6"/>
      <c r="ZM76" s="6"/>
      <c r="ZN76" s="6"/>
      <c r="ZO76" s="6"/>
      <c r="ZP76" s="6"/>
      <c r="ZQ76" s="6"/>
      <c r="ZR76" s="6"/>
      <c r="ZS76" s="6"/>
      <c r="ZT76" s="6"/>
      <c r="ZU76" s="6"/>
      <c r="ZV76" s="6"/>
      <c r="ZW76" s="6"/>
      <c r="ZX76" s="6"/>
      <c r="ZY76" s="6"/>
      <c r="ZZ76" s="6"/>
      <c r="AAA76" s="6"/>
      <c r="AAB76" s="6"/>
      <c r="AAC76" s="6"/>
      <c r="AAD76" s="6"/>
      <c r="AAE76" s="6"/>
      <c r="AAF76" s="6"/>
      <c r="AAG76" s="6"/>
      <c r="AAH76" s="6"/>
      <c r="AAI76" s="6"/>
      <c r="AAJ76" s="6"/>
      <c r="AAK76" s="6"/>
      <c r="AAL76" s="6"/>
      <c r="AAM76" s="6"/>
      <c r="AAN76" s="6"/>
      <c r="AAO76" s="6"/>
      <c r="AAP76" s="6"/>
      <c r="AAQ76" s="6"/>
      <c r="AAR76" s="6"/>
      <c r="AAS76" s="6"/>
      <c r="AAT76" s="6"/>
      <c r="AAU76" s="6"/>
      <c r="AAV76" s="6"/>
      <c r="AAW76" s="6"/>
      <c r="AAX76" s="6"/>
      <c r="AAY76" s="6"/>
      <c r="AAZ76" s="6"/>
      <c r="ABA76" s="6"/>
      <c r="ABB76" s="6"/>
      <c r="ABC76" s="6"/>
      <c r="ABD76" s="6"/>
      <c r="ABE76" s="6"/>
      <c r="ABF76" s="6"/>
      <c r="ABG76" s="6"/>
      <c r="ABH76" s="6"/>
      <c r="ABI76" s="6"/>
      <c r="ABJ76" s="6"/>
      <c r="ABK76" s="6"/>
      <c r="ABL76" s="6"/>
      <c r="ABM76" s="6"/>
      <c r="ABN76" s="6"/>
      <c r="ABO76" s="6"/>
      <c r="ABP76" s="6"/>
      <c r="ABQ76" s="6"/>
    </row>
    <row r="77" spans="1:745">
      <c r="A77" s="85">
        <v>43862</v>
      </c>
      <c r="B77" s="3">
        <v>12</v>
      </c>
      <c r="C77" s="3">
        <v>4</v>
      </c>
      <c r="D77" s="3">
        <v>8</v>
      </c>
      <c r="E77" s="3">
        <v>5</v>
      </c>
      <c r="F77" s="3">
        <v>1</v>
      </c>
      <c r="G77" s="6"/>
      <c r="H77" s="6"/>
      <c r="I77" s="6"/>
      <c r="J77" s="7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  <c r="BI77" s="6"/>
      <c r="BJ77" s="6"/>
      <c r="BK77" s="6"/>
      <c r="BL77" s="6"/>
      <c r="BM77" s="6"/>
      <c r="BN77" s="6"/>
      <c r="BO77" s="6"/>
      <c r="BP77" s="6"/>
      <c r="BQ77" s="6"/>
      <c r="BR77" s="6"/>
      <c r="BS77" s="6"/>
      <c r="BT77" s="6"/>
      <c r="BU77" s="6"/>
      <c r="BV77" s="6"/>
      <c r="BW77" s="6"/>
      <c r="BX77" s="6"/>
      <c r="BY77" s="6"/>
      <c r="BZ77" s="6"/>
      <c r="CA77" s="6"/>
      <c r="CB77" s="6"/>
      <c r="CC77" s="6"/>
      <c r="CD77" s="6"/>
      <c r="CE77" s="6"/>
      <c r="CF77" s="6"/>
      <c r="CG77" s="6"/>
      <c r="CH77" s="6"/>
      <c r="CI77" s="6"/>
      <c r="CJ77" s="6"/>
      <c r="CK77" s="6"/>
      <c r="CL77" s="6"/>
      <c r="CM77" s="6"/>
      <c r="CN77" s="6"/>
      <c r="CO77" s="6"/>
      <c r="CP77" s="6"/>
      <c r="CQ77" s="6"/>
      <c r="CR77" s="6"/>
      <c r="CS77" s="6"/>
      <c r="CT77" s="6"/>
      <c r="CU77" s="6"/>
      <c r="CV77" s="6"/>
      <c r="CW77" s="6"/>
      <c r="CX77" s="6"/>
      <c r="CY77" s="6"/>
      <c r="CZ77" s="6"/>
      <c r="DA77" s="6"/>
      <c r="DB77" s="6"/>
      <c r="DC77" s="6"/>
      <c r="DD77" s="6"/>
      <c r="DE77" s="6"/>
      <c r="DF77" s="6"/>
      <c r="DG77" s="6"/>
      <c r="DH77" s="6"/>
      <c r="DI77" s="6"/>
      <c r="DJ77" s="6"/>
      <c r="DK77" s="6"/>
      <c r="DL77" s="6"/>
      <c r="DM77" s="6"/>
      <c r="DN77" s="6"/>
      <c r="DO77" s="6"/>
      <c r="DP77" s="6"/>
      <c r="DQ77" s="6"/>
      <c r="DR77" s="6"/>
      <c r="DS77" s="6"/>
      <c r="DT77" s="6"/>
      <c r="DU77" s="6"/>
      <c r="DV77" s="6"/>
      <c r="DW77" s="6"/>
      <c r="DX77" s="6"/>
      <c r="DY77" s="6"/>
      <c r="DZ77" s="6"/>
      <c r="EA77" s="6"/>
      <c r="EB77" s="6"/>
      <c r="EC77" s="6"/>
      <c r="ED77" s="6"/>
      <c r="EE77" s="6"/>
      <c r="EF77" s="6"/>
      <c r="EG77" s="6"/>
      <c r="EH77" s="6"/>
      <c r="EI77" s="6"/>
      <c r="EJ77" s="6"/>
      <c r="EK77" s="6"/>
      <c r="EL77" s="6"/>
      <c r="EM77" s="6"/>
      <c r="EN77" s="6"/>
      <c r="EO77" s="6"/>
      <c r="EP77" s="6"/>
      <c r="EQ77" s="6"/>
      <c r="ER77" s="6"/>
      <c r="ES77" s="6"/>
      <c r="ET77" s="6"/>
      <c r="EU77" s="6"/>
      <c r="EV77" s="6"/>
      <c r="EW77" s="6"/>
      <c r="EX77" s="6"/>
      <c r="EY77" s="6"/>
      <c r="EZ77" s="6"/>
      <c r="FA77" s="6"/>
      <c r="FB77" s="6"/>
      <c r="FC77" s="6"/>
      <c r="FD77" s="6"/>
      <c r="FE77" s="6"/>
      <c r="FF77" s="6"/>
      <c r="FG77" s="6"/>
      <c r="FH77" s="6"/>
      <c r="FI77" s="6"/>
      <c r="FJ77" s="6"/>
      <c r="FK77" s="6"/>
      <c r="FL77" s="6"/>
      <c r="FM77" s="6"/>
      <c r="FN77" s="6"/>
      <c r="FO77" s="6"/>
      <c r="FP77" s="6"/>
      <c r="FQ77" s="6"/>
      <c r="FR77" s="6"/>
      <c r="FS77" s="6"/>
      <c r="FT77" s="6"/>
      <c r="FU77" s="6"/>
      <c r="FV77" s="6"/>
      <c r="FW77" s="6"/>
      <c r="FX77" s="6"/>
      <c r="FY77" s="6"/>
      <c r="FZ77" s="6"/>
      <c r="GA77" s="6"/>
      <c r="GB77" s="6"/>
      <c r="GC77" s="6"/>
      <c r="GD77" s="6"/>
      <c r="GE77" s="6"/>
      <c r="GF77" s="6"/>
      <c r="GG77" s="6"/>
      <c r="GH77" s="6"/>
      <c r="GI77" s="6"/>
      <c r="GJ77" s="6"/>
      <c r="GK77" s="6"/>
      <c r="GL77" s="6"/>
      <c r="GM77" s="6"/>
      <c r="GN77" s="6"/>
      <c r="GO77" s="6"/>
      <c r="GP77" s="6"/>
      <c r="GQ77" s="6"/>
      <c r="GR77" s="6"/>
      <c r="GS77" s="6"/>
      <c r="GT77" s="6"/>
      <c r="GU77" s="6"/>
      <c r="GV77" s="6"/>
      <c r="GW77" s="6"/>
      <c r="GX77" s="6"/>
      <c r="GY77" s="6"/>
      <c r="GZ77" s="6"/>
      <c r="HA77" s="6"/>
      <c r="HB77" s="6"/>
      <c r="HC77" s="6"/>
      <c r="HD77" s="6"/>
      <c r="HE77" s="6"/>
      <c r="HF77" s="6"/>
      <c r="HG77" s="6"/>
      <c r="HH77" s="6"/>
      <c r="HI77" s="6"/>
      <c r="HJ77" s="6"/>
      <c r="HK77" s="6"/>
      <c r="HL77" s="6"/>
      <c r="HM77" s="6"/>
      <c r="HN77" s="6"/>
      <c r="HO77" s="6"/>
      <c r="HP77" s="6"/>
      <c r="HQ77" s="6"/>
      <c r="HR77" s="6"/>
      <c r="HS77" s="6"/>
      <c r="HT77" s="6"/>
      <c r="HU77" s="6"/>
      <c r="HV77" s="6"/>
      <c r="HW77" s="6"/>
      <c r="HX77" s="6"/>
      <c r="HY77" s="6"/>
      <c r="HZ77" s="6"/>
      <c r="IA77" s="6"/>
      <c r="IB77" s="6"/>
      <c r="IC77" s="6"/>
      <c r="ID77" s="6"/>
      <c r="IE77" s="6"/>
      <c r="IF77" s="6"/>
      <c r="IG77" s="6"/>
      <c r="IH77" s="6"/>
      <c r="II77" s="6"/>
      <c r="IJ77" s="6"/>
      <c r="IK77" s="6"/>
      <c r="IL77" s="6"/>
      <c r="IM77" s="6"/>
      <c r="IN77" s="6"/>
      <c r="IO77" s="6"/>
      <c r="IP77" s="6"/>
      <c r="IQ77" s="6"/>
      <c r="IR77" s="6"/>
      <c r="IS77" s="6"/>
      <c r="IT77" s="6"/>
      <c r="IU77" s="6"/>
      <c r="IV77" s="6"/>
      <c r="IW77" s="6"/>
      <c r="IX77" s="6"/>
      <c r="IY77" s="6"/>
      <c r="IZ77" s="6"/>
      <c r="JA77" s="6"/>
      <c r="JB77" s="6"/>
      <c r="JC77" s="6"/>
      <c r="JD77" s="6"/>
      <c r="JE77" s="6"/>
      <c r="JF77" s="6"/>
      <c r="JG77" s="6"/>
      <c r="JH77" s="6"/>
      <c r="JI77" s="6"/>
      <c r="JJ77" s="6"/>
      <c r="JK77" s="6"/>
      <c r="JL77" s="6"/>
      <c r="JM77" s="6"/>
      <c r="JN77" s="6"/>
      <c r="JO77" s="6"/>
      <c r="JP77" s="6"/>
      <c r="JQ77" s="6"/>
      <c r="JR77" s="6"/>
      <c r="JS77" s="6"/>
      <c r="JT77" s="6"/>
      <c r="JU77" s="6"/>
      <c r="JV77" s="6"/>
      <c r="JW77" s="6"/>
      <c r="JX77" s="6"/>
      <c r="JY77" s="6"/>
      <c r="JZ77" s="6"/>
      <c r="KA77" s="6"/>
      <c r="KB77" s="6"/>
      <c r="KC77" s="6"/>
      <c r="KD77" s="6"/>
      <c r="KE77" s="6"/>
      <c r="KF77" s="6"/>
      <c r="KG77" s="6"/>
      <c r="KH77" s="6"/>
      <c r="KI77" s="6"/>
      <c r="KJ77" s="6"/>
      <c r="KK77" s="6"/>
      <c r="KL77" s="6"/>
      <c r="KM77" s="6"/>
      <c r="KN77" s="6"/>
      <c r="KO77" s="6"/>
      <c r="KP77" s="6"/>
      <c r="KQ77" s="6"/>
      <c r="KR77" s="6"/>
      <c r="KS77" s="6"/>
      <c r="KT77" s="6"/>
      <c r="KU77" s="6"/>
      <c r="KV77" s="6"/>
      <c r="KW77" s="6"/>
      <c r="KX77" s="6"/>
      <c r="KY77" s="6"/>
      <c r="KZ77" s="6"/>
      <c r="LA77" s="6"/>
      <c r="LB77" s="6"/>
      <c r="LC77" s="6"/>
      <c r="LD77" s="6"/>
      <c r="LE77" s="6"/>
      <c r="LF77" s="6"/>
      <c r="LG77" s="6"/>
      <c r="LH77" s="6"/>
      <c r="LI77" s="6"/>
      <c r="LJ77" s="6"/>
      <c r="LK77" s="6"/>
      <c r="LL77" s="6"/>
      <c r="LM77" s="6"/>
      <c r="LN77" s="6"/>
      <c r="LO77" s="6"/>
      <c r="LP77" s="6"/>
      <c r="LQ77" s="6"/>
      <c r="LR77" s="6"/>
      <c r="LS77" s="6"/>
      <c r="LT77" s="6"/>
      <c r="LU77" s="6"/>
      <c r="LV77" s="6"/>
      <c r="LW77" s="6"/>
      <c r="LX77" s="6"/>
      <c r="LY77" s="6"/>
      <c r="LZ77" s="6"/>
      <c r="MA77" s="6"/>
      <c r="MB77" s="6"/>
      <c r="MC77" s="6"/>
      <c r="MD77" s="6"/>
      <c r="ME77" s="6"/>
      <c r="MF77" s="6"/>
      <c r="MG77" s="6"/>
      <c r="MH77" s="6"/>
      <c r="MI77" s="6"/>
      <c r="MJ77" s="6"/>
      <c r="MK77" s="6"/>
      <c r="ML77" s="6"/>
      <c r="MM77" s="6"/>
      <c r="MN77" s="6"/>
      <c r="MO77" s="6"/>
      <c r="MP77" s="6"/>
      <c r="MQ77" s="6"/>
      <c r="MR77" s="6"/>
      <c r="MS77" s="6"/>
      <c r="MT77" s="6"/>
      <c r="MU77" s="6"/>
      <c r="MV77" s="6"/>
      <c r="MW77" s="6"/>
      <c r="MX77" s="6"/>
      <c r="MY77" s="6"/>
      <c r="MZ77" s="6"/>
      <c r="NA77" s="6"/>
      <c r="NB77" s="6"/>
      <c r="NC77" s="6"/>
      <c r="ND77" s="6"/>
      <c r="NE77" s="6"/>
      <c r="NF77" s="6"/>
      <c r="NG77" s="6"/>
      <c r="NH77" s="6"/>
      <c r="NI77" s="6"/>
      <c r="NJ77" s="6"/>
      <c r="NK77" s="6"/>
      <c r="NL77" s="6"/>
      <c r="NM77" s="6"/>
      <c r="NN77" s="6"/>
      <c r="NO77" s="6"/>
      <c r="NP77" s="6"/>
      <c r="NQ77" s="6"/>
      <c r="NR77" s="6"/>
      <c r="NS77" s="6"/>
      <c r="NT77" s="6"/>
      <c r="NU77" s="6"/>
      <c r="NV77" s="6"/>
      <c r="NW77" s="6"/>
      <c r="NX77" s="6"/>
      <c r="NY77" s="6"/>
      <c r="NZ77" s="6"/>
      <c r="OA77" s="6"/>
      <c r="OB77" s="6"/>
      <c r="OC77" s="6"/>
      <c r="OD77" s="6"/>
      <c r="OE77" s="6"/>
      <c r="OF77" s="6"/>
      <c r="OG77" s="6"/>
      <c r="OH77" s="6"/>
      <c r="OI77" s="6"/>
      <c r="OJ77" s="6"/>
      <c r="OK77" s="6"/>
      <c r="OL77" s="6"/>
      <c r="OM77" s="6"/>
      <c r="ON77" s="6"/>
      <c r="OO77" s="6"/>
      <c r="OP77" s="6"/>
      <c r="OQ77" s="6"/>
      <c r="OR77" s="6"/>
      <c r="OS77" s="6"/>
      <c r="OT77" s="6"/>
      <c r="OU77" s="6"/>
      <c r="OV77" s="6"/>
      <c r="OW77" s="6"/>
      <c r="OX77" s="6"/>
      <c r="OY77" s="6"/>
      <c r="OZ77" s="6"/>
      <c r="PA77" s="6"/>
      <c r="PB77" s="6"/>
      <c r="PC77" s="6"/>
      <c r="PD77" s="6"/>
      <c r="PE77" s="6"/>
      <c r="PF77" s="6"/>
      <c r="PG77" s="6"/>
      <c r="PH77" s="6"/>
      <c r="PI77" s="6"/>
      <c r="PJ77" s="6"/>
      <c r="PK77" s="6"/>
      <c r="PL77" s="6"/>
      <c r="PM77" s="6"/>
      <c r="PN77" s="6"/>
      <c r="PO77" s="6"/>
      <c r="PP77" s="6"/>
      <c r="PQ77" s="6"/>
      <c r="PR77" s="6"/>
      <c r="PS77" s="6"/>
      <c r="PT77" s="6"/>
      <c r="PU77" s="6"/>
      <c r="PV77" s="6"/>
      <c r="PW77" s="6"/>
      <c r="PX77" s="6"/>
      <c r="PY77" s="6"/>
      <c r="PZ77" s="6"/>
      <c r="QA77" s="6"/>
      <c r="QB77" s="6"/>
      <c r="QC77" s="6"/>
      <c r="QD77" s="6"/>
      <c r="QE77" s="6"/>
      <c r="QF77" s="6"/>
      <c r="QG77" s="6"/>
      <c r="QH77" s="6"/>
      <c r="QI77" s="6"/>
      <c r="QJ77" s="6"/>
      <c r="QK77" s="6"/>
      <c r="QL77" s="6"/>
      <c r="QM77" s="6"/>
      <c r="QN77" s="6"/>
      <c r="QO77" s="6"/>
      <c r="QP77" s="6"/>
      <c r="QQ77" s="6"/>
      <c r="QR77" s="6"/>
      <c r="QS77" s="6"/>
      <c r="QT77" s="6"/>
      <c r="QU77" s="6"/>
      <c r="QV77" s="6"/>
      <c r="QW77" s="6"/>
      <c r="QX77" s="6"/>
      <c r="QY77" s="6"/>
      <c r="QZ77" s="6"/>
      <c r="RA77" s="6"/>
      <c r="RB77" s="6"/>
      <c r="RC77" s="6"/>
      <c r="RD77" s="6"/>
      <c r="RE77" s="6"/>
      <c r="RF77" s="6"/>
      <c r="RG77" s="6"/>
      <c r="RH77" s="6"/>
      <c r="RI77" s="6"/>
      <c r="RJ77" s="6"/>
      <c r="RK77" s="6"/>
      <c r="RL77" s="6"/>
      <c r="RM77" s="6"/>
      <c r="RN77" s="6"/>
      <c r="RO77" s="6"/>
      <c r="RP77" s="6"/>
      <c r="RQ77" s="6"/>
      <c r="RR77" s="6"/>
      <c r="RS77" s="6"/>
      <c r="RT77" s="6"/>
      <c r="RU77" s="6"/>
      <c r="RV77" s="6"/>
      <c r="RW77" s="6"/>
      <c r="RX77" s="6"/>
      <c r="RY77" s="6"/>
      <c r="RZ77" s="6"/>
      <c r="SA77" s="6"/>
      <c r="SB77" s="6"/>
      <c r="SC77" s="6"/>
      <c r="SD77" s="6"/>
      <c r="SE77" s="6"/>
      <c r="SF77" s="6"/>
      <c r="SG77" s="6"/>
      <c r="SH77" s="6"/>
      <c r="SI77" s="6"/>
      <c r="SJ77" s="6"/>
      <c r="SK77" s="6"/>
      <c r="SL77" s="6"/>
      <c r="SM77" s="6"/>
      <c r="SN77" s="6"/>
      <c r="SO77" s="6"/>
      <c r="SP77" s="6"/>
      <c r="SQ77" s="6"/>
      <c r="SR77" s="6"/>
      <c r="SS77" s="6"/>
      <c r="ST77" s="6"/>
      <c r="SU77" s="6"/>
      <c r="SV77" s="6"/>
      <c r="SW77" s="6"/>
      <c r="SX77" s="6"/>
      <c r="SY77" s="6"/>
      <c r="SZ77" s="6"/>
      <c r="TA77" s="6"/>
      <c r="TB77" s="6"/>
      <c r="TC77" s="6"/>
      <c r="TD77" s="6"/>
      <c r="TE77" s="6"/>
      <c r="TF77" s="6"/>
      <c r="TG77" s="6"/>
      <c r="TH77" s="6"/>
      <c r="TI77" s="6"/>
      <c r="TJ77" s="6"/>
      <c r="TK77" s="6"/>
      <c r="TL77" s="6"/>
      <c r="TM77" s="6"/>
      <c r="TN77" s="6"/>
      <c r="TO77" s="6"/>
      <c r="TP77" s="6"/>
      <c r="TQ77" s="6"/>
      <c r="TR77" s="6"/>
      <c r="TS77" s="6"/>
      <c r="TT77" s="6"/>
      <c r="TU77" s="6"/>
      <c r="TV77" s="6"/>
      <c r="TW77" s="6"/>
      <c r="TX77" s="6"/>
      <c r="TY77" s="6"/>
      <c r="TZ77" s="6"/>
      <c r="UA77" s="6"/>
      <c r="UB77" s="6"/>
      <c r="UC77" s="6"/>
      <c r="UD77" s="6"/>
      <c r="UE77" s="6"/>
      <c r="UF77" s="6"/>
      <c r="UG77" s="6"/>
      <c r="UH77" s="6"/>
      <c r="UI77" s="6"/>
      <c r="UJ77" s="6"/>
      <c r="UK77" s="6"/>
      <c r="UL77" s="6"/>
      <c r="UM77" s="6"/>
      <c r="UN77" s="6"/>
      <c r="UO77" s="6"/>
      <c r="UP77" s="6"/>
      <c r="UQ77" s="6"/>
      <c r="UR77" s="6"/>
      <c r="US77" s="6"/>
      <c r="UT77" s="6"/>
      <c r="UU77" s="6"/>
      <c r="UV77" s="6"/>
      <c r="UW77" s="6"/>
      <c r="UX77" s="6"/>
      <c r="UY77" s="6"/>
      <c r="UZ77" s="6"/>
      <c r="VA77" s="6"/>
      <c r="VB77" s="6"/>
      <c r="VC77" s="6"/>
      <c r="VD77" s="6"/>
      <c r="VE77" s="6"/>
      <c r="VF77" s="6"/>
      <c r="VG77" s="6"/>
      <c r="VH77" s="6"/>
      <c r="VI77" s="6"/>
      <c r="VJ77" s="6"/>
      <c r="VK77" s="6"/>
      <c r="VL77" s="6"/>
      <c r="VM77" s="6"/>
      <c r="VN77" s="6"/>
      <c r="VO77" s="6"/>
      <c r="VP77" s="6"/>
      <c r="VQ77" s="6"/>
      <c r="VR77" s="6"/>
      <c r="VS77" s="6"/>
      <c r="VT77" s="6"/>
      <c r="VU77" s="6"/>
      <c r="VV77" s="6"/>
      <c r="VW77" s="6"/>
      <c r="VX77" s="6"/>
      <c r="VY77" s="6"/>
      <c r="VZ77" s="6"/>
      <c r="WA77" s="6"/>
      <c r="WB77" s="6"/>
      <c r="WC77" s="6"/>
      <c r="WD77" s="6"/>
      <c r="WE77" s="6"/>
      <c r="WF77" s="6"/>
      <c r="WG77" s="6"/>
      <c r="WH77" s="6"/>
      <c r="WI77" s="6"/>
      <c r="WJ77" s="6"/>
      <c r="WK77" s="6"/>
      <c r="WL77" s="6"/>
      <c r="WM77" s="6"/>
      <c r="WN77" s="6"/>
      <c r="WO77" s="6"/>
      <c r="WP77" s="6"/>
      <c r="WQ77" s="6"/>
      <c r="WR77" s="6"/>
      <c r="WS77" s="6"/>
      <c r="WT77" s="6"/>
      <c r="WU77" s="6"/>
      <c r="WV77" s="6"/>
      <c r="WW77" s="6"/>
      <c r="WX77" s="6"/>
      <c r="WY77" s="6"/>
      <c r="WZ77" s="6"/>
      <c r="XA77" s="6"/>
      <c r="XB77" s="6"/>
      <c r="XC77" s="6"/>
      <c r="XD77" s="6"/>
      <c r="XE77" s="6"/>
      <c r="XF77" s="6"/>
      <c r="XG77" s="6"/>
      <c r="XH77" s="6"/>
      <c r="XI77" s="6"/>
      <c r="XJ77" s="6"/>
      <c r="XK77" s="6"/>
      <c r="XL77" s="6"/>
      <c r="XM77" s="6"/>
      <c r="XN77" s="6"/>
      <c r="XO77" s="6"/>
      <c r="XP77" s="6"/>
      <c r="XQ77" s="6"/>
      <c r="XR77" s="6"/>
      <c r="XS77" s="6"/>
      <c r="XT77" s="6"/>
      <c r="XU77" s="6"/>
      <c r="XV77" s="6"/>
      <c r="XW77" s="6"/>
      <c r="XX77" s="6"/>
      <c r="XY77" s="6"/>
      <c r="XZ77" s="6"/>
      <c r="YA77" s="6"/>
      <c r="YB77" s="6"/>
      <c r="YC77" s="6"/>
      <c r="YD77" s="6"/>
      <c r="YE77" s="6"/>
      <c r="YF77" s="6"/>
      <c r="YG77" s="6"/>
      <c r="YH77" s="6"/>
      <c r="YI77" s="6"/>
      <c r="YJ77" s="6"/>
      <c r="YK77" s="6"/>
      <c r="YL77" s="6"/>
      <c r="YM77" s="6"/>
      <c r="YN77" s="6"/>
      <c r="YO77" s="6"/>
      <c r="YP77" s="6"/>
      <c r="YQ77" s="6"/>
      <c r="YR77" s="6"/>
      <c r="YS77" s="6"/>
      <c r="YT77" s="6"/>
      <c r="YU77" s="6"/>
      <c r="YV77" s="6"/>
      <c r="YW77" s="6"/>
      <c r="YX77" s="6"/>
      <c r="YY77" s="6"/>
      <c r="YZ77" s="6"/>
      <c r="ZA77" s="6"/>
      <c r="ZB77" s="6"/>
      <c r="ZC77" s="6"/>
      <c r="ZD77" s="6"/>
      <c r="ZE77" s="6"/>
      <c r="ZF77" s="6"/>
      <c r="ZG77" s="6"/>
      <c r="ZH77" s="6"/>
      <c r="ZI77" s="6"/>
      <c r="ZJ77" s="6"/>
      <c r="ZK77" s="6"/>
      <c r="ZL77" s="6"/>
      <c r="ZM77" s="6"/>
      <c r="ZN77" s="6"/>
      <c r="ZO77" s="6"/>
      <c r="ZP77" s="6"/>
      <c r="ZQ77" s="6"/>
      <c r="ZR77" s="6"/>
      <c r="ZS77" s="6"/>
      <c r="ZT77" s="6"/>
      <c r="ZU77" s="6"/>
      <c r="ZV77" s="6"/>
      <c r="ZW77" s="6"/>
      <c r="ZX77" s="6"/>
      <c r="ZY77" s="6"/>
      <c r="ZZ77" s="6"/>
      <c r="AAA77" s="6"/>
      <c r="AAB77" s="6"/>
      <c r="AAC77" s="6"/>
      <c r="AAD77" s="6"/>
      <c r="AAE77" s="6"/>
      <c r="AAF77" s="6"/>
      <c r="AAG77" s="6"/>
      <c r="AAH77" s="6"/>
      <c r="AAI77" s="6"/>
      <c r="AAJ77" s="6"/>
      <c r="AAK77" s="6"/>
      <c r="AAL77" s="6"/>
      <c r="AAM77" s="6"/>
      <c r="AAN77" s="6"/>
      <c r="AAO77" s="6"/>
      <c r="AAP77" s="6"/>
      <c r="AAQ77" s="6"/>
      <c r="AAR77" s="6"/>
      <c r="AAS77" s="6"/>
      <c r="AAT77" s="6"/>
      <c r="AAU77" s="6"/>
      <c r="AAV77" s="6"/>
      <c r="AAW77" s="6"/>
      <c r="AAX77" s="6"/>
      <c r="AAY77" s="6"/>
      <c r="AAZ77" s="6"/>
      <c r="ABA77" s="6"/>
      <c r="ABB77" s="6"/>
      <c r="ABC77" s="6"/>
      <c r="ABD77" s="6"/>
      <c r="ABE77" s="6"/>
      <c r="ABF77" s="6"/>
      <c r="ABG77" s="6"/>
      <c r="ABH77" s="6"/>
      <c r="ABI77" s="6"/>
      <c r="ABJ77" s="6"/>
      <c r="ABK77" s="6"/>
      <c r="ABL77" s="6"/>
      <c r="ABM77" s="6"/>
      <c r="ABN77" s="6"/>
      <c r="ABO77" s="6"/>
      <c r="ABP77" s="6"/>
      <c r="ABQ77" s="6"/>
    </row>
    <row r="78" spans="1:745">
      <c r="A78" s="85">
        <v>43891</v>
      </c>
      <c r="B78" s="3">
        <v>13</v>
      </c>
      <c r="C78" s="3">
        <v>5</v>
      </c>
      <c r="D78" s="3">
        <v>8</v>
      </c>
      <c r="E78" s="3">
        <v>4</v>
      </c>
      <c r="F78" s="3">
        <v>1</v>
      </c>
      <c r="G78" s="6"/>
      <c r="H78" s="6"/>
      <c r="I78" s="6"/>
      <c r="J78" s="7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  <c r="BP78" s="6"/>
      <c r="BQ78" s="6"/>
      <c r="BR78" s="6"/>
      <c r="BS78" s="6"/>
      <c r="BT78" s="6"/>
      <c r="BU78" s="6"/>
      <c r="BV78" s="6"/>
      <c r="BW78" s="6"/>
      <c r="BX78" s="6"/>
      <c r="BY78" s="6"/>
      <c r="BZ78" s="6"/>
      <c r="CA78" s="6"/>
      <c r="CB78" s="6"/>
      <c r="CC78" s="6"/>
      <c r="CD78" s="6"/>
      <c r="CE78" s="6"/>
      <c r="CF78" s="6"/>
      <c r="CG78" s="6"/>
      <c r="CH78" s="6"/>
      <c r="CI78" s="6"/>
      <c r="CJ78" s="6"/>
      <c r="CK78" s="6"/>
      <c r="CL78" s="6"/>
      <c r="CM78" s="6"/>
      <c r="CN78" s="6"/>
      <c r="CO78" s="6"/>
      <c r="CP78" s="6"/>
      <c r="CQ78" s="6"/>
      <c r="CR78" s="6"/>
      <c r="CS78" s="6"/>
      <c r="CT78" s="6"/>
      <c r="CU78" s="6"/>
      <c r="CV78" s="6"/>
      <c r="CW78" s="6"/>
      <c r="CX78" s="6"/>
      <c r="CY78" s="6"/>
      <c r="CZ78" s="6"/>
      <c r="DA78" s="6"/>
      <c r="DB78" s="6"/>
      <c r="DC78" s="6"/>
      <c r="DD78" s="6"/>
      <c r="DE78" s="6"/>
      <c r="DF78" s="6"/>
      <c r="DG78" s="6"/>
      <c r="DH78" s="6"/>
      <c r="DI78" s="6"/>
      <c r="DJ78" s="6"/>
      <c r="DK78" s="6"/>
      <c r="DL78" s="6"/>
      <c r="DM78" s="6"/>
      <c r="DN78" s="6"/>
      <c r="DO78" s="6"/>
      <c r="DP78" s="6"/>
      <c r="DQ78" s="6"/>
      <c r="DR78" s="6"/>
      <c r="DS78" s="6"/>
      <c r="DT78" s="6"/>
      <c r="DU78" s="6"/>
      <c r="DV78" s="6"/>
      <c r="DW78" s="6"/>
      <c r="DX78" s="6"/>
      <c r="DY78" s="6"/>
      <c r="DZ78" s="6"/>
      <c r="EA78" s="6"/>
      <c r="EB78" s="6"/>
      <c r="EC78" s="6"/>
      <c r="ED78" s="6"/>
      <c r="EE78" s="6"/>
      <c r="EF78" s="6"/>
      <c r="EG78" s="6"/>
      <c r="EH78" s="6"/>
      <c r="EI78" s="6"/>
      <c r="EJ78" s="6"/>
      <c r="EK78" s="6"/>
      <c r="EL78" s="6"/>
      <c r="EM78" s="6"/>
      <c r="EN78" s="6"/>
      <c r="EO78" s="6"/>
      <c r="EP78" s="6"/>
      <c r="EQ78" s="6"/>
      <c r="ER78" s="6"/>
      <c r="ES78" s="6"/>
      <c r="ET78" s="6"/>
      <c r="EU78" s="6"/>
      <c r="EV78" s="6"/>
      <c r="EW78" s="6"/>
      <c r="EX78" s="6"/>
      <c r="EY78" s="6"/>
      <c r="EZ78" s="6"/>
      <c r="FA78" s="6"/>
      <c r="FB78" s="6"/>
      <c r="FC78" s="6"/>
      <c r="FD78" s="6"/>
      <c r="FE78" s="6"/>
      <c r="FF78" s="6"/>
      <c r="FG78" s="6"/>
      <c r="FH78" s="6"/>
      <c r="FI78" s="6"/>
      <c r="FJ78" s="6"/>
      <c r="FK78" s="6"/>
      <c r="FL78" s="6"/>
      <c r="FM78" s="6"/>
      <c r="FN78" s="6"/>
      <c r="FO78" s="6"/>
      <c r="FP78" s="6"/>
      <c r="FQ78" s="6"/>
      <c r="FR78" s="6"/>
      <c r="FS78" s="6"/>
      <c r="FT78" s="6"/>
      <c r="FU78" s="6"/>
      <c r="FV78" s="6"/>
      <c r="FW78" s="6"/>
      <c r="FX78" s="6"/>
      <c r="FY78" s="6"/>
      <c r="FZ78" s="6"/>
      <c r="GA78" s="6"/>
      <c r="GB78" s="6"/>
      <c r="GC78" s="6"/>
      <c r="GD78" s="6"/>
      <c r="GE78" s="6"/>
      <c r="GF78" s="6"/>
      <c r="GG78" s="6"/>
      <c r="GH78" s="6"/>
      <c r="GI78" s="6"/>
      <c r="GJ78" s="6"/>
      <c r="GK78" s="6"/>
      <c r="GL78" s="6"/>
      <c r="GM78" s="6"/>
      <c r="GN78" s="6"/>
      <c r="GO78" s="6"/>
      <c r="GP78" s="6"/>
      <c r="GQ78" s="6"/>
      <c r="GR78" s="6"/>
      <c r="GS78" s="6"/>
      <c r="GT78" s="6"/>
      <c r="GU78" s="6"/>
      <c r="GV78" s="6"/>
      <c r="GW78" s="6"/>
      <c r="GX78" s="6"/>
      <c r="GY78" s="6"/>
      <c r="GZ78" s="6"/>
      <c r="HA78" s="6"/>
      <c r="HB78" s="6"/>
      <c r="HC78" s="6"/>
      <c r="HD78" s="6"/>
      <c r="HE78" s="6"/>
      <c r="HF78" s="6"/>
      <c r="HG78" s="6"/>
      <c r="HH78" s="6"/>
      <c r="HI78" s="6"/>
      <c r="HJ78" s="6"/>
      <c r="HK78" s="6"/>
      <c r="HL78" s="6"/>
      <c r="HM78" s="6"/>
      <c r="HN78" s="6"/>
      <c r="HO78" s="6"/>
      <c r="HP78" s="6"/>
      <c r="HQ78" s="6"/>
      <c r="HR78" s="6"/>
      <c r="HS78" s="6"/>
      <c r="HT78" s="6"/>
      <c r="HU78" s="6"/>
      <c r="HV78" s="6"/>
      <c r="HW78" s="6"/>
      <c r="HX78" s="6"/>
      <c r="HY78" s="6"/>
      <c r="HZ78" s="6"/>
      <c r="IA78" s="6"/>
      <c r="IB78" s="6"/>
      <c r="IC78" s="6"/>
      <c r="ID78" s="6"/>
      <c r="IE78" s="6"/>
      <c r="IF78" s="6"/>
      <c r="IG78" s="6"/>
      <c r="IH78" s="6"/>
      <c r="II78" s="6"/>
      <c r="IJ78" s="6"/>
      <c r="IK78" s="6"/>
      <c r="IL78" s="6"/>
      <c r="IM78" s="6"/>
      <c r="IN78" s="6"/>
      <c r="IO78" s="6"/>
      <c r="IP78" s="6"/>
      <c r="IQ78" s="6"/>
      <c r="IR78" s="6"/>
      <c r="IS78" s="6"/>
      <c r="IT78" s="6"/>
      <c r="IU78" s="6"/>
      <c r="IV78" s="6"/>
      <c r="IW78" s="6"/>
      <c r="IX78" s="6"/>
      <c r="IY78" s="6"/>
      <c r="IZ78" s="6"/>
      <c r="JA78" s="6"/>
      <c r="JB78" s="6"/>
      <c r="JC78" s="6"/>
      <c r="JD78" s="6"/>
      <c r="JE78" s="6"/>
      <c r="JF78" s="6"/>
      <c r="JG78" s="6"/>
      <c r="JH78" s="6"/>
      <c r="JI78" s="6"/>
      <c r="JJ78" s="6"/>
      <c r="JK78" s="6"/>
      <c r="JL78" s="6"/>
      <c r="JM78" s="6"/>
      <c r="JN78" s="6"/>
      <c r="JO78" s="6"/>
      <c r="JP78" s="6"/>
      <c r="JQ78" s="6"/>
      <c r="JR78" s="6"/>
      <c r="JS78" s="6"/>
      <c r="JT78" s="6"/>
      <c r="JU78" s="6"/>
      <c r="JV78" s="6"/>
      <c r="JW78" s="6"/>
      <c r="JX78" s="6"/>
      <c r="JY78" s="6"/>
      <c r="JZ78" s="6"/>
      <c r="KA78" s="6"/>
      <c r="KB78" s="6"/>
      <c r="KC78" s="6"/>
      <c r="KD78" s="6"/>
      <c r="KE78" s="6"/>
      <c r="KF78" s="6"/>
      <c r="KG78" s="6"/>
      <c r="KH78" s="6"/>
      <c r="KI78" s="6"/>
      <c r="KJ78" s="6"/>
      <c r="KK78" s="6"/>
      <c r="KL78" s="6"/>
      <c r="KM78" s="6"/>
      <c r="KN78" s="6"/>
      <c r="KO78" s="6"/>
      <c r="KP78" s="6"/>
      <c r="KQ78" s="6"/>
      <c r="KR78" s="6"/>
      <c r="KS78" s="6"/>
      <c r="KT78" s="6"/>
      <c r="KU78" s="6"/>
      <c r="KV78" s="6"/>
      <c r="KW78" s="6"/>
      <c r="KX78" s="6"/>
      <c r="KY78" s="6"/>
      <c r="KZ78" s="6"/>
      <c r="LA78" s="6"/>
      <c r="LB78" s="6"/>
      <c r="LC78" s="6"/>
      <c r="LD78" s="6"/>
      <c r="LE78" s="6"/>
      <c r="LF78" s="6"/>
      <c r="LG78" s="6"/>
      <c r="LH78" s="6"/>
      <c r="LI78" s="6"/>
      <c r="LJ78" s="6"/>
      <c r="LK78" s="6"/>
      <c r="LL78" s="6"/>
      <c r="LM78" s="6"/>
      <c r="LN78" s="6"/>
      <c r="LO78" s="6"/>
      <c r="LP78" s="6"/>
      <c r="LQ78" s="6"/>
      <c r="LR78" s="6"/>
      <c r="LS78" s="6"/>
      <c r="LT78" s="6"/>
      <c r="LU78" s="6"/>
      <c r="LV78" s="6"/>
      <c r="LW78" s="6"/>
      <c r="LX78" s="6"/>
      <c r="LY78" s="6"/>
      <c r="LZ78" s="6"/>
      <c r="MA78" s="6"/>
      <c r="MB78" s="6"/>
      <c r="MC78" s="6"/>
      <c r="MD78" s="6"/>
      <c r="ME78" s="6"/>
      <c r="MF78" s="6"/>
      <c r="MG78" s="6"/>
      <c r="MH78" s="6"/>
      <c r="MI78" s="6"/>
      <c r="MJ78" s="6"/>
      <c r="MK78" s="6"/>
      <c r="ML78" s="6"/>
      <c r="MM78" s="6"/>
      <c r="MN78" s="6"/>
      <c r="MO78" s="6"/>
      <c r="MP78" s="6"/>
      <c r="MQ78" s="6"/>
      <c r="MR78" s="6"/>
      <c r="MS78" s="6"/>
      <c r="MT78" s="6"/>
      <c r="MU78" s="6"/>
      <c r="MV78" s="6"/>
      <c r="MW78" s="6"/>
      <c r="MX78" s="6"/>
      <c r="MY78" s="6"/>
      <c r="MZ78" s="6"/>
      <c r="NA78" s="6"/>
      <c r="NB78" s="6"/>
      <c r="NC78" s="6"/>
      <c r="ND78" s="6"/>
      <c r="NE78" s="6"/>
      <c r="NF78" s="6"/>
      <c r="NG78" s="6"/>
      <c r="NH78" s="6"/>
      <c r="NI78" s="6"/>
      <c r="NJ78" s="6"/>
      <c r="NK78" s="6"/>
      <c r="NL78" s="6"/>
      <c r="NM78" s="6"/>
      <c r="NN78" s="6"/>
      <c r="NO78" s="6"/>
      <c r="NP78" s="6"/>
      <c r="NQ78" s="6"/>
      <c r="NR78" s="6"/>
      <c r="NS78" s="6"/>
      <c r="NT78" s="6"/>
      <c r="NU78" s="6"/>
      <c r="NV78" s="6"/>
      <c r="NW78" s="6"/>
      <c r="NX78" s="6"/>
      <c r="NY78" s="6"/>
      <c r="NZ78" s="6"/>
      <c r="OA78" s="6"/>
      <c r="OB78" s="6"/>
      <c r="OC78" s="6"/>
      <c r="OD78" s="6"/>
      <c r="OE78" s="6"/>
      <c r="OF78" s="6"/>
      <c r="OG78" s="6"/>
      <c r="OH78" s="6"/>
      <c r="OI78" s="6"/>
      <c r="OJ78" s="6"/>
      <c r="OK78" s="6"/>
      <c r="OL78" s="6"/>
      <c r="OM78" s="6"/>
      <c r="ON78" s="6"/>
      <c r="OO78" s="6"/>
      <c r="OP78" s="6"/>
      <c r="OQ78" s="6"/>
      <c r="OR78" s="6"/>
      <c r="OS78" s="6"/>
      <c r="OT78" s="6"/>
      <c r="OU78" s="6"/>
      <c r="OV78" s="6"/>
      <c r="OW78" s="6"/>
      <c r="OX78" s="6"/>
      <c r="OY78" s="6"/>
      <c r="OZ78" s="6"/>
      <c r="PA78" s="6"/>
      <c r="PB78" s="6"/>
      <c r="PC78" s="6"/>
      <c r="PD78" s="6"/>
      <c r="PE78" s="6"/>
      <c r="PF78" s="6"/>
      <c r="PG78" s="6"/>
      <c r="PH78" s="6"/>
      <c r="PI78" s="6"/>
      <c r="PJ78" s="6"/>
      <c r="PK78" s="6"/>
      <c r="PL78" s="6"/>
      <c r="PM78" s="6"/>
      <c r="PN78" s="6"/>
      <c r="PO78" s="6"/>
      <c r="PP78" s="6"/>
      <c r="PQ78" s="6"/>
      <c r="PR78" s="6"/>
      <c r="PS78" s="6"/>
      <c r="PT78" s="6"/>
      <c r="PU78" s="6"/>
      <c r="PV78" s="6"/>
      <c r="PW78" s="6"/>
      <c r="PX78" s="6"/>
      <c r="PY78" s="6"/>
      <c r="PZ78" s="6"/>
      <c r="QA78" s="6"/>
      <c r="QB78" s="6"/>
      <c r="QC78" s="6"/>
      <c r="QD78" s="6"/>
      <c r="QE78" s="6"/>
      <c r="QF78" s="6"/>
      <c r="QG78" s="6"/>
      <c r="QH78" s="6"/>
      <c r="QI78" s="6"/>
      <c r="QJ78" s="6"/>
      <c r="QK78" s="6"/>
      <c r="QL78" s="6"/>
      <c r="QM78" s="6"/>
      <c r="QN78" s="6"/>
      <c r="QO78" s="6"/>
      <c r="QP78" s="6"/>
      <c r="QQ78" s="6"/>
      <c r="QR78" s="6"/>
      <c r="QS78" s="6"/>
      <c r="QT78" s="6"/>
      <c r="QU78" s="6"/>
      <c r="QV78" s="6"/>
      <c r="QW78" s="6"/>
      <c r="QX78" s="6"/>
      <c r="QY78" s="6"/>
      <c r="QZ78" s="6"/>
      <c r="RA78" s="6"/>
      <c r="RB78" s="6"/>
      <c r="RC78" s="6"/>
      <c r="RD78" s="6"/>
      <c r="RE78" s="6"/>
      <c r="RF78" s="6"/>
      <c r="RG78" s="6"/>
      <c r="RH78" s="6"/>
      <c r="RI78" s="6"/>
      <c r="RJ78" s="6"/>
      <c r="RK78" s="6"/>
      <c r="RL78" s="6"/>
      <c r="RM78" s="6"/>
      <c r="RN78" s="6"/>
      <c r="RO78" s="6"/>
      <c r="RP78" s="6"/>
      <c r="RQ78" s="6"/>
      <c r="RR78" s="6"/>
      <c r="RS78" s="6"/>
      <c r="RT78" s="6"/>
      <c r="RU78" s="6"/>
      <c r="RV78" s="6"/>
      <c r="RW78" s="6"/>
      <c r="RX78" s="6"/>
      <c r="RY78" s="6"/>
      <c r="RZ78" s="6"/>
      <c r="SA78" s="6"/>
      <c r="SB78" s="6"/>
      <c r="SC78" s="6"/>
      <c r="SD78" s="6"/>
      <c r="SE78" s="6"/>
      <c r="SF78" s="6"/>
      <c r="SG78" s="6"/>
      <c r="SH78" s="6"/>
      <c r="SI78" s="6"/>
      <c r="SJ78" s="6"/>
      <c r="SK78" s="6"/>
      <c r="SL78" s="6"/>
      <c r="SM78" s="6"/>
      <c r="SN78" s="6"/>
      <c r="SO78" s="6"/>
      <c r="SP78" s="6"/>
      <c r="SQ78" s="6"/>
      <c r="SR78" s="6"/>
      <c r="SS78" s="6"/>
      <c r="ST78" s="6"/>
      <c r="SU78" s="6"/>
      <c r="SV78" s="6"/>
      <c r="SW78" s="6"/>
      <c r="SX78" s="6"/>
      <c r="SY78" s="6"/>
      <c r="SZ78" s="6"/>
      <c r="TA78" s="6"/>
      <c r="TB78" s="6"/>
      <c r="TC78" s="6"/>
      <c r="TD78" s="6"/>
      <c r="TE78" s="6"/>
      <c r="TF78" s="6"/>
      <c r="TG78" s="6"/>
      <c r="TH78" s="6"/>
      <c r="TI78" s="6"/>
      <c r="TJ78" s="6"/>
      <c r="TK78" s="6"/>
      <c r="TL78" s="6"/>
      <c r="TM78" s="6"/>
      <c r="TN78" s="6"/>
      <c r="TO78" s="6"/>
      <c r="TP78" s="6"/>
      <c r="TQ78" s="6"/>
      <c r="TR78" s="6"/>
      <c r="TS78" s="6"/>
      <c r="TT78" s="6"/>
      <c r="TU78" s="6"/>
      <c r="TV78" s="6"/>
      <c r="TW78" s="6"/>
      <c r="TX78" s="6"/>
      <c r="TY78" s="6"/>
      <c r="TZ78" s="6"/>
      <c r="UA78" s="6"/>
      <c r="UB78" s="6"/>
      <c r="UC78" s="6"/>
      <c r="UD78" s="6"/>
      <c r="UE78" s="6"/>
      <c r="UF78" s="6"/>
      <c r="UG78" s="6"/>
      <c r="UH78" s="6"/>
      <c r="UI78" s="6"/>
      <c r="UJ78" s="6"/>
      <c r="UK78" s="6"/>
      <c r="UL78" s="6"/>
      <c r="UM78" s="6"/>
      <c r="UN78" s="6"/>
      <c r="UO78" s="6"/>
      <c r="UP78" s="6"/>
      <c r="UQ78" s="6"/>
      <c r="UR78" s="6"/>
      <c r="US78" s="6"/>
      <c r="UT78" s="6"/>
      <c r="UU78" s="6"/>
      <c r="UV78" s="6"/>
      <c r="UW78" s="6"/>
      <c r="UX78" s="6"/>
      <c r="UY78" s="6"/>
      <c r="UZ78" s="6"/>
      <c r="VA78" s="6"/>
      <c r="VB78" s="6"/>
      <c r="VC78" s="6"/>
      <c r="VD78" s="6"/>
      <c r="VE78" s="6"/>
      <c r="VF78" s="6"/>
      <c r="VG78" s="6"/>
      <c r="VH78" s="6"/>
      <c r="VI78" s="6"/>
      <c r="VJ78" s="6"/>
      <c r="VK78" s="6"/>
      <c r="VL78" s="6"/>
      <c r="VM78" s="6"/>
      <c r="VN78" s="6"/>
      <c r="VO78" s="6"/>
      <c r="VP78" s="6"/>
      <c r="VQ78" s="6"/>
      <c r="VR78" s="6"/>
      <c r="VS78" s="6"/>
      <c r="VT78" s="6"/>
      <c r="VU78" s="6"/>
      <c r="VV78" s="6"/>
      <c r="VW78" s="6"/>
      <c r="VX78" s="6"/>
      <c r="VY78" s="6"/>
      <c r="VZ78" s="6"/>
      <c r="WA78" s="6"/>
      <c r="WB78" s="6"/>
      <c r="WC78" s="6"/>
      <c r="WD78" s="6"/>
      <c r="WE78" s="6"/>
      <c r="WF78" s="6"/>
      <c r="WG78" s="6"/>
      <c r="WH78" s="6"/>
      <c r="WI78" s="6"/>
      <c r="WJ78" s="6"/>
      <c r="WK78" s="6"/>
      <c r="WL78" s="6"/>
      <c r="WM78" s="6"/>
      <c r="WN78" s="6"/>
      <c r="WO78" s="6"/>
      <c r="WP78" s="6"/>
      <c r="WQ78" s="6"/>
      <c r="WR78" s="6"/>
      <c r="WS78" s="6"/>
      <c r="WT78" s="6"/>
      <c r="WU78" s="6"/>
      <c r="WV78" s="6"/>
      <c r="WW78" s="6"/>
      <c r="WX78" s="6"/>
      <c r="WY78" s="6"/>
      <c r="WZ78" s="6"/>
      <c r="XA78" s="6"/>
      <c r="XB78" s="6"/>
      <c r="XC78" s="6"/>
      <c r="XD78" s="6"/>
      <c r="XE78" s="6"/>
      <c r="XF78" s="6"/>
      <c r="XG78" s="6"/>
      <c r="XH78" s="6"/>
      <c r="XI78" s="6"/>
      <c r="XJ78" s="6"/>
      <c r="XK78" s="6"/>
      <c r="XL78" s="6"/>
      <c r="XM78" s="6"/>
      <c r="XN78" s="6"/>
      <c r="XO78" s="6"/>
      <c r="XP78" s="6"/>
      <c r="XQ78" s="6"/>
      <c r="XR78" s="6"/>
      <c r="XS78" s="6"/>
      <c r="XT78" s="6"/>
      <c r="XU78" s="6"/>
      <c r="XV78" s="6"/>
      <c r="XW78" s="6"/>
      <c r="XX78" s="6"/>
      <c r="XY78" s="6"/>
      <c r="XZ78" s="6"/>
      <c r="YA78" s="6"/>
      <c r="YB78" s="6"/>
      <c r="YC78" s="6"/>
      <c r="YD78" s="6"/>
      <c r="YE78" s="6"/>
      <c r="YF78" s="6"/>
      <c r="YG78" s="6"/>
      <c r="YH78" s="6"/>
      <c r="YI78" s="6"/>
      <c r="YJ78" s="6"/>
      <c r="YK78" s="6"/>
      <c r="YL78" s="6"/>
      <c r="YM78" s="6"/>
      <c r="YN78" s="6"/>
      <c r="YO78" s="6"/>
      <c r="YP78" s="6"/>
      <c r="YQ78" s="6"/>
      <c r="YR78" s="6"/>
      <c r="YS78" s="6"/>
      <c r="YT78" s="6"/>
      <c r="YU78" s="6"/>
      <c r="YV78" s="6"/>
      <c r="YW78" s="6"/>
      <c r="YX78" s="6"/>
      <c r="YY78" s="6"/>
      <c r="YZ78" s="6"/>
      <c r="ZA78" s="6"/>
      <c r="ZB78" s="6"/>
      <c r="ZC78" s="6"/>
      <c r="ZD78" s="6"/>
      <c r="ZE78" s="6"/>
      <c r="ZF78" s="6"/>
      <c r="ZG78" s="6"/>
      <c r="ZH78" s="6"/>
      <c r="ZI78" s="6"/>
      <c r="ZJ78" s="6"/>
      <c r="ZK78" s="6"/>
      <c r="ZL78" s="6"/>
      <c r="ZM78" s="6"/>
      <c r="ZN78" s="6"/>
      <c r="ZO78" s="6"/>
      <c r="ZP78" s="6"/>
      <c r="ZQ78" s="6"/>
      <c r="ZR78" s="6"/>
      <c r="ZS78" s="6"/>
      <c r="ZT78" s="6"/>
      <c r="ZU78" s="6"/>
      <c r="ZV78" s="6"/>
      <c r="ZW78" s="6"/>
      <c r="ZX78" s="6"/>
      <c r="ZY78" s="6"/>
      <c r="ZZ78" s="6"/>
      <c r="AAA78" s="6"/>
      <c r="AAB78" s="6"/>
      <c r="AAC78" s="6"/>
      <c r="AAD78" s="6"/>
      <c r="AAE78" s="6"/>
      <c r="AAF78" s="6"/>
      <c r="AAG78" s="6"/>
      <c r="AAH78" s="6"/>
      <c r="AAI78" s="6"/>
      <c r="AAJ78" s="6"/>
      <c r="AAK78" s="6"/>
      <c r="AAL78" s="6"/>
      <c r="AAM78" s="6"/>
      <c r="AAN78" s="6"/>
      <c r="AAO78" s="6"/>
      <c r="AAP78" s="6"/>
      <c r="AAQ78" s="6"/>
      <c r="AAR78" s="6"/>
      <c r="AAS78" s="6"/>
      <c r="AAT78" s="6"/>
      <c r="AAU78" s="6"/>
      <c r="AAV78" s="6"/>
      <c r="AAW78" s="6"/>
      <c r="AAX78" s="6"/>
      <c r="AAY78" s="6"/>
      <c r="AAZ78" s="6"/>
      <c r="ABA78" s="6"/>
      <c r="ABB78" s="6"/>
      <c r="ABC78" s="6"/>
      <c r="ABD78" s="6"/>
      <c r="ABE78" s="6"/>
      <c r="ABF78" s="6"/>
      <c r="ABG78" s="6"/>
      <c r="ABH78" s="6"/>
      <c r="ABI78" s="6"/>
      <c r="ABJ78" s="6"/>
      <c r="ABK78" s="6"/>
      <c r="ABL78" s="6"/>
      <c r="ABM78" s="6"/>
      <c r="ABN78" s="6"/>
      <c r="ABO78" s="6"/>
      <c r="ABP78" s="6"/>
      <c r="ABQ78" s="6"/>
    </row>
    <row r="79" spans="1:745">
      <c r="A79" s="85">
        <v>43922</v>
      </c>
      <c r="B79" s="3">
        <v>0</v>
      </c>
      <c r="C79" s="3">
        <v>4</v>
      </c>
      <c r="D79" s="3">
        <v>2</v>
      </c>
      <c r="E79" s="3">
        <v>0</v>
      </c>
      <c r="F79" s="3">
        <v>0</v>
      </c>
      <c r="G79" s="6"/>
      <c r="H79" s="6"/>
      <c r="I79" s="6"/>
      <c r="J79" s="7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  <c r="BI79" s="6"/>
      <c r="BJ79" s="6"/>
      <c r="BK79" s="6"/>
      <c r="BL79" s="6"/>
      <c r="BM79" s="6"/>
      <c r="BN79" s="6"/>
      <c r="BO79" s="6"/>
      <c r="BP79" s="6"/>
      <c r="BQ79" s="6"/>
      <c r="BR79" s="6"/>
      <c r="BS79" s="6"/>
      <c r="BT79" s="6"/>
      <c r="BU79" s="6"/>
      <c r="BV79" s="6"/>
      <c r="BW79" s="6"/>
      <c r="BX79" s="6"/>
      <c r="BY79" s="6"/>
      <c r="BZ79" s="6"/>
      <c r="CA79" s="6"/>
      <c r="CB79" s="6"/>
      <c r="CC79" s="6"/>
      <c r="CD79" s="6"/>
      <c r="CE79" s="6"/>
      <c r="CF79" s="6"/>
      <c r="CG79" s="6"/>
      <c r="CH79" s="6"/>
      <c r="CI79" s="6"/>
      <c r="CJ79" s="6"/>
      <c r="CK79" s="6"/>
      <c r="CL79" s="6"/>
      <c r="CM79" s="6"/>
      <c r="CN79" s="6"/>
      <c r="CO79" s="6"/>
      <c r="CP79" s="6"/>
      <c r="CQ79" s="6"/>
      <c r="CR79" s="6"/>
      <c r="CS79" s="6"/>
      <c r="CT79" s="6"/>
      <c r="CU79" s="6"/>
      <c r="CV79" s="6"/>
      <c r="CW79" s="6"/>
      <c r="CX79" s="6"/>
      <c r="CY79" s="6"/>
      <c r="CZ79" s="6"/>
      <c r="DA79" s="6"/>
      <c r="DB79" s="6"/>
      <c r="DC79" s="6"/>
      <c r="DD79" s="6"/>
      <c r="DE79" s="6"/>
      <c r="DF79" s="6"/>
      <c r="DG79" s="6"/>
      <c r="DH79" s="6"/>
      <c r="DI79" s="6"/>
      <c r="DJ79" s="6"/>
      <c r="DK79" s="6"/>
      <c r="DL79" s="6"/>
      <c r="DM79" s="6"/>
      <c r="DN79" s="6"/>
      <c r="DO79" s="6"/>
      <c r="DP79" s="6"/>
      <c r="DQ79" s="6"/>
      <c r="DR79" s="6"/>
      <c r="DS79" s="6"/>
      <c r="DT79" s="6"/>
      <c r="DU79" s="6"/>
      <c r="DV79" s="6"/>
      <c r="DW79" s="6"/>
      <c r="DX79" s="6"/>
      <c r="DY79" s="6"/>
      <c r="DZ79" s="6"/>
      <c r="EA79" s="6"/>
      <c r="EB79" s="6"/>
      <c r="EC79" s="6"/>
      <c r="ED79" s="6"/>
      <c r="EE79" s="6"/>
      <c r="EF79" s="6"/>
      <c r="EG79" s="6"/>
      <c r="EH79" s="6"/>
      <c r="EI79" s="6"/>
      <c r="EJ79" s="6"/>
      <c r="EK79" s="6"/>
      <c r="EL79" s="6"/>
      <c r="EM79" s="6"/>
      <c r="EN79" s="6"/>
      <c r="EO79" s="6"/>
      <c r="EP79" s="6"/>
      <c r="EQ79" s="6"/>
      <c r="ER79" s="6"/>
      <c r="ES79" s="6"/>
      <c r="ET79" s="6"/>
      <c r="EU79" s="6"/>
      <c r="EV79" s="6"/>
      <c r="EW79" s="6"/>
      <c r="EX79" s="6"/>
      <c r="EY79" s="6"/>
      <c r="EZ79" s="6"/>
      <c r="FA79" s="6"/>
      <c r="FB79" s="6"/>
      <c r="FC79" s="6"/>
      <c r="FD79" s="6"/>
      <c r="FE79" s="6"/>
      <c r="FF79" s="6"/>
      <c r="FG79" s="6"/>
      <c r="FH79" s="6"/>
      <c r="FI79" s="6"/>
      <c r="FJ79" s="6"/>
      <c r="FK79" s="6"/>
      <c r="FL79" s="6"/>
      <c r="FM79" s="6"/>
      <c r="FN79" s="6"/>
      <c r="FO79" s="6"/>
      <c r="FP79" s="6"/>
      <c r="FQ79" s="6"/>
      <c r="FR79" s="6"/>
      <c r="FS79" s="6"/>
      <c r="FT79" s="6"/>
      <c r="FU79" s="6"/>
      <c r="FV79" s="6"/>
      <c r="FW79" s="6"/>
      <c r="FX79" s="6"/>
      <c r="FY79" s="6"/>
      <c r="FZ79" s="6"/>
      <c r="GA79" s="6"/>
      <c r="GB79" s="6"/>
      <c r="GC79" s="6"/>
      <c r="GD79" s="6"/>
      <c r="GE79" s="6"/>
      <c r="GF79" s="6"/>
      <c r="GG79" s="6"/>
      <c r="GH79" s="6"/>
      <c r="GI79" s="6"/>
      <c r="GJ79" s="6"/>
      <c r="GK79" s="6"/>
      <c r="GL79" s="6"/>
      <c r="GM79" s="6"/>
      <c r="GN79" s="6"/>
      <c r="GO79" s="6"/>
      <c r="GP79" s="6"/>
      <c r="GQ79" s="6"/>
      <c r="GR79" s="6"/>
      <c r="GS79" s="6"/>
      <c r="GT79" s="6"/>
      <c r="GU79" s="6"/>
      <c r="GV79" s="6"/>
      <c r="GW79" s="6"/>
      <c r="GX79" s="6"/>
      <c r="GY79" s="6"/>
      <c r="GZ79" s="6"/>
      <c r="HA79" s="6"/>
      <c r="HB79" s="6"/>
      <c r="HC79" s="6"/>
      <c r="HD79" s="6"/>
      <c r="HE79" s="6"/>
      <c r="HF79" s="6"/>
      <c r="HG79" s="6"/>
      <c r="HH79" s="6"/>
      <c r="HI79" s="6"/>
      <c r="HJ79" s="6"/>
      <c r="HK79" s="6"/>
      <c r="HL79" s="6"/>
      <c r="HM79" s="6"/>
      <c r="HN79" s="6"/>
      <c r="HO79" s="6"/>
      <c r="HP79" s="6"/>
      <c r="HQ79" s="6"/>
      <c r="HR79" s="6"/>
      <c r="HS79" s="6"/>
      <c r="HT79" s="6"/>
      <c r="HU79" s="6"/>
      <c r="HV79" s="6"/>
      <c r="HW79" s="6"/>
      <c r="HX79" s="6"/>
      <c r="HY79" s="6"/>
      <c r="HZ79" s="6"/>
      <c r="IA79" s="6"/>
      <c r="IB79" s="6"/>
      <c r="IC79" s="6"/>
      <c r="ID79" s="6"/>
      <c r="IE79" s="6"/>
      <c r="IF79" s="6"/>
      <c r="IG79" s="6"/>
      <c r="IH79" s="6"/>
      <c r="II79" s="6"/>
      <c r="IJ79" s="6"/>
      <c r="IK79" s="6"/>
      <c r="IL79" s="6"/>
      <c r="IM79" s="6"/>
      <c r="IN79" s="6"/>
      <c r="IO79" s="6"/>
      <c r="IP79" s="6"/>
      <c r="IQ79" s="6"/>
      <c r="IR79" s="6"/>
      <c r="IS79" s="6"/>
      <c r="IT79" s="6"/>
      <c r="IU79" s="6"/>
      <c r="IV79" s="6"/>
      <c r="IW79" s="6"/>
      <c r="IX79" s="6"/>
      <c r="IY79" s="6"/>
      <c r="IZ79" s="6"/>
      <c r="JA79" s="6"/>
      <c r="JB79" s="6"/>
      <c r="JC79" s="6"/>
      <c r="JD79" s="6"/>
      <c r="JE79" s="6"/>
      <c r="JF79" s="6"/>
      <c r="JG79" s="6"/>
      <c r="JH79" s="6"/>
      <c r="JI79" s="6"/>
      <c r="JJ79" s="6"/>
      <c r="JK79" s="6"/>
      <c r="JL79" s="6"/>
      <c r="JM79" s="6"/>
      <c r="JN79" s="6"/>
      <c r="JO79" s="6"/>
      <c r="JP79" s="6"/>
      <c r="JQ79" s="6"/>
      <c r="JR79" s="6"/>
      <c r="JS79" s="6"/>
      <c r="JT79" s="6"/>
      <c r="JU79" s="6"/>
      <c r="JV79" s="6"/>
      <c r="JW79" s="6"/>
      <c r="JX79" s="6"/>
      <c r="JY79" s="6"/>
      <c r="JZ79" s="6"/>
      <c r="KA79" s="6"/>
      <c r="KB79" s="6"/>
      <c r="KC79" s="6"/>
      <c r="KD79" s="6"/>
      <c r="KE79" s="6"/>
      <c r="KF79" s="6"/>
      <c r="KG79" s="6"/>
      <c r="KH79" s="6"/>
      <c r="KI79" s="6"/>
      <c r="KJ79" s="6"/>
      <c r="KK79" s="6"/>
      <c r="KL79" s="6"/>
      <c r="KM79" s="6"/>
      <c r="KN79" s="6"/>
      <c r="KO79" s="6"/>
      <c r="KP79" s="6"/>
      <c r="KQ79" s="6"/>
      <c r="KR79" s="6"/>
      <c r="KS79" s="6"/>
      <c r="KT79" s="6"/>
      <c r="KU79" s="6"/>
      <c r="KV79" s="6"/>
      <c r="KW79" s="6"/>
      <c r="KX79" s="6"/>
      <c r="KY79" s="6"/>
      <c r="KZ79" s="6"/>
      <c r="LA79" s="6"/>
      <c r="LB79" s="6"/>
      <c r="LC79" s="6"/>
      <c r="LD79" s="6"/>
      <c r="LE79" s="6"/>
      <c r="LF79" s="6"/>
      <c r="LG79" s="6"/>
      <c r="LH79" s="6"/>
      <c r="LI79" s="6"/>
      <c r="LJ79" s="6"/>
      <c r="LK79" s="6"/>
      <c r="LL79" s="6"/>
      <c r="LM79" s="6"/>
      <c r="LN79" s="6"/>
      <c r="LO79" s="6"/>
      <c r="LP79" s="6"/>
      <c r="LQ79" s="6"/>
      <c r="LR79" s="6"/>
      <c r="LS79" s="6"/>
      <c r="LT79" s="6"/>
      <c r="LU79" s="6"/>
      <c r="LV79" s="6"/>
      <c r="LW79" s="6"/>
      <c r="LX79" s="6"/>
      <c r="LY79" s="6"/>
      <c r="LZ79" s="6"/>
      <c r="MA79" s="6"/>
      <c r="MB79" s="6"/>
      <c r="MC79" s="6"/>
      <c r="MD79" s="6"/>
      <c r="ME79" s="6"/>
      <c r="MF79" s="6"/>
      <c r="MG79" s="6"/>
      <c r="MH79" s="6"/>
      <c r="MI79" s="6"/>
      <c r="MJ79" s="6"/>
      <c r="MK79" s="6"/>
      <c r="ML79" s="6"/>
      <c r="MM79" s="6"/>
      <c r="MN79" s="6"/>
      <c r="MO79" s="6"/>
      <c r="MP79" s="6"/>
      <c r="MQ79" s="6"/>
      <c r="MR79" s="6"/>
      <c r="MS79" s="6"/>
      <c r="MT79" s="6"/>
      <c r="MU79" s="6"/>
      <c r="MV79" s="6"/>
      <c r="MW79" s="6"/>
      <c r="MX79" s="6"/>
      <c r="MY79" s="6"/>
      <c r="MZ79" s="6"/>
      <c r="NA79" s="6"/>
      <c r="NB79" s="6"/>
      <c r="NC79" s="6"/>
      <c r="ND79" s="6"/>
      <c r="NE79" s="6"/>
      <c r="NF79" s="6"/>
      <c r="NG79" s="6"/>
      <c r="NH79" s="6"/>
      <c r="NI79" s="6"/>
      <c r="NJ79" s="6"/>
      <c r="NK79" s="6"/>
      <c r="NL79" s="6"/>
      <c r="NM79" s="6"/>
      <c r="NN79" s="6"/>
      <c r="NO79" s="6"/>
      <c r="NP79" s="6"/>
      <c r="NQ79" s="6"/>
      <c r="NR79" s="6"/>
      <c r="NS79" s="6"/>
      <c r="NT79" s="6"/>
      <c r="NU79" s="6"/>
      <c r="NV79" s="6"/>
      <c r="NW79" s="6"/>
      <c r="NX79" s="6"/>
      <c r="NY79" s="6"/>
      <c r="NZ79" s="6"/>
      <c r="OA79" s="6"/>
      <c r="OB79" s="6"/>
      <c r="OC79" s="6"/>
      <c r="OD79" s="6"/>
      <c r="OE79" s="6"/>
      <c r="OF79" s="6"/>
      <c r="OG79" s="6"/>
      <c r="OH79" s="6"/>
      <c r="OI79" s="6"/>
      <c r="OJ79" s="6"/>
      <c r="OK79" s="6"/>
      <c r="OL79" s="6"/>
      <c r="OM79" s="6"/>
      <c r="ON79" s="6"/>
      <c r="OO79" s="6"/>
      <c r="OP79" s="6"/>
      <c r="OQ79" s="6"/>
      <c r="OR79" s="6"/>
      <c r="OS79" s="6"/>
      <c r="OT79" s="6"/>
      <c r="OU79" s="6"/>
      <c r="OV79" s="6"/>
      <c r="OW79" s="6"/>
      <c r="OX79" s="6"/>
      <c r="OY79" s="6"/>
      <c r="OZ79" s="6"/>
      <c r="PA79" s="6"/>
      <c r="PB79" s="6"/>
      <c r="PC79" s="6"/>
      <c r="PD79" s="6"/>
      <c r="PE79" s="6"/>
      <c r="PF79" s="6"/>
      <c r="PG79" s="6"/>
      <c r="PH79" s="6"/>
      <c r="PI79" s="6"/>
      <c r="PJ79" s="6"/>
      <c r="PK79" s="6"/>
      <c r="PL79" s="6"/>
      <c r="PM79" s="6"/>
      <c r="PN79" s="6"/>
      <c r="PO79" s="6"/>
      <c r="PP79" s="6"/>
      <c r="PQ79" s="6"/>
      <c r="PR79" s="6"/>
      <c r="PS79" s="6"/>
      <c r="PT79" s="6"/>
      <c r="PU79" s="6"/>
      <c r="PV79" s="6"/>
      <c r="PW79" s="6"/>
      <c r="PX79" s="6"/>
      <c r="PY79" s="6"/>
      <c r="PZ79" s="6"/>
      <c r="QA79" s="6"/>
      <c r="QB79" s="6"/>
      <c r="QC79" s="6"/>
      <c r="QD79" s="6"/>
      <c r="QE79" s="6"/>
      <c r="QF79" s="6"/>
      <c r="QG79" s="6"/>
      <c r="QH79" s="6"/>
      <c r="QI79" s="6"/>
      <c r="QJ79" s="6"/>
      <c r="QK79" s="6"/>
      <c r="QL79" s="6"/>
      <c r="QM79" s="6"/>
      <c r="QN79" s="6"/>
      <c r="QO79" s="6"/>
      <c r="QP79" s="6"/>
      <c r="QQ79" s="6"/>
      <c r="QR79" s="6"/>
      <c r="QS79" s="6"/>
      <c r="QT79" s="6"/>
      <c r="QU79" s="6"/>
      <c r="QV79" s="6"/>
      <c r="QW79" s="6"/>
      <c r="QX79" s="6"/>
      <c r="QY79" s="6"/>
      <c r="QZ79" s="6"/>
      <c r="RA79" s="6"/>
      <c r="RB79" s="6"/>
      <c r="RC79" s="6"/>
      <c r="RD79" s="6"/>
      <c r="RE79" s="6"/>
      <c r="RF79" s="6"/>
      <c r="RG79" s="6"/>
      <c r="RH79" s="6"/>
      <c r="RI79" s="6"/>
      <c r="RJ79" s="6"/>
      <c r="RK79" s="6"/>
      <c r="RL79" s="6"/>
      <c r="RM79" s="6"/>
      <c r="RN79" s="6"/>
      <c r="RO79" s="6"/>
      <c r="RP79" s="6"/>
      <c r="RQ79" s="6"/>
      <c r="RR79" s="6"/>
      <c r="RS79" s="6"/>
      <c r="RT79" s="6"/>
      <c r="RU79" s="6"/>
      <c r="RV79" s="6"/>
      <c r="RW79" s="6"/>
      <c r="RX79" s="6"/>
      <c r="RY79" s="6"/>
      <c r="RZ79" s="6"/>
      <c r="SA79" s="6"/>
      <c r="SB79" s="6"/>
      <c r="SC79" s="6"/>
      <c r="SD79" s="6"/>
      <c r="SE79" s="6"/>
      <c r="SF79" s="6"/>
      <c r="SG79" s="6"/>
      <c r="SH79" s="6"/>
      <c r="SI79" s="6"/>
      <c r="SJ79" s="6"/>
      <c r="SK79" s="6"/>
      <c r="SL79" s="6"/>
      <c r="SM79" s="6"/>
      <c r="SN79" s="6"/>
      <c r="SO79" s="6"/>
      <c r="SP79" s="6"/>
      <c r="SQ79" s="6"/>
      <c r="SR79" s="6"/>
      <c r="SS79" s="6"/>
      <c r="ST79" s="6"/>
      <c r="SU79" s="6"/>
      <c r="SV79" s="6"/>
      <c r="SW79" s="6"/>
      <c r="SX79" s="6"/>
      <c r="SY79" s="6"/>
      <c r="SZ79" s="6"/>
      <c r="TA79" s="6"/>
      <c r="TB79" s="6"/>
      <c r="TC79" s="6"/>
      <c r="TD79" s="6"/>
      <c r="TE79" s="6"/>
      <c r="TF79" s="6"/>
      <c r="TG79" s="6"/>
      <c r="TH79" s="6"/>
      <c r="TI79" s="6"/>
      <c r="TJ79" s="6"/>
      <c r="TK79" s="6"/>
      <c r="TL79" s="6"/>
      <c r="TM79" s="6"/>
      <c r="TN79" s="6"/>
      <c r="TO79" s="6"/>
      <c r="TP79" s="6"/>
      <c r="TQ79" s="6"/>
      <c r="TR79" s="6"/>
      <c r="TS79" s="6"/>
      <c r="TT79" s="6"/>
      <c r="TU79" s="6"/>
      <c r="TV79" s="6"/>
      <c r="TW79" s="6"/>
      <c r="TX79" s="6"/>
      <c r="TY79" s="6"/>
      <c r="TZ79" s="6"/>
      <c r="UA79" s="6"/>
      <c r="UB79" s="6"/>
      <c r="UC79" s="6"/>
      <c r="UD79" s="6"/>
      <c r="UE79" s="6"/>
      <c r="UF79" s="6"/>
      <c r="UG79" s="6"/>
      <c r="UH79" s="6"/>
      <c r="UI79" s="6"/>
      <c r="UJ79" s="6"/>
      <c r="UK79" s="6"/>
      <c r="UL79" s="6"/>
      <c r="UM79" s="6"/>
      <c r="UN79" s="6"/>
      <c r="UO79" s="6"/>
      <c r="UP79" s="6"/>
      <c r="UQ79" s="6"/>
      <c r="UR79" s="6"/>
      <c r="US79" s="6"/>
      <c r="UT79" s="6"/>
      <c r="UU79" s="6"/>
      <c r="UV79" s="6"/>
      <c r="UW79" s="6"/>
      <c r="UX79" s="6"/>
      <c r="UY79" s="6"/>
      <c r="UZ79" s="6"/>
      <c r="VA79" s="6"/>
      <c r="VB79" s="6"/>
      <c r="VC79" s="6"/>
      <c r="VD79" s="6"/>
      <c r="VE79" s="6"/>
      <c r="VF79" s="6"/>
      <c r="VG79" s="6"/>
      <c r="VH79" s="6"/>
      <c r="VI79" s="6"/>
      <c r="VJ79" s="6"/>
      <c r="VK79" s="6"/>
      <c r="VL79" s="6"/>
      <c r="VM79" s="6"/>
      <c r="VN79" s="6"/>
      <c r="VO79" s="6"/>
      <c r="VP79" s="6"/>
      <c r="VQ79" s="6"/>
      <c r="VR79" s="6"/>
      <c r="VS79" s="6"/>
      <c r="VT79" s="6"/>
      <c r="VU79" s="6"/>
      <c r="VV79" s="6"/>
      <c r="VW79" s="6"/>
      <c r="VX79" s="6"/>
      <c r="VY79" s="6"/>
      <c r="VZ79" s="6"/>
      <c r="WA79" s="6"/>
      <c r="WB79" s="6"/>
      <c r="WC79" s="6"/>
      <c r="WD79" s="6"/>
      <c r="WE79" s="6"/>
      <c r="WF79" s="6"/>
      <c r="WG79" s="6"/>
      <c r="WH79" s="6"/>
      <c r="WI79" s="6"/>
      <c r="WJ79" s="6"/>
      <c r="WK79" s="6"/>
      <c r="WL79" s="6"/>
      <c r="WM79" s="6"/>
      <c r="WN79" s="6"/>
      <c r="WO79" s="6"/>
      <c r="WP79" s="6"/>
      <c r="WQ79" s="6"/>
      <c r="WR79" s="6"/>
      <c r="WS79" s="6"/>
      <c r="WT79" s="6"/>
      <c r="WU79" s="6"/>
      <c r="WV79" s="6"/>
      <c r="WW79" s="6"/>
      <c r="WX79" s="6"/>
      <c r="WY79" s="6"/>
      <c r="WZ79" s="6"/>
      <c r="XA79" s="6"/>
      <c r="XB79" s="6"/>
      <c r="XC79" s="6"/>
      <c r="XD79" s="6"/>
      <c r="XE79" s="6"/>
      <c r="XF79" s="6"/>
      <c r="XG79" s="6"/>
      <c r="XH79" s="6"/>
      <c r="XI79" s="6"/>
      <c r="XJ79" s="6"/>
      <c r="XK79" s="6"/>
      <c r="XL79" s="6"/>
      <c r="XM79" s="6"/>
      <c r="XN79" s="6"/>
      <c r="XO79" s="6"/>
      <c r="XP79" s="6"/>
      <c r="XQ79" s="6"/>
      <c r="XR79" s="6"/>
      <c r="XS79" s="6"/>
      <c r="XT79" s="6"/>
      <c r="XU79" s="6"/>
      <c r="XV79" s="6"/>
      <c r="XW79" s="6"/>
      <c r="XX79" s="6"/>
      <c r="XY79" s="6"/>
      <c r="XZ79" s="6"/>
      <c r="YA79" s="6"/>
      <c r="YB79" s="6"/>
      <c r="YC79" s="6"/>
      <c r="YD79" s="6"/>
      <c r="YE79" s="6"/>
      <c r="YF79" s="6"/>
      <c r="YG79" s="6"/>
      <c r="YH79" s="6"/>
      <c r="YI79" s="6"/>
      <c r="YJ79" s="6"/>
      <c r="YK79" s="6"/>
      <c r="YL79" s="6"/>
      <c r="YM79" s="6"/>
      <c r="YN79" s="6"/>
      <c r="YO79" s="6"/>
      <c r="YP79" s="6"/>
      <c r="YQ79" s="6"/>
      <c r="YR79" s="6"/>
      <c r="YS79" s="6"/>
      <c r="YT79" s="6"/>
      <c r="YU79" s="6"/>
      <c r="YV79" s="6"/>
      <c r="YW79" s="6"/>
      <c r="YX79" s="6"/>
      <c r="YY79" s="6"/>
      <c r="YZ79" s="6"/>
      <c r="ZA79" s="6"/>
      <c r="ZB79" s="6"/>
      <c r="ZC79" s="6"/>
      <c r="ZD79" s="6"/>
      <c r="ZE79" s="6"/>
      <c r="ZF79" s="6"/>
      <c r="ZG79" s="6"/>
      <c r="ZH79" s="6"/>
      <c r="ZI79" s="6"/>
      <c r="ZJ79" s="6"/>
      <c r="ZK79" s="6"/>
      <c r="ZL79" s="6"/>
      <c r="ZM79" s="6"/>
      <c r="ZN79" s="6"/>
      <c r="ZO79" s="6"/>
      <c r="ZP79" s="6"/>
      <c r="ZQ79" s="6"/>
      <c r="ZR79" s="6"/>
      <c r="ZS79" s="6"/>
      <c r="ZT79" s="6"/>
      <c r="ZU79" s="6"/>
      <c r="ZV79" s="6"/>
      <c r="ZW79" s="6"/>
      <c r="ZX79" s="6"/>
      <c r="ZY79" s="6"/>
      <c r="ZZ79" s="6"/>
      <c r="AAA79" s="6"/>
      <c r="AAB79" s="6"/>
      <c r="AAC79" s="6"/>
      <c r="AAD79" s="6"/>
      <c r="AAE79" s="6"/>
      <c r="AAF79" s="6"/>
      <c r="AAG79" s="6"/>
      <c r="AAH79" s="6"/>
      <c r="AAI79" s="6"/>
      <c r="AAJ79" s="6"/>
      <c r="AAK79" s="6"/>
      <c r="AAL79" s="6"/>
      <c r="AAM79" s="6"/>
      <c r="AAN79" s="6"/>
      <c r="AAO79" s="6"/>
      <c r="AAP79" s="6"/>
      <c r="AAQ79" s="6"/>
      <c r="AAR79" s="6"/>
      <c r="AAS79" s="6"/>
      <c r="AAT79" s="6"/>
      <c r="AAU79" s="6"/>
      <c r="AAV79" s="6"/>
      <c r="AAW79" s="6"/>
      <c r="AAX79" s="6"/>
      <c r="AAY79" s="6"/>
      <c r="AAZ79" s="6"/>
      <c r="ABA79" s="6"/>
      <c r="ABB79" s="6"/>
      <c r="ABC79" s="6"/>
      <c r="ABD79" s="6"/>
      <c r="ABE79" s="6"/>
      <c r="ABF79" s="6"/>
      <c r="ABG79" s="6"/>
      <c r="ABH79" s="6"/>
      <c r="ABI79" s="6"/>
      <c r="ABJ79" s="6"/>
      <c r="ABK79" s="6"/>
      <c r="ABL79" s="6"/>
      <c r="ABM79" s="6"/>
      <c r="ABN79" s="6"/>
      <c r="ABO79" s="6"/>
      <c r="ABP79" s="6"/>
      <c r="ABQ79" s="6"/>
    </row>
    <row r="80" spans="1:745">
      <c r="A80" s="85">
        <v>43952</v>
      </c>
      <c r="B80" s="3">
        <v>0</v>
      </c>
      <c r="C80" s="3">
        <v>2</v>
      </c>
      <c r="D80" s="3">
        <v>3</v>
      </c>
      <c r="E80" s="3">
        <v>0</v>
      </c>
      <c r="F80" s="3">
        <v>0</v>
      </c>
      <c r="G80" s="6"/>
      <c r="H80" s="6"/>
      <c r="I80" s="6"/>
      <c r="J80" s="7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6"/>
      <c r="BP80" s="6"/>
      <c r="BQ80" s="6"/>
      <c r="BR80" s="6"/>
      <c r="BS80" s="6"/>
      <c r="BT80" s="6"/>
      <c r="BU80" s="6"/>
      <c r="BV80" s="6"/>
      <c r="BW80" s="6"/>
      <c r="BX80" s="6"/>
      <c r="BY80" s="6"/>
      <c r="BZ80" s="6"/>
      <c r="CA80" s="6"/>
      <c r="CB80" s="6"/>
      <c r="CC80" s="6"/>
      <c r="CD80" s="6"/>
      <c r="CE80" s="6"/>
      <c r="CF80" s="6"/>
      <c r="CG80" s="6"/>
      <c r="CH80" s="6"/>
      <c r="CI80" s="6"/>
      <c r="CJ80" s="6"/>
      <c r="CK80" s="6"/>
      <c r="CL80" s="6"/>
      <c r="CM80" s="6"/>
      <c r="CN80" s="6"/>
      <c r="CO80" s="6"/>
      <c r="CP80" s="6"/>
      <c r="CQ80" s="6"/>
      <c r="CR80" s="6"/>
      <c r="CS80" s="6"/>
      <c r="CT80" s="6"/>
      <c r="CU80" s="6"/>
      <c r="CV80" s="6"/>
      <c r="CW80" s="6"/>
      <c r="CX80" s="6"/>
      <c r="CY80" s="6"/>
      <c r="CZ80" s="6"/>
      <c r="DA80" s="6"/>
      <c r="DB80" s="6"/>
      <c r="DC80" s="6"/>
      <c r="DD80" s="6"/>
      <c r="DE80" s="6"/>
      <c r="DF80" s="6"/>
      <c r="DG80" s="6"/>
      <c r="DH80" s="6"/>
      <c r="DI80" s="6"/>
      <c r="DJ80" s="6"/>
      <c r="DK80" s="6"/>
      <c r="DL80" s="6"/>
      <c r="DM80" s="6"/>
      <c r="DN80" s="6"/>
      <c r="DO80" s="6"/>
      <c r="DP80" s="6"/>
      <c r="DQ80" s="6"/>
      <c r="DR80" s="6"/>
      <c r="DS80" s="6"/>
      <c r="DT80" s="6"/>
      <c r="DU80" s="6"/>
      <c r="DV80" s="6"/>
      <c r="DW80" s="6"/>
      <c r="DX80" s="6"/>
      <c r="DY80" s="6"/>
      <c r="DZ80" s="6"/>
      <c r="EA80" s="6"/>
      <c r="EB80" s="6"/>
      <c r="EC80" s="6"/>
      <c r="ED80" s="6"/>
      <c r="EE80" s="6"/>
      <c r="EF80" s="6"/>
      <c r="EG80" s="6"/>
      <c r="EH80" s="6"/>
      <c r="EI80" s="6"/>
      <c r="EJ80" s="6"/>
      <c r="EK80" s="6"/>
      <c r="EL80" s="6"/>
      <c r="EM80" s="6"/>
      <c r="EN80" s="6"/>
      <c r="EO80" s="6"/>
      <c r="EP80" s="6"/>
      <c r="EQ80" s="6"/>
      <c r="ER80" s="6"/>
      <c r="ES80" s="6"/>
      <c r="ET80" s="6"/>
      <c r="EU80" s="6"/>
      <c r="EV80" s="6"/>
      <c r="EW80" s="6"/>
      <c r="EX80" s="6"/>
      <c r="EY80" s="6"/>
      <c r="EZ80" s="6"/>
      <c r="FA80" s="6"/>
      <c r="FB80" s="6"/>
      <c r="FC80" s="6"/>
      <c r="FD80" s="6"/>
      <c r="FE80" s="6"/>
      <c r="FF80" s="6"/>
      <c r="FG80" s="6"/>
      <c r="FH80" s="6"/>
      <c r="FI80" s="6"/>
      <c r="FJ80" s="6"/>
      <c r="FK80" s="6"/>
      <c r="FL80" s="6"/>
      <c r="FM80" s="6"/>
      <c r="FN80" s="6"/>
      <c r="FO80" s="6"/>
      <c r="FP80" s="6"/>
      <c r="FQ80" s="6"/>
      <c r="FR80" s="6"/>
      <c r="FS80" s="6"/>
      <c r="FT80" s="6"/>
      <c r="FU80" s="6"/>
      <c r="FV80" s="6"/>
      <c r="FW80" s="6"/>
      <c r="FX80" s="6"/>
      <c r="FY80" s="6"/>
      <c r="FZ80" s="6"/>
      <c r="GA80" s="6"/>
      <c r="GB80" s="6"/>
      <c r="GC80" s="6"/>
      <c r="GD80" s="6"/>
      <c r="GE80" s="6"/>
      <c r="GF80" s="6"/>
      <c r="GG80" s="6"/>
      <c r="GH80" s="6"/>
      <c r="GI80" s="6"/>
      <c r="GJ80" s="6"/>
      <c r="GK80" s="6"/>
      <c r="GL80" s="6"/>
      <c r="GM80" s="6"/>
      <c r="GN80" s="6"/>
      <c r="GO80" s="6"/>
      <c r="GP80" s="6"/>
      <c r="GQ80" s="6"/>
      <c r="GR80" s="6"/>
      <c r="GS80" s="6"/>
      <c r="GT80" s="6"/>
      <c r="GU80" s="6"/>
      <c r="GV80" s="6"/>
      <c r="GW80" s="6"/>
      <c r="GX80" s="6"/>
      <c r="GY80" s="6"/>
      <c r="GZ80" s="6"/>
      <c r="HA80" s="6"/>
      <c r="HB80" s="6"/>
      <c r="HC80" s="6"/>
      <c r="HD80" s="6"/>
      <c r="HE80" s="6"/>
      <c r="HF80" s="6"/>
      <c r="HG80" s="6"/>
      <c r="HH80" s="6"/>
      <c r="HI80" s="6"/>
      <c r="HJ80" s="6"/>
      <c r="HK80" s="6"/>
      <c r="HL80" s="6"/>
      <c r="HM80" s="6"/>
      <c r="HN80" s="6"/>
      <c r="HO80" s="6"/>
      <c r="HP80" s="6"/>
      <c r="HQ80" s="6"/>
      <c r="HR80" s="6"/>
      <c r="HS80" s="6"/>
      <c r="HT80" s="6"/>
      <c r="HU80" s="6"/>
      <c r="HV80" s="6"/>
      <c r="HW80" s="6"/>
      <c r="HX80" s="6"/>
      <c r="HY80" s="6"/>
      <c r="HZ80" s="6"/>
      <c r="IA80" s="6"/>
      <c r="IB80" s="6"/>
      <c r="IC80" s="6"/>
      <c r="ID80" s="6"/>
      <c r="IE80" s="6"/>
      <c r="IF80" s="6"/>
      <c r="IG80" s="6"/>
      <c r="IH80" s="6"/>
      <c r="II80" s="6"/>
      <c r="IJ80" s="6"/>
      <c r="IK80" s="6"/>
      <c r="IL80" s="6"/>
      <c r="IM80" s="6"/>
      <c r="IN80" s="6"/>
      <c r="IO80" s="6"/>
      <c r="IP80" s="6"/>
      <c r="IQ80" s="6"/>
      <c r="IR80" s="6"/>
      <c r="IS80" s="6"/>
      <c r="IT80" s="6"/>
      <c r="IU80" s="6"/>
      <c r="IV80" s="6"/>
      <c r="IW80" s="6"/>
      <c r="IX80" s="6"/>
      <c r="IY80" s="6"/>
      <c r="IZ80" s="6"/>
      <c r="JA80" s="6"/>
      <c r="JB80" s="6"/>
      <c r="JC80" s="6"/>
      <c r="JD80" s="6"/>
      <c r="JE80" s="6"/>
      <c r="JF80" s="6"/>
      <c r="JG80" s="6"/>
      <c r="JH80" s="6"/>
      <c r="JI80" s="6"/>
      <c r="JJ80" s="6"/>
      <c r="JK80" s="6"/>
      <c r="JL80" s="6"/>
      <c r="JM80" s="6"/>
      <c r="JN80" s="6"/>
      <c r="JO80" s="6"/>
      <c r="JP80" s="6"/>
      <c r="JQ80" s="6"/>
      <c r="JR80" s="6"/>
      <c r="JS80" s="6"/>
      <c r="JT80" s="6"/>
      <c r="JU80" s="6"/>
      <c r="JV80" s="6"/>
      <c r="JW80" s="6"/>
      <c r="JX80" s="6"/>
      <c r="JY80" s="6"/>
      <c r="JZ80" s="6"/>
      <c r="KA80" s="6"/>
      <c r="KB80" s="6"/>
      <c r="KC80" s="6"/>
      <c r="KD80" s="6"/>
      <c r="KE80" s="6"/>
      <c r="KF80" s="6"/>
      <c r="KG80" s="6"/>
      <c r="KH80" s="6"/>
      <c r="KI80" s="6"/>
      <c r="KJ80" s="6"/>
      <c r="KK80" s="6"/>
      <c r="KL80" s="6"/>
      <c r="KM80" s="6"/>
      <c r="KN80" s="6"/>
      <c r="KO80" s="6"/>
      <c r="KP80" s="6"/>
      <c r="KQ80" s="6"/>
      <c r="KR80" s="6"/>
      <c r="KS80" s="6"/>
      <c r="KT80" s="6"/>
      <c r="KU80" s="6"/>
      <c r="KV80" s="6"/>
      <c r="KW80" s="6"/>
      <c r="KX80" s="6"/>
      <c r="KY80" s="6"/>
      <c r="KZ80" s="6"/>
      <c r="LA80" s="6"/>
      <c r="LB80" s="6"/>
      <c r="LC80" s="6"/>
      <c r="LD80" s="6"/>
      <c r="LE80" s="6"/>
      <c r="LF80" s="6"/>
      <c r="LG80" s="6"/>
      <c r="LH80" s="6"/>
      <c r="LI80" s="6"/>
      <c r="LJ80" s="6"/>
      <c r="LK80" s="6"/>
      <c r="LL80" s="6"/>
      <c r="LM80" s="6"/>
      <c r="LN80" s="6"/>
      <c r="LO80" s="6"/>
      <c r="LP80" s="6"/>
      <c r="LQ80" s="6"/>
      <c r="LR80" s="6"/>
      <c r="LS80" s="6"/>
      <c r="LT80" s="6"/>
      <c r="LU80" s="6"/>
      <c r="LV80" s="6"/>
      <c r="LW80" s="6"/>
      <c r="LX80" s="6"/>
      <c r="LY80" s="6"/>
      <c r="LZ80" s="6"/>
      <c r="MA80" s="6"/>
      <c r="MB80" s="6"/>
      <c r="MC80" s="6"/>
      <c r="MD80" s="6"/>
      <c r="ME80" s="6"/>
      <c r="MF80" s="6"/>
      <c r="MG80" s="6"/>
      <c r="MH80" s="6"/>
      <c r="MI80" s="6"/>
      <c r="MJ80" s="6"/>
      <c r="MK80" s="6"/>
      <c r="ML80" s="6"/>
      <c r="MM80" s="6"/>
      <c r="MN80" s="6"/>
      <c r="MO80" s="6"/>
      <c r="MP80" s="6"/>
      <c r="MQ80" s="6"/>
      <c r="MR80" s="6"/>
      <c r="MS80" s="6"/>
      <c r="MT80" s="6"/>
      <c r="MU80" s="6"/>
      <c r="MV80" s="6"/>
      <c r="MW80" s="6"/>
      <c r="MX80" s="6"/>
      <c r="MY80" s="6"/>
      <c r="MZ80" s="6"/>
      <c r="NA80" s="6"/>
      <c r="NB80" s="6"/>
      <c r="NC80" s="6"/>
      <c r="ND80" s="6"/>
      <c r="NE80" s="6"/>
      <c r="NF80" s="6"/>
      <c r="NG80" s="6"/>
      <c r="NH80" s="6"/>
      <c r="NI80" s="6"/>
      <c r="NJ80" s="6"/>
      <c r="NK80" s="6"/>
      <c r="NL80" s="6"/>
      <c r="NM80" s="6"/>
      <c r="NN80" s="6"/>
      <c r="NO80" s="6"/>
      <c r="NP80" s="6"/>
      <c r="NQ80" s="6"/>
      <c r="NR80" s="6"/>
      <c r="NS80" s="6"/>
      <c r="NT80" s="6"/>
      <c r="NU80" s="6"/>
      <c r="NV80" s="6"/>
      <c r="NW80" s="6"/>
      <c r="NX80" s="6"/>
      <c r="NY80" s="6"/>
      <c r="NZ80" s="6"/>
      <c r="OA80" s="6"/>
      <c r="OB80" s="6"/>
      <c r="OC80" s="6"/>
      <c r="OD80" s="6"/>
      <c r="OE80" s="6"/>
      <c r="OF80" s="6"/>
      <c r="OG80" s="6"/>
      <c r="OH80" s="6"/>
      <c r="OI80" s="6"/>
      <c r="OJ80" s="6"/>
      <c r="OK80" s="6"/>
      <c r="OL80" s="6"/>
      <c r="OM80" s="6"/>
      <c r="ON80" s="6"/>
      <c r="OO80" s="6"/>
      <c r="OP80" s="6"/>
      <c r="OQ80" s="6"/>
      <c r="OR80" s="6"/>
      <c r="OS80" s="6"/>
      <c r="OT80" s="6"/>
      <c r="OU80" s="6"/>
      <c r="OV80" s="6"/>
      <c r="OW80" s="6"/>
      <c r="OX80" s="6"/>
      <c r="OY80" s="6"/>
      <c r="OZ80" s="6"/>
      <c r="PA80" s="6"/>
      <c r="PB80" s="6"/>
      <c r="PC80" s="6"/>
      <c r="PD80" s="6"/>
      <c r="PE80" s="6"/>
      <c r="PF80" s="6"/>
      <c r="PG80" s="6"/>
      <c r="PH80" s="6"/>
      <c r="PI80" s="6"/>
      <c r="PJ80" s="6"/>
      <c r="PK80" s="6"/>
      <c r="PL80" s="6"/>
      <c r="PM80" s="6"/>
      <c r="PN80" s="6"/>
      <c r="PO80" s="6"/>
      <c r="PP80" s="6"/>
      <c r="PQ80" s="6"/>
      <c r="PR80" s="6"/>
      <c r="PS80" s="6"/>
      <c r="PT80" s="6"/>
      <c r="PU80" s="6"/>
      <c r="PV80" s="6"/>
      <c r="PW80" s="6"/>
      <c r="PX80" s="6"/>
      <c r="PY80" s="6"/>
      <c r="PZ80" s="6"/>
      <c r="QA80" s="6"/>
      <c r="QB80" s="6"/>
      <c r="QC80" s="6"/>
      <c r="QD80" s="6"/>
      <c r="QE80" s="6"/>
      <c r="QF80" s="6"/>
      <c r="QG80" s="6"/>
      <c r="QH80" s="6"/>
      <c r="QI80" s="6"/>
      <c r="QJ80" s="6"/>
      <c r="QK80" s="6"/>
      <c r="QL80" s="6"/>
      <c r="QM80" s="6"/>
      <c r="QN80" s="6"/>
      <c r="QO80" s="6"/>
      <c r="QP80" s="6"/>
      <c r="QQ80" s="6"/>
      <c r="QR80" s="6"/>
      <c r="QS80" s="6"/>
      <c r="QT80" s="6"/>
      <c r="QU80" s="6"/>
      <c r="QV80" s="6"/>
      <c r="QW80" s="6"/>
      <c r="QX80" s="6"/>
      <c r="QY80" s="6"/>
      <c r="QZ80" s="6"/>
      <c r="RA80" s="6"/>
      <c r="RB80" s="6"/>
      <c r="RC80" s="6"/>
      <c r="RD80" s="6"/>
      <c r="RE80" s="6"/>
      <c r="RF80" s="6"/>
      <c r="RG80" s="6"/>
      <c r="RH80" s="6"/>
      <c r="RI80" s="6"/>
      <c r="RJ80" s="6"/>
      <c r="RK80" s="6"/>
      <c r="RL80" s="6"/>
      <c r="RM80" s="6"/>
      <c r="RN80" s="6"/>
      <c r="RO80" s="6"/>
      <c r="RP80" s="6"/>
      <c r="RQ80" s="6"/>
      <c r="RR80" s="6"/>
      <c r="RS80" s="6"/>
      <c r="RT80" s="6"/>
      <c r="RU80" s="6"/>
      <c r="RV80" s="6"/>
      <c r="RW80" s="6"/>
      <c r="RX80" s="6"/>
      <c r="RY80" s="6"/>
      <c r="RZ80" s="6"/>
      <c r="SA80" s="6"/>
      <c r="SB80" s="6"/>
      <c r="SC80" s="6"/>
      <c r="SD80" s="6"/>
      <c r="SE80" s="6"/>
      <c r="SF80" s="6"/>
      <c r="SG80" s="6"/>
      <c r="SH80" s="6"/>
      <c r="SI80" s="6"/>
      <c r="SJ80" s="6"/>
      <c r="SK80" s="6"/>
      <c r="SL80" s="6"/>
      <c r="SM80" s="6"/>
      <c r="SN80" s="6"/>
      <c r="SO80" s="6"/>
      <c r="SP80" s="6"/>
      <c r="SQ80" s="6"/>
      <c r="SR80" s="6"/>
      <c r="SS80" s="6"/>
      <c r="ST80" s="6"/>
      <c r="SU80" s="6"/>
      <c r="SV80" s="6"/>
      <c r="SW80" s="6"/>
      <c r="SX80" s="6"/>
      <c r="SY80" s="6"/>
      <c r="SZ80" s="6"/>
      <c r="TA80" s="6"/>
      <c r="TB80" s="6"/>
      <c r="TC80" s="6"/>
      <c r="TD80" s="6"/>
      <c r="TE80" s="6"/>
      <c r="TF80" s="6"/>
      <c r="TG80" s="6"/>
      <c r="TH80" s="6"/>
      <c r="TI80" s="6"/>
      <c r="TJ80" s="6"/>
      <c r="TK80" s="6"/>
      <c r="TL80" s="6"/>
      <c r="TM80" s="6"/>
      <c r="TN80" s="6"/>
      <c r="TO80" s="6"/>
      <c r="TP80" s="6"/>
      <c r="TQ80" s="6"/>
      <c r="TR80" s="6"/>
      <c r="TS80" s="6"/>
      <c r="TT80" s="6"/>
      <c r="TU80" s="6"/>
      <c r="TV80" s="6"/>
      <c r="TW80" s="6"/>
      <c r="TX80" s="6"/>
      <c r="TY80" s="6"/>
      <c r="TZ80" s="6"/>
      <c r="UA80" s="6"/>
      <c r="UB80" s="6"/>
      <c r="UC80" s="6"/>
      <c r="UD80" s="6"/>
      <c r="UE80" s="6"/>
      <c r="UF80" s="6"/>
      <c r="UG80" s="6"/>
      <c r="UH80" s="6"/>
      <c r="UI80" s="6"/>
      <c r="UJ80" s="6"/>
      <c r="UK80" s="6"/>
      <c r="UL80" s="6"/>
      <c r="UM80" s="6"/>
      <c r="UN80" s="6"/>
      <c r="UO80" s="6"/>
      <c r="UP80" s="6"/>
      <c r="UQ80" s="6"/>
      <c r="UR80" s="6"/>
      <c r="US80" s="6"/>
      <c r="UT80" s="6"/>
      <c r="UU80" s="6"/>
      <c r="UV80" s="6"/>
      <c r="UW80" s="6"/>
      <c r="UX80" s="6"/>
      <c r="UY80" s="6"/>
      <c r="UZ80" s="6"/>
      <c r="VA80" s="6"/>
      <c r="VB80" s="6"/>
      <c r="VC80" s="6"/>
      <c r="VD80" s="6"/>
      <c r="VE80" s="6"/>
      <c r="VF80" s="6"/>
      <c r="VG80" s="6"/>
      <c r="VH80" s="6"/>
      <c r="VI80" s="6"/>
      <c r="VJ80" s="6"/>
      <c r="VK80" s="6"/>
      <c r="VL80" s="6"/>
      <c r="VM80" s="6"/>
      <c r="VN80" s="6"/>
      <c r="VO80" s="6"/>
      <c r="VP80" s="6"/>
      <c r="VQ80" s="6"/>
      <c r="VR80" s="6"/>
      <c r="VS80" s="6"/>
      <c r="VT80" s="6"/>
      <c r="VU80" s="6"/>
      <c r="VV80" s="6"/>
      <c r="VW80" s="6"/>
      <c r="VX80" s="6"/>
      <c r="VY80" s="6"/>
      <c r="VZ80" s="6"/>
      <c r="WA80" s="6"/>
      <c r="WB80" s="6"/>
      <c r="WC80" s="6"/>
      <c r="WD80" s="6"/>
      <c r="WE80" s="6"/>
      <c r="WF80" s="6"/>
      <c r="WG80" s="6"/>
      <c r="WH80" s="6"/>
      <c r="WI80" s="6"/>
      <c r="WJ80" s="6"/>
      <c r="WK80" s="6"/>
      <c r="WL80" s="6"/>
      <c r="WM80" s="6"/>
      <c r="WN80" s="6"/>
      <c r="WO80" s="6"/>
      <c r="WP80" s="6"/>
      <c r="WQ80" s="6"/>
      <c r="WR80" s="6"/>
      <c r="WS80" s="6"/>
      <c r="WT80" s="6"/>
      <c r="WU80" s="6"/>
      <c r="WV80" s="6"/>
      <c r="WW80" s="6"/>
      <c r="WX80" s="6"/>
      <c r="WY80" s="6"/>
      <c r="WZ80" s="6"/>
      <c r="XA80" s="6"/>
      <c r="XB80" s="6"/>
      <c r="XC80" s="6"/>
      <c r="XD80" s="6"/>
      <c r="XE80" s="6"/>
      <c r="XF80" s="6"/>
      <c r="XG80" s="6"/>
      <c r="XH80" s="6"/>
      <c r="XI80" s="6"/>
      <c r="XJ80" s="6"/>
      <c r="XK80" s="6"/>
      <c r="XL80" s="6"/>
      <c r="XM80" s="6"/>
      <c r="XN80" s="6"/>
      <c r="XO80" s="6"/>
      <c r="XP80" s="6"/>
      <c r="XQ80" s="6"/>
      <c r="XR80" s="6"/>
      <c r="XS80" s="6"/>
      <c r="XT80" s="6"/>
      <c r="XU80" s="6"/>
      <c r="XV80" s="6"/>
      <c r="XW80" s="6"/>
      <c r="XX80" s="6"/>
      <c r="XY80" s="6"/>
      <c r="XZ80" s="6"/>
      <c r="YA80" s="6"/>
      <c r="YB80" s="6"/>
      <c r="YC80" s="6"/>
      <c r="YD80" s="6"/>
      <c r="YE80" s="6"/>
      <c r="YF80" s="6"/>
      <c r="YG80" s="6"/>
      <c r="YH80" s="6"/>
      <c r="YI80" s="6"/>
      <c r="YJ80" s="6"/>
      <c r="YK80" s="6"/>
      <c r="YL80" s="6"/>
      <c r="YM80" s="6"/>
      <c r="YN80" s="6"/>
      <c r="YO80" s="6"/>
      <c r="YP80" s="6"/>
      <c r="YQ80" s="6"/>
      <c r="YR80" s="6"/>
      <c r="YS80" s="6"/>
      <c r="YT80" s="6"/>
      <c r="YU80" s="6"/>
      <c r="YV80" s="6"/>
      <c r="YW80" s="6"/>
      <c r="YX80" s="6"/>
      <c r="YY80" s="6"/>
      <c r="YZ80" s="6"/>
      <c r="ZA80" s="6"/>
      <c r="ZB80" s="6"/>
      <c r="ZC80" s="6"/>
      <c r="ZD80" s="6"/>
      <c r="ZE80" s="6"/>
      <c r="ZF80" s="6"/>
      <c r="ZG80" s="6"/>
      <c r="ZH80" s="6"/>
      <c r="ZI80" s="6"/>
      <c r="ZJ80" s="6"/>
      <c r="ZK80" s="6"/>
      <c r="ZL80" s="6"/>
      <c r="ZM80" s="6"/>
      <c r="ZN80" s="6"/>
      <c r="ZO80" s="6"/>
      <c r="ZP80" s="6"/>
      <c r="ZQ80" s="6"/>
      <c r="ZR80" s="6"/>
      <c r="ZS80" s="6"/>
      <c r="ZT80" s="6"/>
      <c r="ZU80" s="6"/>
      <c r="ZV80" s="6"/>
      <c r="ZW80" s="6"/>
      <c r="ZX80" s="6"/>
      <c r="ZY80" s="6"/>
      <c r="ZZ80" s="6"/>
      <c r="AAA80" s="6"/>
      <c r="AAB80" s="6"/>
      <c r="AAC80" s="6"/>
      <c r="AAD80" s="6"/>
      <c r="AAE80" s="6"/>
      <c r="AAF80" s="6"/>
      <c r="AAG80" s="6"/>
      <c r="AAH80" s="6"/>
      <c r="AAI80" s="6"/>
      <c r="AAJ80" s="6"/>
      <c r="AAK80" s="6"/>
      <c r="AAL80" s="6"/>
      <c r="AAM80" s="6"/>
      <c r="AAN80" s="6"/>
      <c r="AAO80" s="6"/>
      <c r="AAP80" s="6"/>
      <c r="AAQ80" s="6"/>
      <c r="AAR80" s="6"/>
      <c r="AAS80" s="6"/>
      <c r="AAT80" s="6"/>
      <c r="AAU80" s="6"/>
      <c r="AAV80" s="6"/>
      <c r="AAW80" s="6"/>
      <c r="AAX80" s="6"/>
      <c r="AAY80" s="6"/>
      <c r="AAZ80" s="6"/>
      <c r="ABA80" s="6"/>
      <c r="ABB80" s="6"/>
      <c r="ABC80" s="6"/>
      <c r="ABD80" s="6"/>
      <c r="ABE80" s="6"/>
      <c r="ABF80" s="6"/>
      <c r="ABG80" s="6"/>
      <c r="ABH80" s="6"/>
      <c r="ABI80" s="6"/>
      <c r="ABJ80" s="6"/>
      <c r="ABK80" s="6"/>
      <c r="ABL80" s="6"/>
      <c r="ABM80" s="6"/>
      <c r="ABN80" s="6"/>
      <c r="ABO80" s="6"/>
      <c r="ABP80" s="6"/>
      <c r="ABQ80" s="6"/>
    </row>
    <row r="81" spans="1:745">
      <c r="A81" s="85">
        <v>43983</v>
      </c>
      <c r="B81" s="3">
        <v>0</v>
      </c>
      <c r="C81" s="3">
        <v>2</v>
      </c>
      <c r="D81" s="3">
        <v>1</v>
      </c>
      <c r="E81" s="3">
        <v>0</v>
      </c>
      <c r="F81" s="3">
        <v>0</v>
      </c>
      <c r="G81" s="6"/>
      <c r="H81" s="6"/>
      <c r="I81" s="6"/>
      <c r="J81" s="25"/>
      <c r="K81" s="11"/>
      <c r="L81" s="11"/>
      <c r="M81" s="11"/>
      <c r="N81" s="11"/>
      <c r="O81" s="11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  <c r="BI81" s="6"/>
      <c r="BJ81" s="6"/>
      <c r="BK81" s="6"/>
      <c r="BL81" s="6"/>
      <c r="BM81" s="6"/>
      <c r="BN81" s="6"/>
      <c r="BO81" s="6"/>
      <c r="BP81" s="6"/>
      <c r="BQ81" s="6"/>
      <c r="BR81" s="6"/>
      <c r="BS81" s="6"/>
      <c r="BT81" s="6"/>
      <c r="BU81" s="6"/>
      <c r="BV81" s="6"/>
      <c r="BW81" s="6"/>
      <c r="BX81" s="6"/>
      <c r="BY81" s="6"/>
      <c r="BZ81" s="6"/>
      <c r="CA81" s="6"/>
      <c r="CB81" s="6"/>
      <c r="CC81" s="6"/>
      <c r="CD81" s="6"/>
      <c r="CE81" s="6"/>
      <c r="CF81" s="6"/>
      <c r="CG81" s="6"/>
      <c r="CH81" s="6"/>
      <c r="CI81" s="6"/>
      <c r="CJ81" s="6"/>
      <c r="CK81" s="6"/>
      <c r="CL81" s="6"/>
      <c r="CM81" s="6"/>
      <c r="CN81" s="6"/>
      <c r="CO81" s="6"/>
      <c r="CP81" s="6"/>
      <c r="CQ81" s="6"/>
      <c r="CR81" s="6"/>
      <c r="CS81" s="6"/>
      <c r="CT81" s="6"/>
      <c r="CU81" s="6"/>
      <c r="CV81" s="6"/>
      <c r="CW81" s="6"/>
      <c r="CX81" s="6"/>
      <c r="CY81" s="6"/>
      <c r="CZ81" s="6"/>
      <c r="DA81" s="6"/>
      <c r="DB81" s="6"/>
      <c r="DC81" s="6"/>
      <c r="DD81" s="6"/>
      <c r="DE81" s="6"/>
      <c r="DF81" s="6"/>
      <c r="DG81" s="6"/>
      <c r="DH81" s="6"/>
      <c r="DI81" s="6"/>
      <c r="DJ81" s="6"/>
      <c r="DK81" s="6"/>
      <c r="DL81" s="6"/>
      <c r="DM81" s="6"/>
      <c r="DN81" s="6"/>
      <c r="DO81" s="6"/>
      <c r="DP81" s="6"/>
      <c r="DQ81" s="6"/>
      <c r="DR81" s="6"/>
      <c r="DS81" s="6"/>
      <c r="DT81" s="6"/>
      <c r="DU81" s="6"/>
      <c r="DV81" s="6"/>
      <c r="DW81" s="6"/>
      <c r="DX81" s="6"/>
      <c r="DY81" s="6"/>
      <c r="DZ81" s="6"/>
      <c r="EA81" s="6"/>
      <c r="EB81" s="6"/>
      <c r="EC81" s="6"/>
      <c r="ED81" s="6"/>
      <c r="EE81" s="6"/>
      <c r="EF81" s="6"/>
      <c r="EG81" s="6"/>
      <c r="EH81" s="6"/>
      <c r="EI81" s="6"/>
      <c r="EJ81" s="6"/>
      <c r="EK81" s="6"/>
      <c r="EL81" s="6"/>
      <c r="EM81" s="6"/>
      <c r="EN81" s="6"/>
      <c r="EO81" s="6"/>
      <c r="EP81" s="6"/>
      <c r="EQ81" s="6"/>
      <c r="ER81" s="6"/>
      <c r="ES81" s="6"/>
      <c r="ET81" s="6"/>
      <c r="EU81" s="6"/>
      <c r="EV81" s="6"/>
      <c r="EW81" s="6"/>
      <c r="EX81" s="6"/>
      <c r="EY81" s="6"/>
      <c r="EZ81" s="6"/>
      <c r="FA81" s="6"/>
      <c r="FB81" s="6"/>
      <c r="FC81" s="6"/>
      <c r="FD81" s="6"/>
      <c r="FE81" s="6"/>
      <c r="FF81" s="6"/>
      <c r="FG81" s="6"/>
      <c r="FH81" s="6"/>
      <c r="FI81" s="6"/>
      <c r="FJ81" s="6"/>
      <c r="FK81" s="6"/>
      <c r="FL81" s="6"/>
      <c r="FM81" s="6"/>
      <c r="FN81" s="6"/>
      <c r="FO81" s="6"/>
      <c r="FP81" s="6"/>
      <c r="FQ81" s="6"/>
      <c r="FR81" s="6"/>
      <c r="FS81" s="6"/>
      <c r="FT81" s="6"/>
      <c r="FU81" s="6"/>
      <c r="FV81" s="6"/>
      <c r="FW81" s="6"/>
      <c r="FX81" s="6"/>
      <c r="FY81" s="6"/>
      <c r="FZ81" s="6"/>
      <c r="GA81" s="6"/>
      <c r="GB81" s="6"/>
      <c r="GC81" s="6"/>
      <c r="GD81" s="6"/>
      <c r="GE81" s="6"/>
      <c r="GF81" s="6"/>
      <c r="GG81" s="6"/>
      <c r="GH81" s="6"/>
      <c r="GI81" s="6"/>
      <c r="GJ81" s="6"/>
      <c r="GK81" s="6"/>
      <c r="GL81" s="6"/>
      <c r="GM81" s="6"/>
      <c r="GN81" s="6"/>
      <c r="GO81" s="6"/>
      <c r="GP81" s="6"/>
      <c r="GQ81" s="6"/>
      <c r="GR81" s="6"/>
      <c r="GS81" s="6"/>
      <c r="GT81" s="6"/>
      <c r="GU81" s="6"/>
      <c r="GV81" s="6"/>
      <c r="GW81" s="6"/>
      <c r="GX81" s="6"/>
      <c r="GY81" s="6"/>
      <c r="GZ81" s="6"/>
      <c r="HA81" s="6"/>
      <c r="HB81" s="6"/>
      <c r="HC81" s="6"/>
      <c r="HD81" s="6"/>
      <c r="HE81" s="6"/>
      <c r="HF81" s="6"/>
      <c r="HG81" s="6"/>
      <c r="HH81" s="6"/>
      <c r="HI81" s="6"/>
      <c r="HJ81" s="6"/>
      <c r="HK81" s="6"/>
      <c r="HL81" s="6"/>
      <c r="HM81" s="6"/>
      <c r="HN81" s="6"/>
      <c r="HO81" s="6"/>
      <c r="HP81" s="6"/>
      <c r="HQ81" s="6"/>
      <c r="HR81" s="6"/>
      <c r="HS81" s="6"/>
      <c r="HT81" s="6"/>
      <c r="HU81" s="6"/>
      <c r="HV81" s="6"/>
      <c r="HW81" s="6"/>
      <c r="HX81" s="6"/>
      <c r="HY81" s="6"/>
      <c r="HZ81" s="6"/>
      <c r="IA81" s="6"/>
      <c r="IB81" s="6"/>
      <c r="IC81" s="6"/>
      <c r="ID81" s="6"/>
      <c r="IE81" s="6"/>
      <c r="IF81" s="6"/>
      <c r="IG81" s="6"/>
      <c r="IH81" s="6"/>
      <c r="II81" s="6"/>
      <c r="IJ81" s="6"/>
      <c r="IK81" s="6"/>
      <c r="IL81" s="6"/>
      <c r="IM81" s="6"/>
      <c r="IN81" s="6"/>
      <c r="IO81" s="6"/>
      <c r="IP81" s="6"/>
      <c r="IQ81" s="6"/>
      <c r="IR81" s="6"/>
      <c r="IS81" s="6"/>
      <c r="IT81" s="6"/>
      <c r="IU81" s="6"/>
      <c r="IV81" s="6"/>
      <c r="IW81" s="6"/>
      <c r="IX81" s="6"/>
      <c r="IY81" s="6"/>
      <c r="IZ81" s="6"/>
      <c r="JA81" s="6"/>
      <c r="JB81" s="6"/>
      <c r="JC81" s="6"/>
      <c r="JD81" s="6"/>
      <c r="JE81" s="6"/>
      <c r="JF81" s="6"/>
      <c r="JG81" s="6"/>
      <c r="JH81" s="6"/>
      <c r="JI81" s="6"/>
      <c r="JJ81" s="6"/>
      <c r="JK81" s="6"/>
      <c r="JL81" s="6"/>
      <c r="JM81" s="6"/>
      <c r="JN81" s="6"/>
      <c r="JO81" s="6"/>
      <c r="JP81" s="6"/>
      <c r="JQ81" s="6"/>
      <c r="JR81" s="6"/>
      <c r="JS81" s="6"/>
      <c r="JT81" s="6"/>
      <c r="JU81" s="6"/>
      <c r="JV81" s="6"/>
      <c r="JW81" s="6"/>
      <c r="JX81" s="6"/>
      <c r="JY81" s="6"/>
      <c r="JZ81" s="6"/>
      <c r="KA81" s="6"/>
      <c r="KB81" s="6"/>
      <c r="KC81" s="6"/>
      <c r="KD81" s="6"/>
      <c r="KE81" s="6"/>
      <c r="KF81" s="6"/>
      <c r="KG81" s="6"/>
      <c r="KH81" s="6"/>
      <c r="KI81" s="6"/>
      <c r="KJ81" s="6"/>
      <c r="KK81" s="6"/>
      <c r="KL81" s="6"/>
      <c r="KM81" s="6"/>
      <c r="KN81" s="6"/>
      <c r="KO81" s="6"/>
      <c r="KP81" s="6"/>
      <c r="KQ81" s="6"/>
      <c r="KR81" s="6"/>
      <c r="KS81" s="6"/>
      <c r="KT81" s="6"/>
      <c r="KU81" s="6"/>
      <c r="KV81" s="6"/>
      <c r="KW81" s="6"/>
      <c r="KX81" s="6"/>
      <c r="KY81" s="6"/>
      <c r="KZ81" s="6"/>
      <c r="LA81" s="6"/>
      <c r="LB81" s="6"/>
      <c r="LC81" s="6"/>
      <c r="LD81" s="6"/>
      <c r="LE81" s="6"/>
      <c r="LF81" s="6"/>
      <c r="LG81" s="6"/>
      <c r="LH81" s="6"/>
      <c r="LI81" s="6"/>
      <c r="LJ81" s="6"/>
      <c r="LK81" s="6"/>
      <c r="LL81" s="6"/>
      <c r="LM81" s="6"/>
      <c r="LN81" s="6"/>
      <c r="LO81" s="6"/>
      <c r="LP81" s="6"/>
      <c r="LQ81" s="6"/>
      <c r="LR81" s="6"/>
      <c r="LS81" s="6"/>
      <c r="LT81" s="6"/>
      <c r="LU81" s="6"/>
      <c r="LV81" s="6"/>
      <c r="LW81" s="6"/>
      <c r="LX81" s="6"/>
      <c r="LY81" s="6"/>
      <c r="LZ81" s="6"/>
      <c r="MA81" s="6"/>
      <c r="MB81" s="6"/>
      <c r="MC81" s="6"/>
      <c r="MD81" s="6"/>
      <c r="ME81" s="6"/>
      <c r="MF81" s="6"/>
      <c r="MG81" s="6"/>
      <c r="MH81" s="6"/>
      <c r="MI81" s="6"/>
      <c r="MJ81" s="6"/>
      <c r="MK81" s="6"/>
      <c r="ML81" s="6"/>
      <c r="MM81" s="6"/>
      <c r="MN81" s="6"/>
      <c r="MO81" s="6"/>
      <c r="MP81" s="6"/>
      <c r="MQ81" s="6"/>
      <c r="MR81" s="6"/>
      <c r="MS81" s="6"/>
      <c r="MT81" s="6"/>
      <c r="MU81" s="6"/>
      <c r="MV81" s="6"/>
      <c r="MW81" s="6"/>
      <c r="MX81" s="6"/>
      <c r="MY81" s="6"/>
      <c r="MZ81" s="6"/>
      <c r="NA81" s="6"/>
      <c r="NB81" s="6"/>
      <c r="NC81" s="6"/>
      <c r="ND81" s="6"/>
      <c r="NE81" s="6"/>
      <c r="NF81" s="6"/>
      <c r="NG81" s="6"/>
      <c r="NH81" s="6"/>
      <c r="NI81" s="6"/>
      <c r="NJ81" s="6"/>
      <c r="NK81" s="6"/>
      <c r="NL81" s="6"/>
      <c r="NM81" s="6"/>
      <c r="NN81" s="6"/>
      <c r="NO81" s="6"/>
      <c r="NP81" s="6"/>
      <c r="NQ81" s="6"/>
      <c r="NR81" s="6"/>
      <c r="NS81" s="6"/>
      <c r="NT81" s="6"/>
      <c r="NU81" s="6"/>
      <c r="NV81" s="6"/>
      <c r="NW81" s="6"/>
      <c r="NX81" s="6"/>
      <c r="NY81" s="6"/>
      <c r="NZ81" s="6"/>
      <c r="OA81" s="6"/>
      <c r="OB81" s="6"/>
      <c r="OC81" s="6"/>
      <c r="OD81" s="6"/>
      <c r="OE81" s="6"/>
      <c r="OF81" s="6"/>
      <c r="OG81" s="6"/>
      <c r="OH81" s="6"/>
      <c r="OI81" s="6"/>
      <c r="OJ81" s="6"/>
      <c r="OK81" s="6"/>
      <c r="OL81" s="6"/>
      <c r="OM81" s="6"/>
      <c r="ON81" s="6"/>
      <c r="OO81" s="6"/>
      <c r="OP81" s="6"/>
      <c r="OQ81" s="6"/>
      <c r="OR81" s="6"/>
      <c r="OS81" s="6"/>
      <c r="OT81" s="6"/>
      <c r="OU81" s="6"/>
      <c r="OV81" s="6"/>
      <c r="OW81" s="6"/>
      <c r="OX81" s="6"/>
      <c r="OY81" s="6"/>
      <c r="OZ81" s="6"/>
      <c r="PA81" s="6"/>
      <c r="PB81" s="6"/>
      <c r="PC81" s="6"/>
      <c r="PD81" s="6"/>
      <c r="PE81" s="6"/>
      <c r="PF81" s="6"/>
      <c r="PG81" s="6"/>
      <c r="PH81" s="6"/>
      <c r="PI81" s="6"/>
      <c r="PJ81" s="6"/>
      <c r="PK81" s="6"/>
      <c r="PL81" s="6"/>
      <c r="PM81" s="6"/>
      <c r="PN81" s="6"/>
      <c r="PO81" s="6"/>
      <c r="PP81" s="6"/>
      <c r="PQ81" s="6"/>
      <c r="PR81" s="6"/>
      <c r="PS81" s="6"/>
      <c r="PT81" s="6"/>
      <c r="PU81" s="6"/>
      <c r="PV81" s="6"/>
      <c r="PW81" s="6"/>
      <c r="PX81" s="6"/>
      <c r="PY81" s="6"/>
      <c r="PZ81" s="6"/>
      <c r="QA81" s="6"/>
      <c r="QB81" s="6"/>
      <c r="QC81" s="6"/>
      <c r="QD81" s="6"/>
      <c r="QE81" s="6"/>
      <c r="QF81" s="6"/>
      <c r="QG81" s="6"/>
      <c r="QH81" s="6"/>
      <c r="QI81" s="6"/>
      <c r="QJ81" s="6"/>
      <c r="QK81" s="6"/>
      <c r="QL81" s="6"/>
      <c r="QM81" s="6"/>
      <c r="QN81" s="6"/>
      <c r="QO81" s="6"/>
      <c r="QP81" s="6"/>
      <c r="QQ81" s="6"/>
      <c r="QR81" s="6"/>
      <c r="QS81" s="6"/>
      <c r="QT81" s="6"/>
      <c r="QU81" s="6"/>
      <c r="QV81" s="6"/>
      <c r="QW81" s="6"/>
      <c r="QX81" s="6"/>
      <c r="QY81" s="6"/>
      <c r="QZ81" s="6"/>
      <c r="RA81" s="6"/>
      <c r="RB81" s="6"/>
      <c r="RC81" s="6"/>
      <c r="RD81" s="6"/>
      <c r="RE81" s="6"/>
      <c r="RF81" s="6"/>
      <c r="RG81" s="6"/>
      <c r="RH81" s="6"/>
      <c r="RI81" s="6"/>
      <c r="RJ81" s="6"/>
      <c r="RK81" s="6"/>
      <c r="RL81" s="6"/>
      <c r="RM81" s="6"/>
      <c r="RN81" s="6"/>
      <c r="RO81" s="6"/>
      <c r="RP81" s="6"/>
      <c r="RQ81" s="6"/>
      <c r="RR81" s="6"/>
      <c r="RS81" s="6"/>
      <c r="RT81" s="6"/>
      <c r="RU81" s="6"/>
      <c r="RV81" s="6"/>
      <c r="RW81" s="6"/>
      <c r="RX81" s="6"/>
      <c r="RY81" s="6"/>
      <c r="RZ81" s="6"/>
      <c r="SA81" s="6"/>
      <c r="SB81" s="6"/>
      <c r="SC81" s="6"/>
      <c r="SD81" s="6"/>
      <c r="SE81" s="6"/>
      <c r="SF81" s="6"/>
      <c r="SG81" s="6"/>
      <c r="SH81" s="6"/>
      <c r="SI81" s="6"/>
      <c r="SJ81" s="6"/>
      <c r="SK81" s="6"/>
      <c r="SL81" s="6"/>
      <c r="SM81" s="6"/>
      <c r="SN81" s="6"/>
      <c r="SO81" s="6"/>
      <c r="SP81" s="6"/>
      <c r="SQ81" s="6"/>
      <c r="SR81" s="6"/>
      <c r="SS81" s="6"/>
      <c r="ST81" s="6"/>
      <c r="SU81" s="6"/>
      <c r="SV81" s="6"/>
      <c r="SW81" s="6"/>
      <c r="SX81" s="6"/>
      <c r="SY81" s="6"/>
      <c r="SZ81" s="6"/>
      <c r="TA81" s="6"/>
      <c r="TB81" s="6"/>
      <c r="TC81" s="6"/>
      <c r="TD81" s="6"/>
      <c r="TE81" s="6"/>
      <c r="TF81" s="6"/>
      <c r="TG81" s="6"/>
      <c r="TH81" s="6"/>
      <c r="TI81" s="6"/>
      <c r="TJ81" s="6"/>
      <c r="TK81" s="6"/>
      <c r="TL81" s="6"/>
      <c r="TM81" s="6"/>
      <c r="TN81" s="6"/>
      <c r="TO81" s="6"/>
      <c r="TP81" s="6"/>
      <c r="TQ81" s="6"/>
      <c r="TR81" s="6"/>
      <c r="TS81" s="6"/>
      <c r="TT81" s="6"/>
      <c r="TU81" s="6"/>
      <c r="TV81" s="6"/>
      <c r="TW81" s="6"/>
      <c r="TX81" s="6"/>
      <c r="TY81" s="6"/>
      <c r="TZ81" s="6"/>
      <c r="UA81" s="6"/>
      <c r="UB81" s="6"/>
      <c r="UC81" s="6"/>
      <c r="UD81" s="6"/>
      <c r="UE81" s="6"/>
      <c r="UF81" s="6"/>
      <c r="UG81" s="6"/>
      <c r="UH81" s="6"/>
      <c r="UI81" s="6"/>
      <c r="UJ81" s="6"/>
      <c r="UK81" s="6"/>
      <c r="UL81" s="6"/>
      <c r="UM81" s="6"/>
      <c r="UN81" s="6"/>
      <c r="UO81" s="6"/>
      <c r="UP81" s="6"/>
      <c r="UQ81" s="6"/>
      <c r="UR81" s="6"/>
      <c r="US81" s="6"/>
      <c r="UT81" s="6"/>
      <c r="UU81" s="6"/>
      <c r="UV81" s="6"/>
      <c r="UW81" s="6"/>
      <c r="UX81" s="6"/>
      <c r="UY81" s="6"/>
      <c r="UZ81" s="6"/>
      <c r="VA81" s="6"/>
      <c r="VB81" s="6"/>
      <c r="VC81" s="6"/>
      <c r="VD81" s="6"/>
      <c r="VE81" s="6"/>
      <c r="VF81" s="6"/>
      <c r="VG81" s="6"/>
      <c r="VH81" s="6"/>
      <c r="VI81" s="6"/>
      <c r="VJ81" s="6"/>
      <c r="VK81" s="6"/>
      <c r="VL81" s="6"/>
      <c r="VM81" s="6"/>
      <c r="VN81" s="6"/>
      <c r="VO81" s="6"/>
      <c r="VP81" s="6"/>
      <c r="VQ81" s="6"/>
      <c r="VR81" s="6"/>
      <c r="VS81" s="6"/>
      <c r="VT81" s="6"/>
      <c r="VU81" s="6"/>
      <c r="VV81" s="6"/>
      <c r="VW81" s="6"/>
      <c r="VX81" s="6"/>
      <c r="VY81" s="6"/>
      <c r="VZ81" s="6"/>
      <c r="WA81" s="6"/>
      <c r="WB81" s="6"/>
      <c r="WC81" s="6"/>
      <c r="WD81" s="6"/>
      <c r="WE81" s="6"/>
      <c r="WF81" s="6"/>
      <c r="WG81" s="6"/>
      <c r="WH81" s="6"/>
      <c r="WI81" s="6"/>
      <c r="WJ81" s="6"/>
      <c r="WK81" s="6"/>
      <c r="WL81" s="6"/>
      <c r="WM81" s="6"/>
      <c r="WN81" s="6"/>
      <c r="WO81" s="6"/>
      <c r="WP81" s="6"/>
      <c r="WQ81" s="6"/>
      <c r="WR81" s="6"/>
      <c r="WS81" s="6"/>
      <c r="WT81" s="6"/>
      <c r="WU81" s="6"/>
      <c r="WV81" s="6"/>
      <c r="WW81" s="6"/>
      <c r="WX81" s="6"/>
      <c r="WY81" s="6"/>
      <c r="WZ81" s="6"/>
      <c r="XA81" s="6"/>
      <c r="XB81" s="6"/>
      <c r="XC81" s="6"/>
      <c r="XD81" s="6"/>
      <c r="XE81" s="6"/>
      <c r="XF81" s="6"/>
      <c r="XG81" s="6"/>
      <c r="XH81" s="6"/>
      <c r="XI81" s="6"/>
      <c r="XJ81" s="6"/>
      <c r="XK81" s="6"/>
      <c r="XL81" s="6"/>
      <c r="XM81" s="6"/>
      <c r="XN81" s="6"/>
      <c r="XO81" s="6"/>
      <c r="XP81" s="6"/>
      <c r="XQ81" s="6"/>
      <c r="XR81" s="6"/>
      <c r="XS81" s="6"/>
      <c r="XT81" s="6"/>
      <c r="XU81" s="6"/>
      <c r="XV81" s="6"/>
      <c r="XW81" s="6"/>
      <c r="XX81" s="6"/>
      <c r="XY81" s="6"/>
      <c r="XZ81" s="6"/>
      <c r="YA81" s="6"/>
      <c r="YB81" s="6"/>
      <c r="YC81" s="6"/>
      <c r="YD81" s="6"/>
      <c r="YE81" s="6"/>
      <c r="YF81" s="6"/>
      <c r="YG81" s="6"/>
      <c r="YH81" s="6"/>
      <c r="YI81" s="6"/>
      <c r="YJ81" s="6"/>
      <c r="YK81" s="6"/>
      <c r="YL81" s="6"/>
      <c r="YM81" s="6"/>
      <c r="YN81" s="6"/>
      <c r="YO81" s="6"/>
      <c r="YP81" s="6"/>
      <c r="YQ81" s="6"/>
      <c r="YR81" s="6"/>
      <c r="YS81" s="6"/>
      <c r="YT81" s="6"/>
      <c r="YU81" s="6"/>
      <c r="YV81" s="6"/>
      <c r="YW81" s="6"/>
      <c r="YX81" s="6"/>
      <c r="YY81" s="6"/>
      <c r="YZ81" s="6"/>
      <c r="ZA81" s="6"/>
      <c r="ZB81" s="6"/>
      <c r="ZC81" s="6"/>
      <c r="ZD81" s="6"/>
      <c r="ZE81" s="6"/>
      <c r="ZF81" s="6"/>
      <c r="ZG81" s="6"/>
      <c r="ZH81" s="6"/>
      <c r="ZI81" s="6"/>
      <c r="ZJ81" s="6"/>
      <c r="ZK81" s="6"/>
      <c r="ZL81" s="6"/>
      <c r="ZM81" s="6"/>
      <c r="ZN81" s="6"/>
      <c r="ZO81" s="6"/>
      <c r="ZP81" s="6"/>
      <c r="ZQ81" s="6"/>
      <c r="ZR81" s="6"/>
      <c r="ZS81" s="6"/>
      <c r="ZT81" s="6"/>
      <c r="ZU81" s="6"/>
      <c r="ZV81" s="6"/>
      <c r="ZW81" s="6"/>
      <c r="ZX81" s="6"/>
      <c r="ZY81" s="6"/>
      <c r="ZZ81" s="6"/>
      <c r="AAA81" s="6"/>
      <c r="AAB81" s="6"/>
      <c r="AAC81" s="6"/>
      <c r="AAD81" s="6"/>
      <c r="AAE81" s="6"/>
      <c r="AAF81" s="6"/>
      <c r="AAG81" s="6"/>
      <c r="AAH81" s="6"/>
      <c r="AAI81" s="6"/>
      <c r="AAJ81" s="6"/>
      <c r="AAK81" s="6"/>
      <c r="AAL81" s="6"/>
      <c r="AAM81" s="6"/>
      <c r="AAN81" s="6"/>
      <c r="AAO81" s="6"/>
      <c r="AAP81" s="6"/>
      <c r="AAQ81" s="6"/>
      <c r="AAR81" s="6"/>
      <c r="AAS81" s="6"/>
      <c r="AAT81" s="6"/>
      <c r="AAU81" s="6"/>
      <c r="AAV81" s="6"/>
      <c r="AAW81" s="6"/>
      <c r="AAX81" s="6"/>
      <c r="AAY81" s="6"/>
      <c r="AAZ81" s="6"/>
      <c r="ABA81" s="6"/>
      <c r="ABB81" s="6"/>
      <c r="ABC81" s="6"/>
      <c r="ABD81" s="6"/>
      <c r="ABE81" s="6"/>
      <c r="ABF81" s="6"/>
      <c r="ABG81" s="6"/>
      <c r="ABH81" s="6"/>
      <c r="ABI81" s="6"/>
      <c r="ABJ81" s="6"/>
      <c r="ABK81" s="6"/>
      <c r="ABL81" s="6"/>
      <c r="ABM81" s="6"/>
      <c r="ABN81" s="6"/>
      <c r="ABO81" s="6"/>
      <c r="ABP81" s="6"/>
      <c r="ABQ81" s="6"/>
    </row>
    <row r="82" spans="1:745">
      <c r="A82" s="85">
        <v>44013</v>
      </c>
      <c r="B82" s="3">
        <v>0</v>
      </c>
      <c r="C82" s="3">
        <v>1</v>
      </c>
      <c r="D82" s="3">
        <v>1</v>
      </c>
      <c r="E82" s="3">
        <v>0</v>
      </c>
      <c r="F82" s="3">
        <v>0</v>
      </c>
      <c r="G82" s="6"/>
      <c r="H82" s="6"/>
      <c r="I82" s="6"/>
      <c r="J82" s="25"/>
      <c r="K82" s="11"/>
      <c r="L82" s="11"/>
      <c r="M82" s="11"/>
      <c r="N82" s="11"/>
      <c r="O82" s="11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  <c r="BI82" s="6"/>
      <c r="BJ82" s="6"/>
      <c r="BK82" s="6"/>
      <c r="BL82" s="6"/>
      <c r="BM82" s="6"/>
      <c r="BN82" s="6"/>
      <c r="BO82" s="6"/>
      <c r="BP82" s="6"/>
      <c r="BQ82" s="6"/>
      <c r="BR82" s="6"/>
      <c r="BS82" s="6"/>
      <c r="BT82" s="6"/>
      <c r="BU82" s="6"/>
      <c r="BV82" s="6"/>
      <c r="BW82" s="6"/>
      <c r="BX82" s="6"/>
      <c r="BY82" s="6"/>
      <c r="BZ82" s="6"/>
      <c r="CA82" s="6"/>
      <c r="CB82" s="6"/>
      <c r="CC82" s="6"/>
      <c r="CD82" s="6"/>
      <c r="CE82" s="6"/>
      <c r="CF82" s="6"/>
      <c r="CG82" s="6"/>
      <c r="CH82" s="6"/>
      <c r="CI82" s="6"/>
      <c r="CJ82" s="6"/>
      <c r="CK82" s="6"/>
      <c r="CL82" s="6"/>
      <c r="CM82" s="6"/>
      <c r="CN82" s="6"/>
      <c r="CO82" s="6"/>
      <c r="CP82" s="6"/>
      <c r="CQ82" s="6"/>
      <c r="CR82" s="6"/>
      <c r="CS82" s="6"/>
      <c r="CT82" s="6"/>
      <c r="CU82" s="6"/>
      <c r="CV82" s="6"/>
      <c r="CW82" s="6"/>
      <c r="CX82" s="6"/>
      <c r="CY82" s="6"/>
      <c r="CZ82" s="6"/>
      <c r="DA82" s="6"/>
      <c r="DB82" s="6"/>
      <c r="DC82" s="6"/>
      <c r="DD82" s="6"/>
      <c r="DE82" s="6"/>
      <c r="DF82" s="6"/>
      <c r="DG82" s="6"/>
      <c r="DH82" s="6"/>
      <c r="DI82" s="6"/>
      <c r="DJ82" s="6"/>
      <c r="DK82" s="6"/>
      <c r="DL82" s="6"/>
      <c r="DM82" s="6"/>
      <c r="DN82" s="6"/>
      <c r="DO82" s="6"/>
      <c r="DP82" s="6"/>
      <c r="DQ82" s="6"/>
      <c r="DR82" s="6"/>
      <c r="DS82" s="6"/>
      <c r="DT82" s="6"/>
      <c r="DU82" s="6"/>
      <c r="DV82" s="6"/>
      <c r="DW82" s="6"/>
      <c r="DX82" s="6"/>
      <c r="DY82" s="6"/>
      <c r="DZ82" s="6"/>
      <c r="EA82" s="6"/>
      <c r="EB82" s="6"/>
      <c r="EC82" s="6"/>
      <c r="ED82" s="6"/>
      <c r="EE82" s="6"/>
      <c r="EF82" s="6"/>
      <c r="EG82" s="6"/>
      <c r="EH82" s="6"/>
      <c r="EI82" s="6"/>
      <c r="EJ82" s="6"/>
      <c r="EK82" s="6"/>
      <c r="EL82" s="6"/>
      <c r="EM82" s="6"/>
      <c r="EN82" s="6"/>
      <c r="EO82" s="6"/>
      <c r="EP82" s="6"/>
      <c r="EQ82" s="6"/>
      <c r="ER82" s="6"/>
      <c r="ES82" s="6"/>
      <c r="ET82" s="6"/>
      <c r="EU82" s="6"/>
      <c r="EV82" s="6"/>
      <c r="EW82" s="6"/>
      <c r="EX82" s="6"/>
      <c r="EY82" s="6"/>
      <c r="EZ82" s="6"/>
      <c r="FA82" s="6"/>
      <c r="FB82" s="6"/>
      <c r="FC82" s="6"/>
      <c r="FD82" s="6"/>
      <c r="FE82" s="6"/>
      <c r="FF82" s="6"/>
      <c r="FG82" s="6"/>
      <c r="FH82" s="6"/>
      <c r="FI82" s="6"/>
      <c r="FJ82" s="6"/>
      <c r="FK82" s="6"/>
      <c r="FL82" s="6"/>
      <c r="FM82" s="6"/>
      <c r="FN82" s="6"/>
      <c r="FO82" s="6"/>
      <c r="FP82" s="6"/>
      <c r="FQ82" s="6"/>
      <c r="FR82" s="6"/>
      <c r="FS82" s="6"/>
      <c r="FT82" s="6"/>
      <c r="FU82" s="6"/>
      <c r="FV82" s="6"/>
      <c r="FW82" s="6"/>
      <c r="FX82" s="6"/>
      <c r="FY82" s="6"/>
      <c r="FZ82" s="6"/>
      <c r="GA82" s="6"/>
      <c r="GB82" s="6"/>
      <c r="GC82" s="6"/>
      <c r="GD82" s="6"/>
      <c r="GE82" s="6"/>
      <c r="GF82" s="6"/>
      <c r="GG82" s="6"/>
      <c r="GH82" s="6"/>
      <c r="GI82" s="6"/>
      <c r="GJ82" s="6"/>
      <c r="GK82" s="6"/>
      <c r="GL82" s="6"/>
      <c r="GM82" s="6"/>
      <c r="GN82" s="6"/>
      <c r="GO82" s="6"/>
      <c r="GP82" s="6"/>
      <c r="GQ82" s="6"/>
      <c r="GR82" s="6"/>
      <c r="GS82" s="6"/>
      <c r="GT82" s="6"/>
      <c r="GU82" s="6"/>
      <c r="GV82" s="6"/>
      <c r="GW82" s="6"/>
      <c r="GX82" s="6"/>
      <c r="GY82" s="6"/>
      <c r="GZ82" s="6"/>
      <c r="HA82" s="6"/>
      <c r="HB82" s="6"/>
      <c r="HC82" s="6"/>
      <c r="HD82" s="6"/>
      <c r="HE82" s="6"/>
      <c r="HF82" s="6"/>
      <c r="HG82" s="6"/>
      <c r="HH82" s="6"/>
      <c r="HI82" s="6"/>
      <c r="HJ82" s="6"/>
      <c r="HK82" s="6"/>
      <c r="HL82" s="6"/>
      <c r="HM82" s="6"/>
      <c r="HN82" s="6"/>
      <c r="HO82" s="6"/>
      <c r="HP82" s="6"/>
      <c r="HQ82" s="6"/>
      <c r="HR82" s="6"/>
      <c r="HS82" s="6"/>
      <c r="HT82" s="6"/>
      <c r="HU82" s="6"/>
      <c r="HV82" s="6"/>
      <c r="HW82" s="6"/>
      <c r="HX82" s="6"/>
      <c r="HY82" s="6"/>
      <c r="HZ82" s="6"/>
      <c r="IA82" s="6"/>
      <c r="IB82" s="6"/>
      <c r="IC82" s="6"/>
      <c r="ID82" s="6"/>
      <c r="IE82" s="6"/>
      <c r="IF82" s="6"/>
      <c r="IG82" s="6"/>
      <c r="IH82" s="6"/>
      <c r="II82" s="6"/>
      <c r="IJ82" s="6"/>
      <c r="IK82" s="6"/>
      <c r="IL82" s="6"/>
      <c r="IM82" s="6"/>
      <c r="IN82" s="6"/>
      <c r="IO82" s="6"/>
      <c r="IP82" s="6"/>
      <c r="IQ82" s="6"/>
      <c r="IR82" s="6"/>
      <c r="IS82" s="6"/>
      <c r="IT82" s="6"/>
      <c r="IU82" s="6"/>
      <c r="IV82" s="6"/>
      <c r="IW82" s="6"/>
      <c r="IX82" s="6"/>
      <c r="IY82" s="6"/>
      <c r="IZ82" s="6"/>
      <c r="JA82" s="6"/>
      <c r="JB82" s="6"/>
      <c r="JC82" s="6"/>
      <c r="JD82" s="6"/>
      <c r="JE82" s="6"/>
      <c r="JF82" s="6"/>
      <c r="JG82" s="6"/>
      <c r="JH82" s="6"/>
      <c r="JI82" s="6"/>
      <c r="JJ82" s="6"/>
      <c r="JK82" s="6"/>
      <c r="JL82" s="6"/>
      <c r="JM82" s="6"/>
      <c r="JN82" s="6"/>
      <c r="JO82" s="6"/>
      <c r="JP82" s="6"/>
      <c r="JQ82" s="6"/>
      <c r="JR82" s="6"/>
      <c r="JS82" s="6"/>
      <c r="JT82" s="6"/>
      <c r="JU82" s="6"/>
      <c r="JV82" s="6"/>
      <c r="JW82" s="6"/>
      <c r="JX82" s="6"/>
      <c r="JY82" s="6"/>
      <c r="JZ82" s="6"/>
      <c r="KA82" s="6"/>
      <c r="KB82" s="6"/>
      <c r="KC82" s="6"/>
      <c r="KD82" s="6"/>
      <c r="KE82" s="6"/>
      <c r="KF82" s="6"/>
      <c r="KG82" s="6"/>
      <c r="KH82" s="6"/>
      <c r="KI82" s="6"/>
      <c r="KJ82" s="6"/>
      <c r="KK82" s="6"/>
      <c r="KL82" s="6"/>
      <c r="KM82" s="6"/>
      <c r="KN82" s="6"/>
      <c r="KO82" s="6"/>
      <c r="KP82" s="6"/>
      <c r="KQ82" s="6"/>
      <c r="KR82" s="6"/>
      <c r="KS82" s="6"/>
      <c r="KT82" s="6"/>
      <c r="KU82" s="6"/>
      <c r="KV82" s="6"/>
      <c r="KW82" s="6"/>
      <c r="KX82" s="6"/>
      <c r="KY82" s="6"/>
      <c r="KZ82" s="6"/>
      <c r="LA82" s="6"/>
      <c r="LB82" s="6"/>
      <c r="LC82" s="6"/>
      <c r="LD82" s="6"/>
      <c r="LE82" s="6"/>
      <c r="LF82" s="6"/>
      <c r="LG82" s="6"/>
      <c r="LH82" s="6"/>
      <c r="LI82" s="6"/>
      <c r="LJ82" s="6"/>
      <c r="LK82" s="6"/>
      <c r="LL82" s="6"/>
      <c r="LM82" s="6"/>
      <c r="LN82" s="6"/>
      <c r="LO82" s="6"/>
      <c r="LP82" s="6"/>
      <c r="LQ82" s="6"/>
      <c r="LR82" s="6"/>
      <c r="LS82" s="6"/>
      <c r="LT82" s="6"/>
      <c r="LU82" s="6"/>
      <c r="LV82" s="6"/>
      <c r="LW82" s="6"/>
      <c r="LX82" s="6"/>
      <c r="LY82" s="6"/>
      <c r="LZ82" s="6"/>
      <c r="MA82" s="6"/>
      <c r="MB82" s="6"/>
      <c r="MC82" s="6"/>
      <c r="MD82" s="6"/>
      <c r="ME82" s="6"/>
      <c r="MF82" s="6"/>
      <c r="MG82" s="6"/>
      <c r="MH82" s="6"/>
      <c r="MI82" s="6"/>
      <c r="MJ82" s="6"/>
      <c r="MK82" s="6"/>
      <c r="ML82" s="6"/>
      <c r="MM82" s="6"/>
      <c r="MN82" s="6"/>
      <c r="MO82" s="6"/>
      <c r="MP82" s="6"/>
      <c r="MQ82" s="6"/>
      <c r="MR82" s="6"/>
      <c r="MS82" s="6"/>
      <c r="MT82" s="6"/>
      <c r="MU82" s="6"/>
      <c r="MV82" s="6"/>
      <c r="MW82" s="6"/>
      <c r="MX82" s="6"/>
      <c r="MY82" s="6"/>
      <c r="MZ82" s="6"/>
      <c r="NA82" s="6"/>
      <c r="NB82" s="6"/>
      <c r="NC82" s="6"/>
      <c r="ND82" s="6"/>
      <c r="NE82" s="6"/>
      <c r="NF82" s="6"/>
      <c r="NG82" s="6"/>
      <c r="NH82" s="6"/>
      <c r="NI82" s="6"/>
      <c r="NJ82" s="6"/>
      <c r="NK82" s="6"/>
      <c r="NL82" s="6"/>
      <c r="NM82" s="6"/>
      <c r="NN82" s="6"/>
      <c r="NO82" s="6"/>
      <c r="NP82" s="6"/>
      <c r="NQ82" s="6"/>
      <c r="NR82" s="6"/>
      <c r="NS82" s="6"/>
      <c r="NT82" s="6"/>
      <c r="NU82" s="6"/>
      <c r="NV82" s="6"/>
      <c r="NW82" s="6"/>
      <c r="NX82" s="6"/>
      <c r="NY82" s="6"/>
      <c r="NZ82" s="6"/>
      <c r="OA82" s="6"/>
      <c r="OB82" s="6"/>
      <c r="OC82" s="6"/>
      <c r="OD82" s="6"/>
      <c r="OE82" s="6"/>
      <c r="OF82" s="6"/>
      <c r="OG82" s="6"/>
      <c r="OH82" s="6"/>
      <c r="OI82" s="6"/>
      <c r="OJ82" s="6"/>
      <c r="OK82" s="6"/>
      <c r="OL82" s="6"/>
      <c r="OM82" s="6"/>
      <c r="ON82" s="6"/>
      <c r="OO82" s="6"/>
      <c r="OP82" s="6"/>
      <c r="OQ82" s="6"/>
      <c r="OR82" s="6"/>
      <c r="OS82" s="6"/>
      <c r="OT82" s="6"/>
      <c r="OU82" s="6"/>
      <c r="OV82" s="6"/>
      <c r="OW82" s="6"/>
      <c r="OX82" s="6"/>
      <c r="OY82" s="6"/>
      <c r="OZ82" s="6"/>
      <c r="PA82" s="6"/>
      <c r="PB82" s="6"/>
      <c r="PC82" s="6"/>
      <c r="PD82" s="6"/>
      <c r="PE82" s="6"/>
      <c r="PF82" s="6"/>
      <c r="PG82" s="6"/>
      <c r="PH82" s="6"/>
      <c r="PI82" s="6"/>
      <c r="PJ82" s="6"/>
      <c r="PK82" s="6"/>
      <c r="PL82" s="6"/>
      <c r="PM82" s="6"/>
      <c r="PN82" s="6"/>
      <c r="PO82" s="6"/>
      <c r="PP82" s="6"/>
      <c r="PQ82" s="6"/>
      <c r="PR82" s="6"/>
      <c r="PS82" s="6"/>
      <c r="PT82" s="6"/>
      <c r="PU82" s="6"/>
      <c r="PV82" s="6"/>
      <c r="PW82" s="6"/>
      <c r="PX82" s="6"/>
      <c r="PY82" s="6"/>
      <c r="PZ82" s="6"/>
      <c r="QA82" s="6"/>
      <c r="QB82" s="6"/>
      <c r="QC82" s="6"/>
      <c r="QD82" s="6"/>
      <c r="QE82" s="6"/>
      <c r="QF82" s="6"/>
      <c r="QG82" s="6"/>
      <c r="QH82" s="6"/>
      <c r="QI82" s="6"/>
      <c r="QJ82" s="6"/>
      <c r="QK82" s="6"/>
      <c r="QL82" s="6"/>
      <c r="QM82" s="6"/>
      <c r="QN82" s="6"/>
      <c r="QO82" s="6"/>
      <c r="QP82" s="6"/>
      <c r="QQ82" s="6"/>
      <c r="QR82" s="6"/>
      <c r="QS82" s="6"/>
      <c r="QT82" s="6"/>
      <c r="QU82" s="6"/>
      <c r="QV82" s="6"/>
      <c r="QW82" s="6"/>
      <c r="QX82" s="6"/>
      <c r="QY82" s="6"/>
      <c r="QZ82" s="6"/>
      <c r="RA82" s="6"/>
      <c r="RB82" s="6"/>
      <c r="RC82" s="6"/>
      <c r="RD82" s="6"/>
      <c r="RE82" s="6"/>
      <c r="RF82" s="6"/>
      <c r="RG82" s="6"/>
      <c r="RH82" s="6"/>
      <c r="RI82" s="6"/>
      <c r="RJ82" s="6"/>
      <c r="RK82" s="6"/>
      <c r="RL82" s="6"/>
      <c r="RM82" s="6"/>
      <c r="RN82" s="6"/>
      <c r="RO82" s="6"/>
      <c r="RP82" s="6"/>
      <c r="RQ82" s="6"/>
      <c r="RR82" s="6"/>
      <c r="RS82" s="6"/>
      <c r="RT82" s="6"/>
      <c r="RU82" s="6"/>
      <c r="RV82" s="6"/>
      <c r="RW82" s="6"/>
      <c r="RX82" s="6"/>
      <c r="RY82" s="6"/>
      <c r="RZ82" s="6"/>
      <c r="SA82" s="6"/>
      <c r="SB82" s="6"/>
      <c r="SC82" s="6"/>
      <c r="SD82" s="6"/>
      <c r="SE82" s="6"/>
      <c r="SF82" s="6"/>
      <c r="SG82" s="6"/>
      <c r="SH82" s="6"/>
      <c r="SI82" s="6"/>
      <c r="SJ82" s="6"/>
      <c r="SK82" s="6"/>
      <c r="SL82" s="6"/>
      <c r="SM82" s="6"/>
      <c r="SN82" s="6"/>
      <c r="SO82" s="6"/>
      <c r="SP82" s="6"/>
      <c r="SQ82" s="6"/>
      <c r="SR82" s="6"/>
      <c r="SS82" s="6"/>
      <c r="ST82" s="6"/>
      <c r="SU82" s="6"/>
      <c r="SV82" s="6"/>
      <c r="SW82" s="6"/>
      <c r="SX82" s="6"/>
      <c r="SY82" s="6"/>
      <c r="SZ82" s="6"/>
      <c r="TA82" s="6"/>
      <c r="TB82" s="6"/>
      <c r="TC82" s="6"/>
      <c r="TD82" s="6"/>
      <c r="TE82" s="6"/>
      <c r="TF82" s="6"/>
      <c r="TG82" s="6"/>
      <c r="TH82" s="6"/>
      <c r="TI82" s="6"/>
      <c r="TJ82" s="6"/>
      <c r="TK82" s="6"/>
      <c r="TL82" s="6"/>
      <c r="TM82" s="6"/>
      <c r="TN82" s="6"/>
      <c r="TO82" s="6"/>
      <c r="TP82" s="6"/>
      <c r="TQ82" s="6"/>
      <c r="TR82" s="6"/>
      <c r="TS82" s="6"/>
      <c r="TT82" s="6"/>
      <c r="TU82" s="6"/>
      <c r="TV82" s="6"/>
      <c r="TW82" s="6"/>
      <c r="TX82" s="6"/>
      <c r="TY82" s="6"/>
      <c r="TZ82" s="6"/>
      <c r="UA82" s="6"/>
      <c r="UB82" s="6"/>
      <c r="UC82" s="6"/>
      <c r="UD82" s="6"/>
      <c r="UE82" s="6"/>
      <c r="UF82" s="6"/>
      <c r="UG82" s="6"/>
      <c r="UH82" s="6"/>
      <c r="UI82" s="6"/>
      <c r="UJ82" s="6"/>
      <c r="UK82" s="6"/>
      <c r="UL82" s="6"/>
      <c r="UM82" s="6"/>
      <c r="UN82" s="6"/>
      <c r="UO82" s="6"/>
      <c r="UP82" s="6"/>
      <c r="UQ82" s="6"/>
      <c r="UR82" s="6"/>
      <c r="US82" s="6"/>
      <c r="UT82" s="6"/>
      <c r="UU82" s="6"/>
      <c r="UV82" s="6"/>
      <c r="UW82" s="6"/>
      <c r="UX82" s="6"/>
      <c r="UY82" s="6"/>
      <c r="UZ82" s="6"/>
      <c r="VA82" s="6"/>
      <c r="VB82" s="6"/>
      <c r="VC82" s="6"/>
      <c r="VD82" s="6"/>
      <c r="VE82" s="6"/>
      <c r="VF82" s="6"/>
      <c r="VG82" s="6"/>
      <c r="VH82" s="6"/>
      <c r="VI82" s="6"/>
      <c r="VJ82" s="6"/>
      <c r="VK82" s="6"/>
      <c r="VL82" s="6"/>
      <c r="VM82" s="6"/>
      <c r="VN82" s="6"/>
      <c r="VO82" s="6"/>
      <c r="VP82" s="6"/>
      <c r="VQ82" s="6"/>
      <c r="VR82" s="6"/>
      <c r="VS82" s="6"/>
      <c r="VT82" s="6"/>
      <c r="VU82" s="6"/>
      <c r="VV82" s="6"/>
      <c r="VW82" s="6"/>
      <c r="VX82" s="6"/>
      <c r="VY82" s="6"/>
      <c r="VZ82" s="6"/>
      <c r="WA82" s="6"/>
      <c r="WB82" s="6"/>
      <c r="WC82" s="6"/>
      <c r="WD82" s="6"/>
      <c r="WE82" s="6"/>
      <c r="WF82" s="6"/>
      <c r="WG82" s="6"/>
      <c r="WH82" s="6"/>
      <c r="WI82" s="6"/>
      <c r="WJ82" s="6"/>
      <c r="WK82" s="6"/>
      <c r="WL82" s="6"/>
      <c r="WM82" s="6"/>
      <c r="WN82" s="6"/>
      <c r="WO82" s="6"/>
      <c r="WP82" s="6"/>
      <c r="WQ82" s="6"/>
      <c r="WR82" s="6"/>
      <c r="WS82" s="6"/>
      <c r="WT82" s="6"/>
      <c r="WU82" s="6"/>
      <c r="WV82" s="6"/>
      <c r="WW82" s="6"/>
      <c r="WX82" s="6"/>
      <c r="WY82" s="6"/>
      <c r="WZ82" s="6"/>
      <c r="XA82" s="6"/>
      <c r="XB82" s="6"/>
      <c r="XC82" s="6"/>
      <c r="XD82" s="6"/>
      <c r="XE82" s="6"/>
      <c r="XF82" s="6"/>
      <c r="XG82" s="6"/>
      <c r="XH82" s="6"/>
      <c r="XI82" s="6"/>
      <c r="XJ82" s="6"/>
      <c r="XK82" s="6"/>
      <c r="XL82" s="6"/>
      <c r="XM82" s="6"/>
      <c r="XN82" s="6"/>
      <c r="XO82" s="6"/>
      <c r="XP82" s="6"/>
      <c r="XQ82" s="6"/>
      <c r="XR82" s="6"/>
      <c r="XS82" s="6"/>
      <c r="XT82" s="6"/>
      <c r="XU82" s="6"/>
      <c r="XV82" s="6"/>
      <c r="XW82" s="6"/>
      <c r="XX82" s="6"/>
      <c r="XY82" s="6"/>
      <c r="XZ82" s="6"/>
      <c r="YA82" s="6"/>
      <c r="YB82" s="6"/>
      <c r="YC82" s="6"/>
      <c r="YD82" s="6"/>
      <c r="YE82" s="6"/>
      <c r="YF82" s="6"/>
      <c r="YG82" s="6"/>
      <c r="YH82" s="6"/>
      <c r="YI82" s="6"/>
      <c r="YJ82" s="6"/>
      <c r="YK82" s="6"/>
      <c r="YL82" s="6"/>
      <c r="YM82" s="6"/>
      <c r="YN82" s="6"/>
      <c r="YO82" s="6"/>
      <c r="YP82" s="6"/>
      <c r="YQ82" s="6"/>
      <c r="YR82" s="6"/>
      <c r="YS82" s="6"/>
      <c r="YT82" s="6"/>
      <c r="YU82" s="6"/>
      <c r="YV82" s="6"/>
      <c r="YW82" s="6"/>
      <c r="YX82" s="6"/>
      <c r="YY82" s="6"/>
      <c r="YZ82" s="6"/>
      <c r="ZA82" s="6"/>
      <c r="ZB82" s="6"/>
      <c r="ZC82" s="6"/>
      <c r="ZD82" s="6"/>
      <c r="ZE82" s="6"/>
      <c r="ZF82" s="6"/>
      <c r="ZG82" s="6"/>
      <c r="ZH82" s="6"/>
      <c r="ZI82" s="6"/>
      <c r="ZJ82" s="6"/>
      <c r="ZK82" s="6"/>
      <c r="ZL82" s="6"/>
      <c r="ZM82" s="6"/>
      <c r="ZN82" s="6"/>
      <c r="ZO82" s="6"/>
      <c r="ZP82" s="6"/>
      <c r="ZQ82" s="6"/>
      <c r="ZR82" s="6"/>
      <c r="ZS82" s="6"/>
      <c r="ZT82" s="6"/>
      <c r="ZU82" s="6"/>
      <c r="ZV82" s="6"/>
      <c r="ZW82" s="6"/>
      <c r="ZX82" s="6"/>
      <c r="ZY82" s="6"/>
      <c r="ZZ82" s="6"/>
      <c r="AAA82" s="6"/>
      <c r="AAB82" s="6"/>
      <c r="AAC82" s="6"/>
      <c r="AAD82" s="6"/>
      <c r="AAE82" s="6"/>
      <c r="AAF82" s="6"/>
      <c r="AAG82" s="6"/>
      <c r="AAH82" s="6"/>
      <c r="AAI82" s="6"/>
      <c r="AAJ82" s="6"/>
      <c r="AAK82" s="6"/>
      <c r="AAL82" s="6"/>
      <c r="AAM82" s="6"/>
      <c r="AAN82" s="6"/>
      <c r="AAO82" s="6"/>
      <c r="AAP82" s="6"/>
      <c r="AAQ82" s="6"/>
      <c r="AAR82" s="6"/>
      <c r="AAS82" s="6"/>
      <c r="AAT82" s="6"/>
      <c r="AAU82" s="6"/>
      <c r="AAV82" s="6"/>
      <c r="AAW82" s="6"/>
      <c r="AAX82" s="6"/>
      <c r="AAY82" s="6"/>
      <c r="AAZ82" s="6"/>
      <c r="ABA82" s="6"/>
      <c r="ABB82" s="6"/>
      <c r="ABC82" s="6"/>
      <c r="ABD82" s="6"/>
      <c r="ABE82" s="6"/>
      <c r="ABF82" s="6"/>
      <c r="ABG82" s="6"/>
      <c r="ABH82" s="6"/>
      <c r="ABI82" s="6"/>
      <c r="ABJ82" s="6"/>
      <c r="ABK82" s="6"/>
      <c r="ABL82" s="6"/>
      <c r="ABM82" s="6"/>
      <c r="ABN82" s="6"/>
      <c r="ABO82" s="6"/>
      <c r="ABP82" s="6"/>
      <c r="ABQ82" s="6"/>
    </row>
    <row r="83" spans="1:745" s="12" customFormat="1">
      <c r="A83" s="85">
        <v>44044</v>
      </c>
      <c r="B83" s="3">
        <v>0</v>
      </c>
      <c r="C83" s="3">
        <v>4</v>
      </c>
      <c r="D83" s="3">
        <v>2</v>
      </c>
      <c r="E83" s="3">
        <v>3</v>
      </c>
      <c r="F83" s="3">
        <v>1</v>
      </c>
      <c r="G83" s="6"/>
      <c r="H83" s="6"/>
      <c r="I83" s="6"/>
      <c r="J83" s="7"/>
      <c r="K83" s="3"/>
      <c r="L83" s="3"/>
      <c r="M83" s="3"/>
      <c r="N83" s="3"/>
      <c r="O83" s="3"/>
      <c r="P83" s="3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  <c r="BI83" s="6"/>
      <c r="BJ83" s="6"/>
      <c r="BK83" s="6"/>
      <c r="BL83" s="6"/>
      <c r="BM83" s="6"/>
      <c r="BN83" s="6"/>
      <c r="BO83" s="6"/>
      <c r="BP83" s="6"/>
      <c r="BQ83" s="6"/>
      <c r="BR83" s="6"/>
      <c r="BS83" s="6"/>
      <c r="BT83" s="6"/>
      <c r="BU83" s="6"/>
      <c r="BV83" s="6"/>
      <c r="BW83" s="6"/>
      <c r="BX83" s="6"/>
      <c r="BY83" s="6"/>
      <c r="BZ83" s="6"/>
      <c r="CA83" s="6"/>
      <c r="CB83" s="6"/>
      <c r="CC83" s="6"/>
      <c r="CD83" s="6"/>
      <c r="CE83" s="6"/>
      <c r="CF83" s="6"/>
      <c r="CG83" s="6"/>
      <c r="CH83" s="6"/>
      <c r="CI83" s="6"/>
      <c r="CJ83" s="6"/>
      <c r="CK83" s="6"/>
      <c r="CL83" s="6"/>
      <c r="CM83" s="6"/>
      <c r="CN83" s="6"/>
      <c r="CO83" s="6"/>
      <c r="CP83" s="6"/>
      <c r="CQ83" s="6"/>
      <c r="CR83" s="6"/>
      <c r="CS83" s="6"/>
      <c r="CT83" s="6"/>
      <c r="CU83" s="6"/>
      <c r="CV83" s="6"/>
      <c r="CW83" s="6"/>
      <c r="CX83" s="6"/>
      <c r="CY83" s="6"/>
      <c r="CZ83" s="6"/>
      <c r="DA83" s="6"/>
      <c r="DB83" s="6"/>
      <c r="DC83" s="6"/>
      <c r="DD83" s="6"/>
      <c r="DE83" s="6"/>
      <c r="DF83" s="6"/>
      <c r="DG83" s="6"/>
      <c r="DH83" s="6"/>
      <c r="DI83" s="6"/>
      <c r="DJ83" s="6"/>
      <c r="DK83" s="6"/>
      <c r="DL83" s="6"/>
      <c r="DM83" s="6"/>
      <c r="DN83" s="6"/>
      <c r="DO83" s="6"/>
      <c r="DP83" s="6"/>
      <c r="DQ83" s="6"/>
      <c r="DR83" s="6"/>
      <c r="DS83" s="6"/>
      <c r="DT83" s="6"/>
      <c r="DU83" s="6"/>
      <c r="DV83" s="6"/>
      <c r="DW83" s="6"/>
      <c r="DX83" s="6"/>
      <c r="DY83" s="6"/>
      <c r="DZ83" s="6"/>
      <c r="EA83" s="6"/>
      <c r="EB83" s="6"/>
      <c r="EC83" s="6"/>
      <c r="ED83" s="6"/>
      <c r="EE83" s="6"/>
      <c r="EF83" s="6"/>
      <c r="EG83" s="6"/>
      <c r="EH83" s="6"/>
      <c r="EI83" s="6"/>
      <c r="EJ83" s="6"/>
      <c r="EK83" s="6"/>
      <c r="EL83" s="6"/>
      <c r="EM83" s="6"/>
      <c r="EN83" s="6"/>
      <c r="EO83" s="6"/>
      <c r="EP83" s="6"/>
      <c r="EQ83" s="6"/>
      <c r="ER83" s="6"/>
      <c r="ES83" s="6"/>
      <c r="ET83" s="6"/>
      <c r="EU83" s="6"/>
      <c r="EV83" s="6"/>
      <c r="EW83" s="6"/>
      <c r="EX83" s="6"/>
      <c r="EY83" s="6"/>
      <c r="EZ83" s="6"/>
      <c r="FA83" s="6"/>
      <c r="FB83" s="6"/>
      <c r="FC83" s="6"/>
      <c r="FD83" s="6"/>
      <c r="FE83" s="6"/>
      <c r="FF83" s="6"/>
      <c r="FG83" s="6"/>
      <c r="FH83" s="6"/>
      <c r="FI83" s="6"/>
      <c r="FJ83" s="6"/>
      <c r="FK83" s="6"/>
      <c r="FL83" s="6"/>
      <c r="FM83" s="6"/>
      <c r="FN83" s="6"/>
      <c r="FO83" s="6"/>
      <c r="FP83" s="6"/>
      <c r="FQ83" s="6"/>
      <c r="FR83" s="6"/>
      <c r="FS83" s="6"/>
      <c r="FT83" s="6"/>
      <c r="FU83" s="6"/>
      <c r="FV83" s="6"/>
      <c r="FW83" s="6"/>
      <c r="FX83" s="6"/>
      <c r="FY83" s="6"/>
      <c r="FZ83" s="6"/>
      <c r="GA83" s="6"/>
      <c r="GB83" s="6"/>
      <c r="GC83" s="6"/>
      <c r="GD83" s="6"/>
      <c r="GE83" s="6"/>
      <c r="GF83" s="6"/>
      <c r="GG83" s="6"/>
      <c r="GH83" s="6"/>
      <c r="GI83" s="6"/>
      <c r="GJ83" s="6"/>
      <c r="GK83" s="6"/>
      <c r="GL83" s="6"/>
      <c r="GM83" s="6"/>
      <c r="GN83" s="6"/>
      <c r="GO83" s="6"/>
      <c r="GP83" s="6"/>
      <c r="GQ83" s="6"/>
      <c r="GR83" s="6"/>
      <c r="GS83" s="6"/>
      <c r="GT83" s="6"/>
      <c r="GU83" s="6"/>
      <c r="GV83" s="6"/>
      <c r="GW83" s="6"/>
      <c r="GX83" s="6"/>
      <c r="GY83" s="6"/>
      <c r="GZ83" s="6"/>
      <c r="HA83" s="6"/>
      <c r="HB83" s="6"/>
      <c r="HC83" s="6"/>
      <c r="HD83" s="6"/>
      <c r="HE83" s="6"/>
      <c r="HF83" s="6"/>
      <c r="HG83" s="6"/>
      <c r="HH83" s="6"/>
      <c r="HI83" s="6"/>
      <c r="HJ83" s="6"/>
      <c r="HK83" s="6"/>
      <c r="HL83" s="6"/>
      <c r="HM83" s="6"/>
      <c r="HN83" s="6"/>
      <c r="HO83" s="6"/>
      <c r="HP83" s="6"/>
      <c r="HQ83" s="6"/>
      <c r="HR83" s="6"/>
      <c r="HS83" s="6"/>
      <c r="HT83" s="6"/>
      <c r="HU83" s="6"/>
      <c r="HV83" s="6"/>
      <c r="HW83" s="6"/>
      <c r="HX83" s="6"/>
      <c r="HY83" s="6"/>
      <c r="HZ83" s="6"/>
      <c r="IA83" s="6"/>
      <c r="IB83" s="6"/>
      <c r="IC83" s="6"/>
      <c r="ID83" s="6"/>
      <c r="IE83" s="6"/>
      <c r="IF83" s="6"/>
      <c r="IG83" s="6"/>
      <c r="IH83" s="6"/>
      <c r="II83" s="6"/>
      <c r="IJ83" s="6"/>
      <c r="IK83" s="6"/>
      <c r="IL83" s="6"/>
      <c r="IM83" s="6"/>
      <c r="IN83" s="6"/>
      <c r="IO83" s="6"/>
      <c r="IP83" s="6"/>
      <c r="IQ83" s="6"/>
      <c r="IR83" s="6"/>
      <c r="IS83" s="6"/>
      <c r="IT83" s="6"/>
      <c r="IU83" s="6"/>
      <c r="IV83" s="6"/>
      <c r="IW83" s="6"/>
      <c r="IX83" s="6"/>
      <c r="IY83" s="6"/>
      <c r="IZ83" s="6"/>
      <c r="JA83" s="6"/>
      <c r="JB83" s="6"/>
      <c r="JC83" s="6"/>
      <c r="JD83" s="6"/>
      <c r="JE83" s="6"/>
      <c r="JF83" s="6"/>
      <c r="JG83" s="6"/>
      <c r="JH83" s="6"/>
      <c r="JI83" s="6"/>
      <c r="JJ83" s="6"/>
      <c r="JK83" s="6"/>
      <c r="JL83" s="6"/>
      <c r="JM83" s="6"/>
      <c r="JN83" s="6"/>
      <c r="JO83" s="6"/>
      <c r="JP83" s="6"/>
      <c r="JQ83" s="6"/>
      <c r="JR83" s="6"/>
      <c r="JS83" s="6"/>
      <c r="JT83" s="6"/>
      <c r="JU83" s="6"/>
      <c r="JV83" s="6"/>
      <c r="JW83" s="6"/>
      <c r="JX83" s="6"/>
      <c r="JY83" s="6"/>
      <c r="JZ83" s="6"/>
      <c r="KA83" s="6"/>
      <c r="KB83" s="6"/>
      <c r="KC83" s="6"/>
      <c r="KD83" s="6"/>
      <c r="KE83" s="6"/>
      <c r="KF83" s="6"/>
      <c r="KG83" s="6"/>
      <c r="KH83" s="6"/>
      <c r="KI83" s="6"/>
      <c r="KJ83" s="6"/>
      <c r="KK83" s="6"/>
      <c r="KL83" s="6"/>
      <c r="KM83" s="6"/>
      <c r="KN83" s="6"/>
      <c r="KO83" s="6"/>
      <c r="KP83" s="6"/>
      <c r="KQ83" s="6"/>
      <c r="KR83" s="6"/>
      <c r="KS83" s="6"/>
      <c r="KT83" s="6"/>
      <c r="KU83" s="6"/>
      <c r="KV83" s="6"/>
      <c r="KW83" s="6"/>
      <c r="KX83" s="6"/>
      <c r="KY83" s="6"/>
      <c r="KZ83" s="6"/>
      <c r="LA83" s="6"/>
      <c r="LB83" s="6"/>
      <c r="LC83" s="6"/>
      <c r="LD83" s="6"/>
      <c r="LE83" s="6"/>
      <c r="LF83" s="6"/>
      <c r="LG83" s="6"/>
      <c r="LH83" s="6"/>
      <c r="LI83" s="6"/>
      <c r="LJ83" s="6"/>
      <c r="LK83" s="6"/>
      <c r="LL83" s="6"/>
      <c r="LM83" s="6"/>
      <c r="LN83" s="6"/>
      <c r="LO83" s="6"/>
      <c r="LP83" s="6"/>
      <c r="LQ83" s="6"/>
      <c r="LR83" s="6"/>
      <c r="LS83" s="6"/>
      <c r="LT83" s="6"/>
      <c r="LU83" s="6"/>
      <c r="LV83" s="6"/>
      <c r="LW83" s="6"/>
      <c r="LX83" s="6"/>
      <c r="LY83" s="6"/>
      <c r="LZ83" s="6"/>
      <c r="MA83" s="6"/>
      <c r="MB83" s="6"/>
      <c r="MC83" s="6"/>
      <c r="MD83" s="6"/>
      <c r="ME83" s="6"/>
      <c r="MF83" s="6"/>
      <c r="MG83" s="6"/>
      <c r="MH83" s="6"/>
      <c r="MI83" s="6"/>
      <c r="MJ83" s="6"/>
      <c r="MK83" s="6"/>
      <c r="ML83" s="6"/>
      <c r="MM83" s="6"/>
      <c r="MN83" s="6"/>
      <c r="MO83" s="6"/>
      <c r="MP83" s="6"/>
      <c r="MQ83" s="6"/>
      <c r="MR83" s="6"/>
      <c r="MS83" s="6"/>
      <c r="MT83" s="6"/>
      <c r="MU83" s="6"/>
      <c r="MV83" s="6"/>
      <c r="MW83" s="6"/>
      <c r="MX83" s="6"/>
      <c r="MY83" s="6"/>
      <c r="MZ83" s="6"/>
      <c r="NA83" s="6"/>
      <c r="NB83" s="6"/>
      <c r="NC83" s="6"/>
      <c r="ND83" s="6"/>
      <c r="NE83" s="6"/>
      <c r="NF83" s="6"/>
      <c r="NG83" s="6"/>
      <c r="NH83" s="6"/>
      <c r="NI83" s="6"/>
      <c r="NJ83" s="6"/>
      <c r="NK83" s="6"/>
      <c r="NL83" s="6"/>
      <c r="NM83" s="6"/>
      <c r="NN83" s="6"/>
      <c r="NO83" s="6"/>
      <c r="NP83" s="6"/>
      <c r="NQ83" s="6"/>
      <c r="NR83" s="6"/>
      <c r="NS83" s="6"/>
      <c r="NT83" s="6"/>
      <c r="NU83" s="6"/>
      <c r="NV83" s="6"/>
      <c r="NW83" s="6"/>
      <c r="NX83" s="6"/>
      <c r="NY83" s="6"/>
      <c r="NZ83" s="6"/>
      <c r="OA83" s="6"/>
      <c r="OB83" s="6"/>
      <c r="OC83" s="6"/>
      <c r="OD83" s="6"/>
      <c r="OE83" s="6"/>
      <c r="OF83" s="6"/>
      <c r="OG83" s="6"/>
      <c r="OH83" s="6"/>
      <c r="OI83" s="6"/>
      <c r="OJ83" s="6"/>
      <c r="OK83" s="6"/>
      <c r="OL83" s="6"/>
      <c r="OM83" s="6"/>
      <c r="ON83" s="6"/>
      <c r="OO83" s="6"/>
      <c r="OP83" s="6"/>
      <c r="OQ83" s="6"/>
      <c r="OR83" s="6"/>
      <c r="OS83" s="6"/>
      <c r="OT83" s="6"/>
      <c r="OU83" s="6"/>
      <c r="OV83" s="6"/>
      <c r="OW83" s="6"/>
      <c r="OX83" s="6"/>
      <c r="OY83" s="6"/>
      <c r="OZ83" s="6"/>
      <c r="PA83" s="6"/>
      <c r="PB83" s="6"/>
      <c r="PC83" s="6"/>
      <c r="PD83" s="6"/>
      <c r="PE83" s="6"/>
      <c r="PF83" s="6"/>
      <c r="PG83" s="6"/>
      <c r="PH83" s="6"/>
      <c r="PI83" s="6"/>
      <c r="PJ83" s="6"/>
      <c r="PK83" s="6"/>
      <c r="PL83" s="6"/>
      <c r="PM83" s="6"/>
      <c r="PN83" s="6"/>
      <c r="PO83" s="6"/>
      <c r="PP83" s="6"/>
      <c r="PQ83" s="6"/>
      <c r="PR83" s="6"/>
      <c r="PS83" s="6"/>
      <c r="PT83" s="6"/>
      <c r="PU83" s="6"/>
      <c r="PV83" s="6"/>
      <c r="PW83" s="6"/>
      <c r="PX83" s="6"/>
      <c r="PY83" s="6"/>
      <c r="PZ83" s="6"/>
      <c r="QA83" s="6"/>
      <c r="QB83" s="6"/>
      <c r="QC83" s="6"/>
      <c r="QD83" s="6"/>
      <c r="QE83" s="6"/>
      <c r="QF83" s="6"/>
      <c r="QG83" s="6"/>
      <c r="QH83" s="6"/>
      <c r="QI83" s="6"/>
      <c r="QJ83" s="6"/>
      <c r="QK83" s="6"/>
      <c r="QL83" s="6"/>
      <c r="QM83" s="6"/>
      <c r="QN83" s="6"/>
      <c r="QO83" s="6"/>
      <c r="QP83" s="6"/>
      <c r="QQ83" s="6"/>
      <c r="QR83" s="6"/>
      <c r="QS83" s="6"/>
      <c r="QT83" s="6"/>
      <c r="QU83" s="6"/>
      <c r="QV83" s="6"/>
      <c r="QW83" s="6"/>
      <c r="QX83" s="6"/>
      <c r="QY83" s="6"/>
      <c r="QZ83" s="6"/>
      <c r="RA83" s="6"/>
      <c r="RB83" s="6"/>
      <c r="RC83" s="6"/>
      <c r="RD83" s="6"/>
      <c r="RE83" s="6"/>
      <c r="RF83" s="6"/>
      <c r="RG83" s="6"/>
      <c r="RH83" s="6"/>
      <c r="RI83" s="6"/>
      <c r="RJ83" s="6"/>
      <c r="RK83" s="6"/>
      <c r="RL83" s="6"/>
      <c r="RM83" s="6"/>
      <c r="RN83" s="6"/>
      <c r="RO83" s="6"/>
      <c r="RP83" s="6"/>
      <c r="RQ83" s="6"/>
      <c r="RR83" s="6"/>
      <c r="RS83" s="6"/>
      <c r="RT83" s="6"/>
      <c r="RU83" s="6"/>
      <c r="RV83" s="6"/>
      <c r="RW83" s="6"/>
      <c r="RX83" s="6"/>
      <c r="RY83" s="6"/>
      <c r="RZ83" s="6"/>
      <c r="SA83" s="6"/>
      <c r="SB83" s="6"/>
      <c r="SC83" s="6"/>
      <c r="SD83" s="6"/>
      <c r="SE83" s="6"/>
      <c r="SF83" s="6"/>
      <c r="SG83" s="6"/>
      <c r="SH83" s="6"/>
      <c r="SI83" s="6"/>
      <c r="SJ83" s="6"/>
      <c r="SK83" s="6"/>
      <c r="SL83" s="6"/>
      <c r="SM83" s="6"/>
      <c r="SN83" s="6"/>
      <c r="SO83" s="6"/>
      <c r="SP83" s="6"/>
      <c r="SQ83" s="6"/>
      <c r="SR83" s="6"/>
      <c r="SS83" s="6"/>
      <c r="ST83" s="6"/>
      <c r="SU83" s="6"/>
      <c r="SV83" s="6"/>
      <c r="SW83" s="6"/>
      <c r="SX83" s="6"/>
      <c r="SY83" s="6"/>
      <c r="SZ83" s="6"/>
      <c r="TA83" s="6"/>
      <c r="TB83" s="6"/>
      <c r="TC83" s="6"/>
      <c r="TD83" s="6"/>
      <c r="TE83" s="6"/>
      <c r="TF83" s="6"/>
      <c r="TG83" s="6"/>
      <c r="TH83" s="6"/>
      <c r="TI83" s="6"/>
      <c r="TJ83" s="6"/>
      <c r="TK83" s="6"/>
      <c r="TL83" s="6"/>
      <c r="TM83" s="6"/>
      <c r="TN83" s="6"/>
      <c r="TO83" s="6"/>
      <c r="TP83" s="6"/>
      <c r="TQ83" s="6"/>
      <c r="TR83" s="6"/>
      <c r="TS83" s="6"/>
      <c r="TT83" s="6"/>
      <c r="TU83" s="6"/>
      <c r="TV83" s="6"/>
      <c r="TW83" s="6"/>
      <c r="TX83" s="6"/>
      <c r="TY83" s="6"/>
      <c r="TZ83" s="6"/>
      <c r="UA83" s="6"/>
      <c r="UB83" s="6"/>
      <c r="UC83" s="6"/>
      <c r="UD83" s="6"/>
      <c r="UE83" s="6"/>
      <c r="UF83" s="6"/>
      <c r="UG83" s="6"/>
      <c r="UH83" s="6"/>
      <c r="UI83" s="6"/>
      <c r="UJ83" s="6"/>
      <c r="UK83" s="6"/>
      <c r="UL83" s="6"/>
      <c r="UM83" s="6"/>
      <c r="UN83" s="6"/>
      <c r="UO83" s="6"/>
      <c r="UP83" s="6"/>
      <c r="UQ83" s="6"/>
      <c r="UR83" s="6"/>
      <c r="US83" s="6"/>
      <c r="UT83" s="6"/>
      <c r="UU83" s="6"/>
      <c r="UV83" s="6"/>
      <c r="UW83" s="6"/>
      <c r="UX83" s="6"/>
      <c r="UY83" s="6"/>
      <c r="UZ83" s="6"/>
      <c r="VA83" s="6"/>
      <c r="VB83" s="6"/>
      <c r="VC83" s="6"/>
      <c r="VD83" s="6"/>
      <c r="VE83" s="6"/>
      <c r="VF83" s="6"/>
      <c r="VG83" s="6"/>
      <c r="VH83" s="6"/>
      <c r="VI83" s="6"/>
      <c r="VJ83" s="6"/>
      <c r="VK83" s="6"/>
      <c r="VL83" s="6"/>
      <c r="VM83" s="6"/>
      <c r="VN83" s="6"/>
      <c r="VO83" s="6"/>
      <c r="VP83" s="6"/>
      <c r="VQ83" s="6"/>
      <c r="VR83" s="6"/>
      <c r="VS83" s="6"/>
      <c r="VT83" s="6"/>
      <c r="VU83" s="6"/>
      <c r="VV83" s="6"/>
      <c r="VW83" s="6"/>
      <c r="VX83" s="6"/>
      <c r="VY83" s="6"/>
      <c r="VZ83" s="6"/>
      <c r="WA83" s="6"/>
      <c r="WB83" s="6"/>
      <c r="WC83" s="6"/>
      <c r="WD83" s="6"/>
      <c r="WE83" s="6"/>
      <c r="WF83" s="6"/>
      <c r="WG83" s="6"/>
      <c r="WH83" s="6"/>
      <c r="WI83" s="6"/>
      <c r="WJ83" s="6"/>
      <c r="WK83" s="6"/>
      <c r="WL83" s="6"/>
      <c r="WM83" s="6"/>
      <c r="WN83" s="6"/>
      <c r="WO83" s="6"/>
      <c r="WP83" s="6"/>
      <c r="WQ83" s="6"/>
      <c r="WR83" s="6"/>
      <c r="WS83" s="6"/>
      <c r="WT83" s="6"/>
      <c r="WU83" s="6"/>
      <c r="WV83" s="6"/>
      <c r="WW83" s="6"/>
      <c r="WX83" s="6"/>
      <c r="WY83" s="6"/>
      <c r="WZ83" s="6"/>
      <c r="XA83" s="6"/>
      <c r="XB83" s="6"/>
      <c r="XC83" s="6"/>
      <c r="XD83" s="6"/>
      <c r="XE83" s="6"/>
      <c r="XF83" s="6"/>
      <c r="XG83" s="6"/>
      <c r="XH83" s="6"/>
      <c r="XI83" s="6"/>
      <c r="XJ83" s="6"/>
      <c r="XK83" s="6"/>
      <c r="XL83" s="6"/>
      <c r="XM83" s="6"/>
      <c r="XN83" s="6"/>
      <c r="XO83" s="6"/>
      <c r="XP83" s="6"/>
      <c r="XQ83" s="6"/>
      <c r="XR83" s="6"/>
      <c r="XS83" s="6"/>
      <c r="XT83" s="6"/>
      <c r="XU83" s="6"/>
      <c r="XV83" s="6"/>
      <c r="XW83" s="6"/>
      <c r="XX83" s="6"/>
      <c r="XY83" s="6"/>
      <c r="XZ83" s="6"/>
      <c r="YA83" s="6"/>
      <c r="YB83" s="6"/>
      <c r="YC83" s="6"/>
      <c r="YD83" s="6"/>
      <c r="YE83" s="6"/>
      <c r="YF83" s="6"/>
      <c r="YG83" s="6"/>
      <c r="YH83" s="6"/>
      <c r="YI83" s="6"/>
      <c r="YJ83" s="6"/>
      <c r="YK83" s="6"/>
      <c r="YL83" s="6"/>
      <c r="YM83" s="6"/>
      <c r="YN83" s="6"/>
      <c r="YO83" s="6"/>
      <c r="YP83" s="6"/>
      <c r="YQ83" s="6"/>
      <c r="YR83" s="6"/>
      <c r="YS83" s="6"/>
      <c r="YT83" s="6"/>
      <c r="YU83" s="6"/>
      <c r="YV83" s="6"/>
      <c r="YW83" s="6"/>
      <c r="YX83" s="6"/>
      <c r="YY83" s="6"/>
      <c r="YZ83" s="6"/>
      <c r="ZA83" s="6"/>
      <c r="ZB83" s="6"/>
      <c r="ZC83" s="6"/>
      <c r="ZD83" s="6"/>
      <c r="ZE83" s="6"/>
      <c r="ZF83" s="6"/>
      <c r="ZG83" s="6"/>
      <c r="ZH83" s="6"/>
      <c r="ZI83" s="6"/>
      <c r="ZJ83" s="6"/>
      <c r="ZK83" s="6"/>
      <c r="ZL83" s="6"/>
      <c r="ZM83" s="6"/>
      <c r="ZN83" s="6"/>
      <c r="ZO83" s="6"/>
      <c r="ZP83" s="6"/>
      <c r="ZQ83" s="6"/>
      <c r="ZR83" s="6"/>
      <c r="ZS83" s="6"/>
      <c r="ZT83" s="6"/>
      <c r="ZU83" s="6"/>
      <c r="ZV83" s="6"/>
      <c r="ZW83" s="6"/>
      <c r="ZX83" s="6"/>
      <c r="ZY83" s="6"/>
      <c r="ZZ83" s="6"/>
      <c r="AAA83" s="6"/>
      <c r="AAB83" s="6"/>
      <c r="AAC83" s="6"/>
      <c r="AAD83" s="6"/>
      <c r="AAE83" s="6"/>
      <c r="AAF83" s="6"/>
      <c r="AAG83" s="6"/>
      <c r="AAH83" s="6"/>
      <c r="AAI83" s="6"/>
      <c r="AAJ83" s="6"/>
      <c r="AAK83" s="6"/>
      <c r="AAL83" s="6"/>
      <c r="AAM83" s="6"/>
      <c r="AAN83" s="6"/>
      <c r="AAO83" s="6"/>
      <c r="AAP83" s="6"/>
      <c r="AAQ83" s="6"/>
      <c r="AAR83" s="6"/>
      <c r="AAS83" s="6"/>
      <c r="AAT83" s="6"/>
      <c r="AAU83" s="6"/>
      <c r="AAV83" s="6"/>
      <c r="AAW83" s="6"/>
      <c r="AAX83" s="6"/>
      <c r="AAY83" s="6"/>
      <c r="AAZ83" s="6"/>
      <c r="ABA83" s="6"/>
      <c r="ABB83" s="6"/>
      <c r="ABC83" s="6"/>
      <c r="ABD83" s="6"/>
      <c r="ABE83" s="6"/>
      <c r="ABF83" s="6"/>
      <c r="ABG83" s="6"/>
      <c r="ABH83" s="6"/>
      <c r="ABI83" s="6"/>
      <c r="ABJ83" s="6"/>
      <c r="ABK83" s="6"/>
      <c r="ABL83" s="6"/>
      <c r="ABM83" s="6"/>
      <c r="ABN83" s="6"/>
      <c r="ABO83" s="6"/>
      <c r="ABP83" s="6"/>
      <c r="ABQ83" s="6"/>
    </row>
    <row r="84" spans="1:745" s="16" customFormat="1">
      <c r="A84" s="9" t="s">
        <v>10</v>
      </c>
      <c r="B84" s="24">
        <f>SUM(B72:B83)</f>
        <v>95</v>
      </c>
      <c r="C84" s="24">
        <f>SUM(C72:C83)</f>
        <v>39</v>
      </c>
      <c r="D84" s="24">
        <f>SUM(D72:D83)</f>
        <v>68</v>
      </c>
      <c r="E84" s="24">
        <f>SUM(E72:E83)</f>
        <v>42</v>
      </c>
      <c r="F84" s="24">
        <f>SUM(F72:F83)</f>
        <v>13</v>
      </c>
      <c r="G84" s="11"/>
      <c r="H84" s="15"/>
      <c r="I84" s="15"/>
      <c r="J84" s="7"/>
      <c r="K84" s="3"/>
      <c r="L84" s="3"/>
      <c r="M84" s="3"/>
      <c r="N84" s="3"/>
      <c r="O84" s="3"/>
      <c r="P84" s="3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  <c r="AJ84" s="15"/>
      <c r="AK84" s="15"/>
      <c r="AL84" s="15"/>
      <c r="AM84" s="15"/>
      <c r="AN84" s="15"/>
      <c r="AO84" s="15"/>
      <c r="AP84" s="15"/>
      <c r="AQ84" s="15"/>
      <c r="AR84" s="15"/>
      <c r="AS84" s="15"/>
      <c r="AT84" s="15"/>
      <c r="AU84" s="15"/>
      <c r="AV84" s="15"/>
      <c r="AW84" s="15"/>
      <c r="AX84" s="15"/>
      <c r="AY84" s="15"/>
      <c r="AZ84" s="15"/>
      <c r="BA84" s="15"/>
      <c r="BB84" s="15"/>
      <c r="BC84" s="15"/>
      <c r="BD84" s="15"/>
      <c r="BE84" s="15"/>
      <c r="BF84" s="15"/>
      <c r="BG84" s="15"/>
      <c r="BH84" s="15"/>
      <c r="BI84" s="15"/>
      <c r="BJ84" s="15"/>
      <c r="BK84" s="15"/>
      <c r="BL84" s="15"/>
      <c r="BM84" s="15"/>
      <c r="BN84" s="15"/>
      <c r="BO84" s="15"/>
      <c r="BP84" s="15"/>
      <c r="BQ84" s="15"/>
      <c r="BR84" s="15"/>
      <c r="BS84" s="15"/>
      <c r="BT84" s="15"/>
      <c r="BU84" s="15"/>
      <c r="BV84" s="15"/>
      <c r="BW84" s="15"/>
      <c r="BX84" s="15"/>
      <c r="BY84" s="15"/>
      <c r="BZ84" s="15"/>
      <c r="CA84" s="15"/>
      <c r="CB84" s="15"/>
      <c r="CC84" s="15"/>
      <c r="CD84" s="15"/>
      <c r="CE84" s="15"/>
      <c r="CF84" s="15"/>
      <c r="CG84" s="15"/>
      <c r="CH84" s="15"/>
      <c r="CI84" s="15"/>
      <c r="CJ84" s="15"/>
      <c r="CK84" s="15"/>
      <c r="CL84" s="15"/>
      <c r="CM84" s="15"/>
      <c r="CN84" s="15"/>
      <c r="CO84" s="15"/>
      <c r="CP84" s="15"/>
      <c r="CQ84" s="15"/>
      <c r="CR84" s="15"/>
      <c r="CS84" s="15"/>
      <c r="CT84" s="15"/>
      <c r="CU84" s="15"/>
      <c r="CV84" s="15"/>
      <c r="CW84" s="15"/>
      <c r="CX84" s="15"/>
      <c r="CY84" s="15"/>
      <c r="CZ84" s="15"/>
      <c r="DA84" s="15"/>
      <c r="DB84" s="15"/>
      <c r="DC84" s="15"/>
      <c r="DD84" s="15"/>
      <c r="DE84" s="15"/>
      <c r="DF84" s="15"/>
      <c r="DG84" s="15"/>
      <c r="DH84" s="15"/>
      <c r="DI84" s="15"/>
      <c r="DJ84" s="15"/>
      <c r="DK84" s="15"/>
      <c r="DL84" s="15"/>
      <c r="DM84" s="15"/>
      <c r="DN84" s="15"/>
      <c r="DO84" s="15"/>
      <c r="DP84" s="15"/>
      <c r="DQ84" s="15"/>
      <c r="DR84" s="15"/>
      <c r="DS84" s="15"/>
      <c r="DT84" s="15"/>
      <c r="DU84" s="15"/>
      <c r="DV84" s="15"/>
      <c r="DW84" s="15"/>
      <c r="DX84" s="15"/>
      <c r="DY84" s="15"/>
      <c r="DZ84" s="15"/>
      <c r="EA84" s="15"/>
      <c r="EB84" s="15"/>
      <c r="EC84" s="15"/>
      <c r="ED84" s="15"/>
      <c r="EE84" s="15"/>
      <c r="EF84" s="15"/>
      <c r="EG84" s="15"/>
      <c r="EH84" s="15"/>
      <c r="EI84" s="15"/>
      <c r="EJ84" s="15"/>
      <c r="EK84" s="15"/>
      <c r="EL84" s="15"/>
      <c r="EM84" s="15"/>
      <c r="EN84" s="15"/>
      <c r="EO84" s="15"/>
      <c r="EP84" s="15"/>
      <c r="EQ84" s="15"/>
      <c r="ER84" s="15"/>
      <c r="ES84" s="15"/>
      <c r="ET84" s="15"/>
      <c r="EU84" s="15"/>
      <c r="EV84" s="15"/>
      <c r="EW84" s="15"/>
      <c r="EX84" s="15"/>
      <c r="EY84" s="15"/>
      <c r="EZ84" s="15"/>
      <c r="FA84" s="15"/>
      <c r="FB84" s="15"/>
      <c r="FC84" s="15"/>
      <c r="FD84" s="15"/>
      <c r="FE84" s="15"/>
      <c r="FF84" s="15"/>
      <c r="FG84" s="15"/>
      <c r="FH84" s="15"/>
      <c r="FI84" s="15"/>
      <c r="FJ84" s="15"/>
      <c r="FK84" s="15"/>
      <c r="FL84" s="15"/>
      <c r="FM84" s="15"/>
      <c r="FN84" s="15"/>
      <c r="FO84" s="15"/>
      <c r="FP84" s="15"/>
      <c r="FQ84" s="15"/>
      <c r="FR84" s="15"/>
      <c r="FS84" s="15"/>
      <c r="FT84" s="15"/>
      <c r="FU84" s="15"/>
      <c r="FV84" s="15"/>
      <c r="FW84" s="15"/>
      <c r="FX84" s="15"/>
      <c r="FY84" s="15"/>
      <c r="FZ84" s="15"/>
      <c r="GA84" s="15"/>
      <c r="GB84" s="15"/>
      <c r="GC84" s="15"/>
      <c r="GD84" s="15"/>
      <c r="GE84" s="15"/>
      <c r="GF84" s="15"/>
      <c r="GG84" s="15"/>
      <c r="GH84" s="15"/>
      <c r="GI84" s="15"/>
      <c r="GJ84" s="15"/>
      <c r="GK84" s="15"/>
      <c r="GL84" s="15"/>
      <c r="GM84" s="15"/>
      <c r="GN84" s="15"/>
      <c r="GO84" s="15"/>
      <c r="GP84" s="15"/>
      <c r="GQ84" s="15"/>
      <c r="GR84" s="15"/>
      <c r="GS84" s="15"/>
      <c r="GT84" s="15"/>
      <c r="GU84" s="15"/>
      <c r="GV84" s="15"/>
      <c r="GW84" s="15"/>
      <c r="GX84" s="15"/>
      <c r="GY84" s="15"/>
      <c r="GZ84" s="15"/>
      <c r="HA84" s="15"/>
      <c r="HB84" s="15"/>
      <c r="HC84" s="15"/>
      <c r="HD84" s="15"/>
      <c r="HE84" s="15"/>
      <c r="HF84" s="15"/>
      <c r="HG84" s="15"/>
      <c r="HH84" s="15"/>
      <c r="HI84" s="15"/>
      <c r="HJ84" s="15"/>
      <c r="HK84" s="15"/>
      <c r="HL84" s="15"/>
      <c r="HM84" s="15"/>
      <c r="HN84" s="15"/>
      <c r="HO84" s="15"/>
      <c r="HP84" s="15"/>
      <c r="HQ84" s="15"/>
      <c r="HR84" s="15"/>
      <c r="HS84" s="15"/>
      <c r="HT84" s="15"/>
      <c r="HU84" s="15"/>
      <c r="HV84" s="15"/>
      <c r="HW84" s="15"/>
      <c r="HX84" s="15"/>
      <c r="HY84" s="15"/>
      <c r="HZ84" s="15"/>
      <c r="IA84" s="15"/>
      <c r="IB84" s="15"/>
      <c r="IC84" s="15"/>
      <c r="ID84" s="15"/>
      <c r="IE84" s="15"/>
      <c r="IF84" s="15"/>
      <c r="IG84" s="15"/>
      <c r="IH84" s="15"/>
      <c r="II84" s="15"/>
      <c r="IJ84" s="15"/>
      <c r="IK84" s="15"/>
      <c r="IL84" s="15"/>
      <c r="IM84" s="15"/>
      <c r="IN84" s="15"/>
      <c r="IO84" s="15"/>
      <c r="IP84" s="15"/>
      <c r="IQ84" s="15"/>
      <c r="IR84" s="15"/>
      <c r="IS84" s="15"/>
      <c r="IT84" s="15"/>
      <c r="IU84" s="15"/>
      <c r="IV84" s="15"/>
      <c r="IW84" s="15"/>
      <c r="IX84" s="15"/>
      <c r="IY84" s="15"/>
      <c r="IZ84" s="15"/>
      <c r="JA84" s="15"/>
      <c r="JB84" s="15"/>
      <c r="JC84" s="15"/>
      <c r="JD84" s="15"/>
      <c r="JE84" s="15"/>
      <c r="JF84" s="15"/>
      <c r="JG84" s="15"/>
      <c r="JH84" s="15"/>
      <c r="JI84" s="15"/>
      <c r="JJ84" s="15"/>
      <c r="JK84" s="15"/>
      <c r="JL84" s="15"/>
      <c r="JM84" s="15"/>
      <c r="JN84" s="15"/>
      <c r="JO84" s="15"/>
      <c r="JP84" s="15"/>
      <c r="JQ84" s="15"/>
      <c r="JR84" s="15"/>
      <c r="JS84" s="15"/>
      <c r="JT84" s="15"/>
      <c r="JU84" s="15"/>
      <c r="JV84" s="15"/>
      <c r="JW84" s="15"/>
      <c r="JX84" s="15"/>
      <c r="JY84" s="15"/>
      <c r="JZ84" s="15"/>
      <c r="KA84" s="15"/>
      <c r="KB84" s="15"/>
      <c r="KC84" s="15"/>
      <c r="KD84" s="15"/>
      <c r="KE84" s="15"/>
      <c r="KF84" s="15"/>
      <c r="KG84" s="15"/>
      <c r="KH84" s="15"/>
      <c r="KI84" s="15"/>
      <c r="KJ84" s="15"/>
      <c r="KK84" s="15"/>
      <c r="KL84" s="15"/>
      <c r="KM84" s="15"/>
      <c r="KN84" s="15"/>
      <c r="KO84" s="15"/>
      <c r="KP84" s="15"/>
      <c r="KQ84" s="15"/>
      <c r="KR84" s="15"/>
      <c r="KS84" s="15"/>
      <c r="KT84" s="15"/>
      <c r="KU84" s="15"/>
      <c r="KV84" s="15"/>
      <c r="KW84" s="15"/>
      <c r="KX84" s="15"/>
      <c r="KY84" s="15"/>
      <c r="KZ84" s="15"/>
      <c r="LA84" s="15"/>
      <c r="LB84" s="15"/>
      <c r="LC84" s="15"/>
      <c r="LD84" s="15"/>
      <c r="LE84" s="15"/>
      <c r="LF84" s="15"/>
      <c r="LG84" s="15"/>
      <c r="LH84" s="15"/>
      <c r="LI84" s="15"/>
      <c r="LJ84" s="15"/>
      <c r="LK84" s="15"/>
      <c r="LL84" s="15"/>
      <c r="LM84" s="15"/>
      <c r="LN84" s="15"/>
      <c r="LO84" s="15"/>
      <c r="LP84" s="15"/>
      <c r="LQ84" s="15"/>
      <c r="LR84" s="15"/>
      <c r="LS84" s="15"/>
      <c r="LT84" s="15"/>
      <c r="LU84" s="15"/>
      <c r="LV84" s="15"/>
      <c r="LW84" s="15"/>
      <c r="LX84" s="15"/>
      <c r="LY84" s="15"/>
      <c r="LZ84" s="15"/>
      <c r="MA84" s="15"/>
      <c r="MB84" s="15"/>
      <c r="MC84" s="15"/>
      <c r="MD84" s="15"/>
      <c r="ME84" s="15"/>
      <c r="MF84" s="15"/>
      <c r="MG84" s="15"/>
      <c r="MH84" s="15"/>
      <c r="MI84" s="15"/>
      <c r="MJ84" s="15"/>
      <c r="MK84" s="15"/>
      <c r="ML84" s="15"/>
      <c r="MM84" s="15"/>
      <c r="MN84" s="15"/>
      <c r="MO84" s="15"/>
      <c r="MP84" s="15"/>
      <c r="MQ84" s="15"/>
      <c r="MR84" s="15"/>
      <c r="MS84" s="15"/>
      <c r="MT84" s="15"/>
      <c r="MU84" s="15"/>
      <c r="MV84" s="15"/>
      <c r="MW84" s="15"/>
      <c r="MX84" s="15"/>
      <c r="MY84" s="15"/>
      <c r="MZ84" s="15"/>
      <c r="NA84" s="15"/>
      <c r="NB84" s="15"/>
      <c r="NC84" s="15"/>
      <c r="ND84" s="15"/>
      <c r="NE84" s="15"/>
      <c r="NF84" s="15"/>
      <c r="NG84" s="15"/>
      <c r="NH84" s="15"/>
      <c r="NI84" s="15"/>
      <c r="NJ84" s="15"/>
      <c r="NK84" s="15"/>
      <c r="NL84" s="15"/>
      <c r="NM84" s="15"/>
      <c r="NN84" s="15"/>
      <c r="NO84" s="15"/>
      <c r="NP84" s="15"/>
      <c r="NQ84" s="15"/>
      <c r="NR84" s="15"/>
      <c r="NS84" s="15"/>
      <c r="NT84" s="15"/>
      <c r="NU84" s="15"/>
      <c r="NV84" s="15"/>
      <c r="NW84" s="15"/>
      <c r="NX84" s="15"/>
      <c r="NY84" s="15"/>
      <c r="NZ84" s="15"/>
      <c r="OA84" s="15"/>
      <c r="OB84" s="15"/>
      <c r="OC84" s="15"/>
      <c r="OD84" s="15"/>
      <c r="OE84" s="15"/>
      <c r="OF84" s="15"/>
      <c r="OG84" s="15"/>
      <c r="OH84" s="15"/>
      <c r="OI84" s="15"/>
      <c r="OJ84" s="15"/>
      <c r="OK84" s="15"/>
      <c r="OL84" s="15"/>
      <c r="OM84" s="15"/>
      <c r="ON84" s="15"/>
      <c r="OO84" s="15"/>
      <c r="OP84" s="15"/>
      <c r="OQ84" s="15"/>
      <c r="OR84" s="15"/>
      <c r="OS84" s="15"/>
      <c r="OT84" s="15"/>
      <c r="OU84" s="15"/>
      <c r="OV84" s="15"/>
      <c r="OW84" s="15"/>
      <c r="OX84" s="15"/>
      <c r="OY84" s="15"/>
      <c r="OZ84" s="15"/>
      <c r="PA84" s="15"/>
      <c r="PB84" s="15"/>
      <c r="PC84" s="15"/>
      <c r="PD84" s="15"/>
      <c r="PE84" s="15"/>
      <c r="PF84" s="15"/>
      <c r="PG84" s="15"/>
      <c r="PH84" s="15"/>
      <c r="PI84" s="15"/>
      <c r="PJ84" s="15"/>
      <c r="PK84" s="15"/>
      <c r="PL84" s="15"/>
      <c r="PM84" s="15"/>
      <c r="PN84" s="15"/>
      <c r="PO84" s="15"/>
      <c r="PP84" s="15"/>
      <c r="PQ84" s="15"/>
      <c r="PR84" s="15"/>
      <c r="PS84" s="15"/>
      <c r="PT84" s="15"/>
      <c r="PU84" s="15"/>
      <c r="PV84" s="15"/>
      <c r="PW84" s="15"/>
      <c r="PX84" s="15"/>
      <c r="PY84" s="15"/>
      <c r="PZ84" s="15"/>
      <c r="QA84" s="15"/>
      <c r="QB84" s="15"/>
      <c r="QC84" s="15"/>
      <c r="QD84" s="15"/>
      <c r="QE84" s="15"/>
      <c r="QF84" s="15"/>
      <c r="QG84" s="15"/>
      <c r="QH84" s="15"/>
      <c r="QI84" s="15"/>
      <c r="QJ84" s="15"/>
      <c r="QK84" s="15"/>
      <c r="QL84" s="15"/>
      <c r="QM84" s="15"/>
      <c r="QN84" s="15"/>
      <c r="QO84" s="15"/>
      <c r="QP84" s="15"/>
      <c r="QQ84" s="15"/>
      <c r="QR84" s="15"/>
      <c r="QS84" s="15"/>
      <c r="QT84" s="15"/>
      <c r="QU84" s="15"/>
      <c r="QV84" s="15"/>
      <c r="QW84" s="15"/>
      <c r="QX84" s="15"/>
      <c r="QY84" s="15"/>
      <c r="QZ84" s="15"/>
      <c r="RA84" s="15"/>
      <c r="RB84" s="15"/>
      <c r="RC84" s="15"/>
      <c r="RD84" s="15"/>
      <c r="RE84" s="15"/>
      <c r="RF84" s="15"/>
      <c r="RG84" s="15"/>
      <c r="RH84" s="15"/>
      <c r="RI84" s="15"/>
      <c r="RJ84" s="15"/>
      <c r="RK84" s="15"/>
      <c r="RL84" s="15"/>
      <c r="RM84" s="15"/>
      <c r="RN84" s="15"/>
      <c r="RO84" s="15"/>
      <c r="RP84" s="15"/>
      <c r="RQ84" s="15"/>
      <c r="RR84" s="15"/>
      <c r="RS84" s="15"/>
      <c r="RT84" s="15"/>
      <c r="RU84" s="15"/>
      <c r="RV84" s="15"/>
      <c r="RW84" s="15"/>
      <c r="RX84" s="15"/>
      <c r="RY84" s="15"/>
      <c r="RZ84" s="15"/>
      <c r="SA84" s="15"/>
      <c r="SB84" s="15"/>
      <c r="SC84" s="15"/>
      <c r="SD84" s="15"/>
      <c r="SE84" s="15"/>
      <c r="SF84" s="15"/>
      <c r="SG84" s="15"/>
      <c r="SH84" s="15"/>
      <c r="SI84" s="15"/>
      <c r="SJ84" s="15"/>
      <c r="SK84" s="15"/>
      <c r="SL84" s="15"/>
      <c r="SM84" s="15"/>
      <c r="SN84" s="15"/>
      <c r="SO84" s="15"/>
      <c r="SP84" s="15"/>
      <c r="SQ84" s="15"/>
      <c r="SR84" s="15"/>
      <c r="SS84" s="15"/>
      <c r="ST84" s="15"/>
      <c r="SU84" s="15"/>
      <c r="SV84" s="15"/>
      <c r="SW84" s="15"/>
      <c r="SX84" s="15"/>
      <c r="SY84" s="15"/>
      <c r="SZ84" s="15"/>
      <c r="TA84" s="15"/>
      <c r="TB84" s="15"/>
      <c r="TC84" s="15"/>
      <c r="TD84" s="15"/>
      <c r="TE84" s="15"/>
      <c r="TF84" s="15"/>
      <c r="TG84" s="15"/>
      <c r="TH84" s="15"/>
      <c r="TI84" s="15"/>
      <c r="TJ84" s="15"/>
      <c r="TK84" s="15"/>
      <c r="TL84" s="15"/>
      <c r="TM84" s="15"/>
      <c r="TN84" s="15"/>
      <c r="TO84" s="15"/>
      <c r="TP84" s="15"/>
      <c r="TQ84" s="15"/>
      <c r="TR84" s="15"/>
      <c r="TS84" s="15"/>
      <c r="TT84" s="15"/>
      <c r="TU84" s="15"/>
      <c r="TV84" s="15"/>
      <c r="TW84" s="15"/>
      <c r="TX84" s="15"/>
      <c r="TY84" s="15"/>
      <c r="TZ84" s="15"/>
      <c r="UA84" s="15"/>
      <c r="UB84" s="15"/>
      <c r="UC84" s="15"/>
      <c r="UD84" s="15"/>
      <c r="UE84" s="15"/>
      <c r="UF84" s="15"/>
      <c r="UG84" s="15"/>
      <c r="UH84" s="15"/>
      <c r="UI84" s="15"/>
      <c r="UJ84" s="15"/>
      <c r="UK84" s="15"/>
      <c r="UL84" s="15"/>
      <c r="UM84" s="15"/>
      <c r="UN84" s="15"/>
      <c r="UO84" s="15"/>
      <c r="UP84" s="15"/>
      <c r="UQ84" s="15"/>
      <c r="UR84" s="15"/>
      <c r="US84" s="15"/>
      <c r="UT84" s="15"/>
      <c r="UU84" s="15"/>
      <c r="UV84" s="15"/>
      <c r="UW84" s="15"/>
      <c r="UX84" s="15"/>
      <c r="UY84" s="15"/>
      <c r="UZ84" s="15"/>
      <c r="VA84" s="15"/>
      <c r="VB84" s="15"/>
      <c r="VC84" s="15"/>
      <c r="VD84" s="15"/>
      <c r="VE84" s="15"/>
      <c r="VF84" s="15"/>
      <c r="VG84" s="15"/>
      <c r="VH84" s="15"/>
      <c r="VI84" s="15"/>
      <c r="VJ84" s="15"/>
      <c r="VK84" s="15"/>
      <c r="VL84" s="15"/>
      <c r="VM84" s="15"/>
      <c r="VN84" s="15"/>
      <c r="VO84" s="15"/>
      <c r="VP84" s="15"/>
      <c r="VQ84" s="15"/>
      <c r="VR84" s="15"/>
      <c r="VS84" s="15"/>
      <c r="VT84" s="15"/>
      <c r="VU84" s="15"/>
      <c r="VV84" s="15"/>
      <c r="VW84" s="15"/>
      <c r="VX84" s="15"/>
      <c r="VY84" s="15"/>
      <c r="VZ84" s="15"/>
      <c r="WA84" s="15"/>
      <c r="WB84" s="15"/>
      <c r="WC84" s="15"/>
      <c r="WD84" s="15"/>
      <c r="WE84" s="15"/>
      <c r="WF84" s="15"/>
      <c r="WG84" s="15"/>
      <c r="WH84" s="15"/>
      <c r="WI84" s="15"/>
      <c r="WJ84" s="15"/>
      <c r="WK84" s="15"/>
      <c r="WL84" s="15"/>
      <c r="WM84" s="15"/>
      <c r="WN84" s="15"/>
      <c r="WO84" s="15"/>
      <c r="WP84" s="15"/>
      <c r="WQ84" s="15"/>
      <c r="WR84" s="15"/>
      <c r="WS84" s="15"/>
      <c r="WT84" s="15"/>
      <c r="WU84" s="15"/>
      <c r="WV84" s="15"/>
      <c r="WW84" s="15"/>
      <c r="WX84" s="15"/>
      <c r="WY84" s="15"/>
      <c r="WZ84" s="15"/>
      <c r="XA84" s="15"/>
      <c r="XB84" s="15"/>
      <c r="XC84" s="15"/>
      <c r="XD84" s="15"/>
      <c r="XE84" s="15"/>
      <c r="XF84" s="15"/>
      <c r="XG84" s="15"/>
      <c r="XH84" s="15"/>
      <c r="XI84" s="15"/>
      <c r="XJ84" s="15"/>
      <c r="XK84" s="15"/>
      <c r="XL84" s="15"/>
      <c r="XM84" s="15"/>
      <c r="XN84" s="15"/>
      <c r="XO84" s="15"/>
      <c r="XP84" s="15"/>
      <c r="XQ84" s="15"/>
      <c r="XR84" s="15"/>
      <c r="XS84" s="15"/>
      <c r="XT84" s="15"/>
      <c r="XU84" s="15"/>
      <c r="XV84" s="15"/>
      <c r="XW84" s="15"/>
      <c r="XX84" s="15"/>
      <c r="XY84" s="15"/>
      <c r="XZ84" s="15"/>
      <c r="YA84" s="15"/>
      <c r="YB84" s="15"/>
      <c r="YC84" s="15"/>
      <c r="YD84" s="15"/>
      <c r="YE84" s="15"/>
      <c r="YF84" s="15"/>
      <c r="YG84" s="15"/>
      <c r="YH84" s="15"/>
      <c r="YI84" s="15"/>
      <c r="YJ84" s="15"/>
      <c r="YK84" s="15"/>
      <c r="YL84" s="15"/>
      <c r="YM84" s="15"/>
      <c r="YN84" s="15"/>
      <c r="YO84" s="15"/>
      <c r="YP84" s="15"/>
      <c r="YQ84" s="15"/>
      <c r="YR84" s="15"/>
      <c r="YS84" s="15"/>
      <c r="YT84" s="15"/>
      <c r="YU84" s="15"/>
      <c r="YV84" s="15"/>
      <c r="YW84" s="15"/>
      <c r="YX84" s="15"/>
      <c r="YY84" s="15"/>
      <c r="YZ84" s="15"/>
      <c r="ZA84" s="15"/>
      <c r="ZB84" s="15"/>
      <c r="ZC84" s="15"/>
      <c r="ZD84" s="15"/>
      <c r="ZE84" s="15"/>
      <c r="ZF84" s="15"/>
      <c r="ZG84" s="15"/>
      <c r="ZH84" s="15"/>
      <c r="ZI84" s="15"/>
      <c r="ZJ84" s="15"/>
      <c r="ZK84" s="15"/>
      <c r="ZL84" s="15"/>
      <c r="ZM84" s="15"/>
      <c r="ZN84" s="15"/>
      <c r="ZO84" s="15"/>
      <c r="ZP84" s="15"/>
      <c r="ZQ84" s="15"/>
      <c r="ZR84" s="15"/>
      <c r="ZS84" s="15"/>
      <c r="ZT84" s="15"/>
      <c r="ZU84" s="15"/>
      <c r="ZV84" s="15"/>
      <c r="ZW84" s="15"/>
      <c r="ZX84" s="15"/>
      <c r="ZY84" s="15"/>
      <c r="ZZ84" s="15"/>
      <c r="AAA84" s="15"/>
      <c r="AAB84" s="15"/>
      <c r="AAC84" s="15"/>
      <c r="AAD84" s="15"/>
      <c r="AAE84" s="15"/>
      <c r="AAF84" s="15"/>
      <c r="AAG84" s="15"/>
      <c r="AAH84" s="15"/>
      <c r="AAI84" s="15"/>
      <c r="AAJ84" s="15"/>
      <c r="AAK84" s="15"/>
      <c r="AAL84" s="15"/>
      <c r="AAM84" s="15"/>
      <c r="AAN84" s="15"/>
      <c r="AAO84" s="15"/>
      <c r="AAP84" s="15"/>
      <c r="AAQ84" s="15"/>
      <c r="AAR84" s="15"/>
      <c r="AAS84" s="15"/>
      <c r="AAT84" s="15"/>
      <c r="AAU84" s="15"/>
      <c r="AAV84" s="15"/>
      <c r="AAW84" s="15"/>
      <c r="AAX84" s="15"/>
      <c r="AAY84" s="15"/>
      <c r="AAZ84" s="15"/>
      <c r="ABA84" s="15"/>
      <c r="ABB84" s="15"/>
      <c r="ABC84" s="15"/>
      <c r="ABD84" s="15"/>
      <c r="ABE84" s="15"/>
      <c r="ABF84" s="15"/>
      <c r="ABG84" s="15"/>
      <c r="ABH84" s="15"/>
      <c r="ABI84" s="15"/>
      <c r="ABJ84" s="15"/>
      <c r="ABK84" s="15"/>
      <c r="ABL84" s="15"/>
      <c r="ABM84" s="15"/>
      <c r="ABN84" s="15"/>
      <c r="ABO84" s="15"/>
      <c r="ABP84" s="15"/>
      <c r="ABQ84" s="15"/>
    </row>
    <row r="85" spans="1:745">
      <c r="A85" s="9" t="s">
        <v>12</v>
      </c>
      <c r="B85" s="24">
        <f>B84/12</f>
        <v>7.916666666666667</v>
      </c>
      <c r="C85" s="24">
        <f>C84/12</f>
        <v>3.25</v>
      </c>
      <c r="D85" s="24">
        <f>D84/12</f>
        <v>5.666666666666667</v>
      </c>
      <c r="E85" s="24">
        <f>E84/12</f>
        <v>3.5</v>
      </c>
      <c r="F85" s="24">
        <f>F84/12</f>
        <v>1.0833333333333333</v>
      </c>
      <c r="G85" s="11"/>
      <c r="J85" s="7"/>
    </row>
    <row r="86" spans="1:745">
      <c r="A86" s="85">
        <v>44075</v>
      </c>
      <c r="B86" s="3">
        <v>0</v>
      </c>
      <c r="C86" s="3">
        <v>0</v>
      </c>
      <c r="D86" s="3">
        <v>3</v>
      </c>
      <c r="E86" s="3">
        <v>2</v>
      </c>
      <c r="F86" s="3">
        <v>1</v>
      </c>
      <c r="G86" s="6"/>
      <c r="J86" s="7"/>
    </row>
    <row r="87" spans="1:745">
      <c r="A87" s="85">
        <v>44105</v>
      </c>
      <c r="B87" s="3">
        <v>0</v>
      </c>
      <c r="C87" s="3">
        <v>0</v>
      </c>
      <c r="D87" s="3">
        <v>4</v>
      </c>
      <c r="E87" s="3">
        <v>6</v>
      </c>
      <c r="F87" s="3">
        <v>1</v>
      </c>
      <c r="G87" s="6"/>
      <c r="J87" s="7"/>
    </row>
    <row r="88" spans="1:745">
      <c r="A88" s="85">
        <v>44136</v>
      </c>
      <c r="B88" s="3">
        <v>0</v>
      </c>
      <c r="C88" s="3">
        <v>0</v>
      </c>
      <c r="D88" s="3">
        <v>4</v>
      </c>
      <c r="E88" s="3">
        <v>6</v>
      </c>
      <c r="F88" s="3">
        <v>2</v>
      </c>
      <c r="G88" s="6"/>
      <c r="J88" s="7"/>
    </row>
    <row r="89" spans="1:745">
      <c r="A89" s="85">
        <v>44166</v>
      </c>
      <c r="B89" s="3">
        <v>0</v>
      </c>
      <c r="C89" s="3">
        <v>0</v>
      </c>
      <c r="D89" s="3">
        <v>4</v>
      </c>
      <c r="E89" s="3">
        <v>2</v>
      </c>
      <c r="F89" s="3">
        <v>1</v>
      </c>
      <c r="G89" s="6"/>
      <c r="J89" s="7"/>
    </row>
    <row r="90" spans="1:745">
      <c r="A90" s="85">
        <v>44197</v>
      </c>
      <c r="B90" s="3">
        <v>0</v>
      </c>
      <c r="C90" s="3">
        <v>0</v>
      </c>
      <c r="D90" s="3">
        <v>3</v>
      </c>
      <c r="E90" s="3">
        <v>4</v>
      </c>
      <c r="F90" s="3">
        <v>1</v>
      </c>
      <c r="J90" s="7"/>
    </row>
    <row r="91" spans="1:745">
      <c r="A91" s="85">
        <v>44228</v>
      </c>
      <c r="B91" s="3">
        <v>0</v>
      </c>
      <c r="C91" s="3">
        <v>0</v>
      </c>
      <c r="D91" s="3">
        <v>4</v>
      </c>
      <c r="E91" s="3">
        <v>6</v>
      </c>
      <c r="F91" s="3">
        <v>1</v>
      </c>
      <c r="J91" s="7"/>
    </row>
    <row r="92" spans="1:745">
      <c r="A92" s="85">
        <v>44256</v>
      </c>
      <c r="B92" s="3">
        <v>10</v>
      </c>
      <c r="C92" s="3">
        <v>0</v>
      </c>
      <c r="D92" s="3">
        <v>3</v>
      </c>
      <c r="E92" s="3">
        <v>7</v>
      </c>
      <c r="F92" s="3">
        <v>0</v>
      </c>
      <c r="J92" s="7"/>
      <c r="P92" s="2"/>
    </row>
    <row r="93" spans="1:745">
      <c r="A93" s="85">
        <v>44287</v>
      </c>
      <c r="B93" s="3">
        <v>0</v>
      </c>
      <c r="C93" s="3">
        <v>0</v>
      </c>
      <c r="D93" s="3">
        <v>2</v>
      </c>
      <c r="E93" s="3">
        <v>6</v>
      </c>
      <c r="F93" s="3">
        <v>1</v>
      </c>
      <c r="J93" s="7"/>
    </row>
    <row r="94" spans="1:745">
      <c r="A94" s="85">
        <v>44317</v>
      </c>
      <c r="B94" s="3">
        <v>0</v>
      </c>
      <c r="C94" s="3">
        <v>0</v>
      </c>
      <c r="D94" s="3">
        <v>3</v>
      </c>
      <c r="E94" s="3">
        <v>1</v>
      </c>
      <c r="F94" s="3">
        <v>1</v>
      </c>
      <c r="J94" s="7"/>
    </row>
    <row r="95" spans="1:745">
      <c r="A95" s="85">
        <v>44348</v>
      </c>
      <c r="B95" s="3">
        <v>0</v>
      </c>
      <c r="C95" s="3">
        <v>0</v>
      </c>
      <c r="D95" s="3">
        <v>2</v>
      </c>
      <c r="E95" s="3">
        <v>4</v>
      </c>
      <c r="F95" s="3">
        <v>1</v>
      </c>
      <c r="J95" s="25"/>
      <c r="K95" s="11"/>
      <c r="L95" s="11"/>
      <c r="M95" s="11"/>
      <c r="N95" s="11"/>
      <c r="O95" s="11"/>
      <c r="P95" s="6"/>
    </row>
    <row r="96" spans="1:745">
      <c r="A96" s="85">
        <v>44378</v>
      </c>
      <c r="B96" s="3">
        <v>0</v>
      </c>
      <c r="C96" s="3">
        <v>0</v>
      </c>
      <c r="D96" s="3">
        <v>3</v>
      </c>
      <c r="E96" s="3">
        <v>6</v>
      </c>
      <c r="F96" s="3">
        <v>2</v>
      </c>
      <c r="H96" s="6"/>
      <c r="I96" s="6"/>
      <c r="J96" s="14"/>
      <c r="K96" s="14"/>
      <c r="L96" s="14"/>
      <c r="M96" s="14"/>
      <c r="N96" s="14"/>
      <c r="O96" s="14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  <c r="BI96" s="6"/>
      <c r="BJ96" s="6"/>
      <c r="BK96" s="6"/>
      <c r="BL96" s="6"/>
      <c r="BM96" s="6"/>
      <c r="BN96" s="6"/>
      <c r="BO96" s="6"/>
      <c r="BP96" s="6"/>
      <c r="BQ96" s="6"/>
      <c r="BR96" s="6"/>
      <c r="BS96" s="6"/>
      <c r="BT96" s="6"/>
      <c r="BU96" s="6"/>
      <c r="BV96" s="6"/>
      <c r="BW96" s="6"/>
      <c r="BX96" s="6"/>
      <c r="BY96" s="6"/>
      <c r="BZ96" s="6"/>
      <c r="CA96" s="6"/>
      <c r="CB96" s="6"/>
      <c r="CC96" s="6"/>
      <c r="CD96" s="6"/>
      <c r="CE96" s="6"/>
      <c r="CF96" s="6"/>
      <c r="CG96" s="6"/>
      <c r="CH96" s="6"/>
      <c r="CI96" s="6"/>
      <c r="CJ96" s="6"/>
      <c r="CK96" s="6"/>
      <c r="CL96" s="6"/>
      <c r="CM96" s="6"/>
      <c r="CN96" s="6"/>
      <c r="CO96" s="6"/>
      <c r="CP96" s="6"/>
      <c r="CQ96" s="6"/>
      <c r="CR96" s="6"/>
      <c r="CS96" s="6"/>
      <c r="CT96" s="6"/>
      <c r="CU96" s="6"/>
      <c r="CV96" s="6"/>
      <c r="CW96" s="6"/>
      <c r="CX96" s="6"/>
      <c r="CY96" s="6"/>
      <c r="CZ96" s="6"/>
      <c r="DA96" s="6"/>
      <c r="DB96" s="6"/>
      <c r="DC96" s="6"/>
      <c r="DD96" s="6"/>
      <c r="DE96" s="6"/>
      <c r="DF96" s="6"/>
      <c r="DG96" s="6"/>
      <c r="DH96" s="6"/>
      <c r="DI96" s="6"/>
      <c r="DJ96" s="6"/>
      <c r="DK96" s="6"/>
      <c r="DL96" s="6"/>
      <c r="DM96" s="6"/>
      <c r="DN96" s="6"/>
      <c r="DO96" s="6"/>
      <c r="DP96" s="6"/>
      <c r="DQ96" s="6"/>
      <c r="DR96" s="6"/>
      <c r="DS96" s="6"/>
      <c r="DT96" s="6"/>
      <c r="DU96" s="6"/>
      <c r="DV96" s="6"/>
      <c r="DW96" s="6"/>
      <c r="DX96" s="6"/>
      <c r="DY96" s="6"/>
      <c r="DZ96" s="6"/>
      <c r="EA96" s="6"/>
      <c r="EB96" s="6"/>
      <c r="EC96" s="6"/>
      <c r="ED96" s="6"/>
      <c r="EE96" s="6"/>
      <c r="EF96" s="6"/>
      <c r="EG96" s="6"/>
      <c r="EH96" s="6"/>
      <c r="EI96" s="6"/>
      <c r="EJ96" s="6"/>
      <c r="EK96" s="6"/>
      <c r="EL96" s="6"/>
      <c r="EM96" s="6"/>
      <c r="EN96" s="6"/>
      <c r="EO96" s="6"/>
      <c r="EP96" s="6"/>
      <c r="EQ96" s="6"/>
      <c r="ER96" s="6"/>
      <c r="ES96" s="6"/>
      <c r="ET96" s="6"/>
      <c r="EU96" s="6"/>
      <c r="EV96" s="6"/>
      <c r="EW96" s="6"/>
      <c r="EX96" s="6"/>
      <c r="EY96" s="6"/>
      <c r="EZ96" s="6"/>
      <c r="FA96" s="6"/>
      <c r="FB96" s="6"/>
      <c r="FC96" s="6"/>
      <c r="FD96" s="6"/>
      <c r="FE96" s="6"/>
      <c r="FF96" s="6"/>
      <c r="FG96" s="6"/>
      <c r="FH96" s="6"/>
      <c r="FI96" s="6"/>
      <c r="FJ96" s="6"/>
      <c r="FK96" s="6"/>
      <c r="FL96" s="6"/>
      <c r="FM96" s="6"/>
      <c r="FN96" s="6"/>
      <c r="FO96" s="6"/>
      <c r="FP96" s="6"/>
      <c r="FQ96" s="6"/>
      <c r="FR96" s="6"/>
      <c r="FS96" s="6"/>
      <c r="FT96" s="6"/>
      <c r="FU96" s="6"/>
      <c r="FV96" s="6"/>
      <c r="FW96" s="6"/>
      <c r="FX96" s="6"/>
      <c r="FY96" s="6"/>
      <c r="FZ96" s="6"/>
      <c r="GA96" s="6"/>
      <c r="GB96" s="6"/>
      <c r="GC96" s="6"/>
      <c r="GD96" s="6"/>
      <c r="GE96" s="6"/>
      <c r="GF96" s="6"/>
      <c r="GG96" s="6"/>
      <c r="GH96" s="6"/>
      <c r="GI96" s="6"/>
      <c r="GJ96" s="6"/>
      <c r="GK96" s="6"/>
      <c r="GL96" s="6"/>
      <c r="GM96" s="6"/>
      <c r="GN96" s="6"/>
      <c r="GO96" s="6"/>
      <c r="GP96" s="6"/>
      <c r="GQ96" s="6"/>
      <c r="GR96" s="6"/>
      <c r="GS96" s="6"/>
      <c r="GT96" s="6"/>
      <c r="GU96" s="6"/>
      <c r="GV96" s="6"/>
      <c r="GW96" s="6"/>
      <c r="GX96" s="6"/>
      <c r="GY96" s="6"/>
      <c r="GZ96" s="6"/>
      <c r="HA96" s="6"/>
      <c r="HB96" s="6"/>
      <c r="HC96" s="6"/>
      <c r="HD96" s="6"/>
      <c r="HE96" s="6"/>
      <c r="HF96" s="6"/>
      <c r="HG96" s="6"/>
      <c r="HH96" s="6"/>
      <c r="HI96" s="6"/>
      <c r="HJ96" s="6"/>
      <c r="HK96" s="6"/>
      <c r="HL96" s="6"/>
      <c r="HM96" s="6"/>
      <c r="HN96" s="6"/>
      <c r="HO96" s="6"/>
      <c r="HP96" s="6"/>
      <c r="HQ96" s="6"/>
      <c r="HR96" s="6"/>
      <c r="HS96" s="6"/>
      <c r="HT96" s="6"/>
      <c r="HU96" s="6"/>
      <c r="HV96" s="6"/>
      <c r="HW96" s="6"/>
      <c r="HX96" s="6"/>
      <c r="HY96" s="6"/>
      <c r="HZ96" s="6"/>
      <c r="IA96" s="6"/>
      <c r="IB96" s="6"/>
      <c r="IC96" s="6"/>
      <c r="ID96" s="6"/>
      <c r="IE96" s="6"/>
      <c r="IF96" s="6"/>
      <c r="IG96" s="6"/>
      <c r="IH96" s="6"/>
      <c r="II96" s="6"/>
      <c r="IJ96" s="6"/>
      <c r="IK96" s="6"/>
      <c r="IL96" s="6"/>
      <c r="IM96" s="6"/>
      <c r="IN96" s="6"/>
      <c r="IO96" s="6"/>
      <c r="IP96" s="6"/>
      <c r="IQ96" s="6"/>
      <c r="IR96" s="6"/>
      <c r="IS96" s="6"/>
      <c r="IT96" s="6"/>
      <c r="IU96" s="6"/>
      <c r="IV96" s="6"/>
      <c r="IW96" s="6"/>
      <c r="IX96" s="6"/>
      <c r="IY96" s="6"/>
      <c r="IZ96" s="6"/>
      <c r="JA96" s="6"/>
      <c r="JB96" s="6"/>
      <c r="JC96" s="6"/>
      <c r="JD96" s="6"/>
      <c r="JE96" s="6"/>
      <c r="JF96" s="6"/>
      <c r="JG96" s="6"/>
      <c r="JH96" s="6"/>
      <c r="JI96" s="6"/>
      <c r="JJ96" s="6"/>
      <c r="JK96" s="6"/>
      <c r="JL96" s="6"/>
      <c r="JM96" s="6"/>
      <c r="JN96" s="6"/>
      <c r="JO96" s="6"/>
      <c r="JP96" s="6"/>
      <c r="JQ96" s="6"/>
      <c r="JR96" s="6"/>
      <c r="JS96" s="6"/>
      <c r="JT96" s="6"/>
      <c r="JU96" s="6"/>
      <c r="JV96" s="6"/>
      <c r="JW96" s="6"/>
      <c r="JX96" s="6"/>
      <c r="JY96" s="6"/>
      <c r="JZ96" s="6"/>
      <c r="KA96" s="6"/>
      <c r="KB96" s="6"/>
      <c r="KC96" s="6"/>
      <c r="KD96" s="6"/>
      <c r="KE96" s="6"/>
      <c r="KF96" s="6"/>
      <c r="KG96" s="6"/>
      <c r="KH96" s="6"/>
      <c r="KI96" s="6"/>
      <c r="KJ96" s="6"/>
      <c r="KK96" s="6"/>
      <c r="KL96" s="6"/>
      <c r="KM96" s="6"/>
      <c r="KN96" s="6"/>
      <c r="KO96" s="6"/>
      <c r="KP96" s="6"/>
      <c r="KQ96" s="6"/>
      <c r="KR96" s="6"/>
      <c r="KS96" s="6"/>
      <c r="KT96" s="6"/>
      <c r="KU96" s="6"/>
      <c r="KV96" s="6"/>
      <c r="KW96" s="6"/>
      <c r="KX96" s="6"/>
      <c r="KY96" s="6"/>
      <c r="KZ96" s="6"/>
      <c r="LA96" s="6"/>
      <c r="LB96" s="6"/>
      <c r="LC96" s="6"/>
      <c r="LD96" s="6"/>
      <c r="LE96" s="6"/>
      <c r="LF96" s="6"/>
      <c r="LG96" s="6"/>
      <c r="LH96" s="6"/>
      <c r="LI96" s="6"/>
      <c r="LJ96" s="6"/>
      <c r="LK96" s="6"/>
      <c r="LL96" s="6"/>
      <c r="LM96" s="6"/>
      <c r="LN96" s="6"/>
      <c r="LO96" s="6"/>
      <c r="LP96" s="6"/>
      <c r="LQ96" s="6"/>
      <c r="LR96" s="6"/>
      <c r="LS96" s="6"/>
      <c r="LT96" s="6"/>
      <c r="LU96" s="6"/>
      <c r="LV96" s="6"/>
      <c r="LW96" s="6"/>
      <c r="LX96" s="6"/>
      <c r="LY96" s="6"/>
      <c r="LZ96" s="6"/>
      <c r="MA96" s="6"/>
      <c r="MB96" s="6"/>
      <c r="MC96" s="6"/>
      <c r="MD96" s="6"/>
      <c r="ME96" s="6"/>
      <c r="MF96" s="6"/>
      <c r="MG96" s="6"/>
      <c r="MH96" s="6"/>
      <c r="MI96" s="6"/>
      <c r="MJ96" s="6"/>
      <c r="MK96" s="6"/>
      <c r="ML96" s="6"/>
      <c r="MM96" s="6"/>
      <c r="MN96" s="6"/>
      <c r="MO96" s="6"/>
      <c r="MP96" s="6"/>
      <c r="MQ96" s="6"/>
      <c r="MR96" s="6"/>
      <c r="MS96" s="6"/>
      <c r="MT96" s="6"/>
      <c r="MU96" s="6"/>
      <c r="MV96" s="6"/>
      <c r="MW96" s="6"/>
      <c r="MX96" s="6"/>
      <c r="MY96" s="6"/>
      <c r="MZ96" s="6"/>
      <c r="NA96" s="6"/>
      <c r="NB96" s="6"/>
      <c r="NC96" s="6"/>
      <c r="ND96" s="6"/>
      <c r="NE96" s="6"/>
      <c r="NF96" s="6"/>
      <c r="NG96" s="6"/>
      <c r="NH96" s="6"/>
      <c r="NI96" s="6"/>
      <c r="NJ96" s="6"/>
      <c r="NK96" s="6"/>
      <c r="NL96" s="6"/>
      <c r="NM96" s="6"/>
      <c r="NN96" s="6"/>
      <c r="NO96" s="6"/>
      <c r="NP96" s="6"/>
      <c r="NQ96" s="6"/>
      <c r="NR96" s="6"/>
      <c r="NS96" s="6"/>
      <c r="NT96" s="6"/>
      <c r="NU96" s="6"/>
      <c r="NV96" s="6"/>
      <c r="NW96" s="6"/>
      <c r="NX96" s="6"/>
      <c r="NY96" s="6"/>
      <c r="NZ96" s="6"/>
      <c r="OA96" s="6"/>
      <c r="OB96" s="6"/>
      <c r="OC96" s="6"/>
      <c r="OD96" s="6"/>
      <c r="OE96" s="6"/>
      <c r="OF96" s="6"/>
      <c r="OG96" s="6"/>
      <c r="OH96" s="6"/>
      <c r="OI96" s="6"/>
      <c r="OJ96" s="6"/>
      <c r="OK96" s="6"/>
      <c r="OL96" s="6"/>
      <c r="OM96" s="6"/>
      <c r="ON96" s="6"/>
      <c r="OO96" s="6"/>
      <c r="OP96" s="6"/>
      <c r="OQ96" s="6"/>
      <c r="OR96" s="6"/>
      <c r="OS96" s="6"/>
      <c r="OT96" s="6"/>
      <c r="OU96" s="6"/>
      <c r="OV96" s="6"/>
    </row>
    <row r="97" spans="1:745" s="12" customFormat="1">
      <c r="A97" s="85">
        <v>44409</v>
      </c>
      <c r="B97" s="3">
        <v>0</v>
      </c>
      <c r="C97" s="3">
        <v>0</v>
      </c>
      <c r="D97" s="3">
        <v>4</v>
      </c>
      <c r="E97" s="3">
        <v>6</v>
      </c>
      <c r="F97" s="3">
        <v>1</v>
      </c>
      <c r="G97" s="3"/>
      <c r="H97" s="6"/>
      <c r="I97" s="6"/>
      <c r="J97" s="7"/>
      <c r="K97" s="3"/>
      <c r="L97" s="3"/>
      <c r="M97" s="3"/>
      <c r="N97" s="3"/>
      <c r="O97" s="3"/>
      <c r="P97" s="3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  <c r="BI97" s="6"/>
      <c r="BJ97" s="6"/>
      <c r="BK97" s="6"/>
      <c r="BL97" s="6"/>
      <c r="BM97" s="6"/>
      <c r="BN97" s="6"/>
      <c r="BO97" s="6"/>
      <c r="BP97" s="6"/>
      <c r="BQ97" s="6"/>
      <c r="BR97" s="6"/>
      <c r="BS97" s="6"/>
      <c r="BT97" s="6"/>
      <c r="BU97" s="6"/>
      <c r="BV97" s="6"/>
      <c r="BW97" s="6"/>
      <c r="BX97" s="6"/>
      <c r="BY97" s="6"/>
      <c r="BZ97" s="6"/>
      <c r="CA97" s="6"/>
      <c r="CB97" s="6"/>
      <c r="CC97" s="6"/>
      <c r="CD97" s="6"/>
      <c r="CE97" s="6"/>
      <c r="CF97" s="6"/>
      <c r="CG97" s="6"/>
      <c r="CH97" s="6"/>
      <c r="CI97" s="6"/>
      <c r="CJ97" s="6"/>
      <c r="CK97" s="6"/>
      <c r="CL97" s="6"/>
      <c r="CM97" s="6"/>
      <c r="CN97" s="6"/>
      <c r="CO97" s="6"/>
      <c r="CP97" s="6"/>
      <c r="CQ97" s="6"/>
      <c r="CR97" s="6"/>
      <c r="CS97" s="6"/>
      <c r="CT97" s="6"/>
      <c r="CU97" s="6"/>
      <c r="CV97" s="6"/>
      <c r="CW97" s="6"/>
      <c r="CX97" s="6"/>
      <c r="CY97" s="6"/>
      <c r="CZ97" s="6"/>
      <c r="DA97" s="6"/>
      <c r="DB97" s="6"/>
      <c r="DC97" s="6"/>
      <c r="DD97" s="6"/>
      <c r="DE97" s="6"/>
      <c r="DF97" s="6"/>
      <c r="DG97" s="6"/>
      <c r="DH97" s="6"/>
      <c r="DI97" s="6"/>
      <c r="DJ97" s="6"/>
      <c r="DK97" s="6"/>
      <c r="DL97" s="6"/>
      <c r="DM97" s="6"/>
      <c r="DN97" s="6"/>
      <c r="DO97" s="6"/>
      <c r="DP97" s="6"/>
      <c r="DQ97" s="6"/>
      <c r="DR97" s="6"/>
      <c r="DS97" s="6"/>
      <c r="DT97" s="6"/>
      <c r="DU97" s="6"/>
      <c r="DV97" s="6"/>
      <c r="DW97" s="6"/>
      <c r="DX97" s="6"/>
      <c r="DY97" s="6"/>
      <c r="DZ97" s="6"/>
      <c r="EA97" s="6"/>
      <c r="EB97" s="6"/>
      <c r="EC97" s="6"/>
      <c r="ED97" s="6"/>
      <c r="EE97" s="6"/>
      <c r="EF97" s="6"/>
      <c r="EG97" s="6"/>
      <c r="EH97" s="6"/>
      <c r="EI97" s="6"/>
      <c r="EJ97" s="6"/>
      <c r="EK97" s="6"/>
      <c r="EL97" s="6"/>
      <c r="EM97" s="6"/>
      <c r="EN97" s="6"/>
      <c r="EO97" s="6"/>
      <c r="EP97" s="6"/>
      <c r="EQ97" s="6"/>
      <c r="ER97" s="6"/>
      <c r="ES97" s="6"/>
      <c r="ET97" s="6"/>
      <c r="EU97" s="6"/>
      <c r="EV97" s="6"/>
      <c r="EW97" s="6"/>
      <c r="EX97" s="6"/>
      <c r="EY97" s="6"/>
      <c r="EZ97" s="6"/>
      <c r="FA97" s="6"/>
      <c r="FB97" s="6"/>
      <c r="FC97" s="6"/>
      <c r="FD97" s="6"/>
      <c r="FE97" s="6"/>
      <c r="FF97" s="6"/>
      <c r="FG97" s="6"/>
      <c r="FH97" s="6"/>
      <c r="FI97" s="6"/>
      <c r="FJ97" s="6"/>
      <c r="FK97" s="6"/>
      <c r="FL97" s="6"/>
      <c r="FM97" s="6"/>
      <c r="FN97" s="6"/>
      <c r="FO97" s="6"/>
      <c r="FP97" s="6"/>
      <c r="FQ97" s="6"/>
      <c r="FR97" s="6"/>
      <c r="FS97" s="6"/>
      <c r="FT97" s="6"/>
      <c r="FU97" s="6"/>
      <c r="FV97" s="6"/>
      <c r="FW97" s="6"/>
      <c r="FX97" s="6"/>
      <c r="FY97" s="6"/>
      <c r="FZ97" s="6"/>
      <c r="GA97" s="6"/>
      <c r="GB97" s="6"/>
      <c r="GC97" s="6"/>
      <c r="GD97" s="6"/>
      <c r="GE97" s="6"/>
      <c r="GF97" s="6"/>
      <c r="GG97" s="6"/>
      <c r="GH97" s="6"/>
      <c r="GI97" s="6"/>
      <c r="GJ97" s="6"/>
      <c r="GK97" s="6"/>
      <c r="GL97" s="6"/>
      <c r="GM97" s="6"/>
      <c r="GN97" s="6"/>
      <c r="GO97" s="6"/>
      <c r="GP97" s="6"/>
      <c r="GQ97" s="6"/>
      <c r="GR97" s="6"/>
      <c r="GS97" s="6"/>
      <c r="GT97" s="6"/>
      <c r="GU97" s="6"/>
      <c r="GV97" s="6"/>
      <c r="GW97" s="6"/>
      <c r="GX97" s="6"/>
      <c r="GY97" s="6"/>
      <c r="GZ97" s="6"/>
      <c r="HA97" s="6"/>
      <c r="HB97" s="6"/>
      <c r="HC97" s="6"/>
      <c r="HD97" s="6"/>
      <c r="HE97" s="6"/>
      <c r="HF97" s="6"/>
      <c r="HG97" s="6"/>
      <c r="HH97" s="6"/>
      <c r="HI97" s="6"/>
      <c r="HJ97" s="6"/>
      <c r="HK97" s="6"/>
      <c r="HL97" s="6"/>
      <c r="HM97" s="6"/>
      <c r="HN97" s="6"/>
      <c r="HO97" s="6"/>
      <c r="HP97" s="6"/>
      <c r="HQ97" s="6"/>
      <c r="HR97" s="6"/>
      <c r="HS97" s="6"/>
      <c r="HT97" s="6"/>
      <c r="HU97" s="6"/>
      <c r="HV97" s="6"/>
      <c r="HW97" s="6"/>
      <c r="HX97" s="6"/>
      <c r="HY97" s="6"/>
      <c r="HZ97" s="6"/>
      <c r="IA97" s="6"/>
      <c r="IB97" s="6"/>
      <c r="IC97" s="6"/>
      <c r="ID97" s="6"/>
      <c r="IE97" s="6"/>
      <c r="IF97" s="6"/>
      <c r="IG97" s="6"/>
      <c r="IH97" s="6"/>
      <c r="II97" s="6"/>
      <c r="IJ97" s="6"/>
      <c r="IK97" s="6"/>
      <c r="IL97" s="6"/>
      <c r="IM97" s="6"/>
      <c r="IN97" s="6"/>
      <c r="IO97" s="6"/>
      <c r="IP97" s="6"/>
      <c r="IQ97" s="6"/>
      <c r="IR97" s="6"/>
      <c r="IS97" s="6"/>
      <c r="IT97" s="6"/>
      <c r="IU97" s="6"/>
      <c r="IV97" s="6"/>
      <c r="IW97" s="6"/>
      <c r="IX97" s="6"/>
      <c r="IY97" s="6"/>
      <c r="IZ97" s="6"/>
      <c r="JA97" s="6"/>
      <c r="JB97" s="6"/>
      <c r="JC97" s="6"/>
      <c r="JD97" s="6"/>
      <c r="JE97" s="6"/>
      <c r="JF97" s="6"/>
      <c r="JG97" s="6"/>
      <c r="JH97" s="6"/>
      <c r="JI97" s="6"/>
      <c r="JJ97" s="6"/>
      <c r="JK97" s="6"/>
      <c r="JL97" s="6"/>
      <c r="JM97" s="6"/>
      <c r="JN97" s="6"/>
      <c r="JO97" s="6"/>
      <c r="JP97" s="6"/>
      <c r="JQ97" s="6"/>
      <c r="JR97" s="6"/>
      <c r="JS97" s="6"/>
      <c r="JT97" s="6"/>
      <c r="JU97" s="6"/>
      <c r="JV97" s="6"/>
      <c r="JW97" s="6"/>
      <c r="JX97" s="6"/>
      <c r="JY97" s="6"/>
      <c r="JZ97" s="6"/>
      <c r="KA97" s="6"/>
      <c r="KB97" s="6"/>
      <c r="KC97" s="6"/>
      <c r="KD97" s="6"/>
      <c r="KE97" s="6"/>
      <c r="KF97" s="6"/>
      <c r="KG97" s="6"/>
      <c r="KH97" s="6"/>
      <c r="KI97" s="6"/>
      <c r="KJ97" s="6"/>
      <c r="KK97" s="6"/>
      <c r="KL97" s="6"/>
      <c r="KM97" s="6"/>
      <c r="KN97" s="6"/>
      <c r="KO97" s="6"/>
      <c r="KP97" s="6"/>
      <c r="KQ97" s="6"/>
      <c r="KR97" s="6"/>
      <c r="KS97" s="6"/>
      <c r="KT97" s="6"/>
      <c r="KU97" s="6"/>
      <c r="KV97" s="6"/>
      <c r="KW97" s="6"/>
      <c r="KX97" s="6"/>
      <c r="KY97" s="6"/>
      <c r="KZ97" s="6"/>
      <c r="LA97" s="6"/>
      <c r="LB97" s="6"/>
      <c r="LC97" s="6"/>
      <c r="LD97" s="6"/>
      <c r="LE97" s="6"/>
      <c r="LF97" s="6"/>
      <c r="LG97" s="6"/>
      <c r="LH97" s="6"/>
      <c r="LI97" s="6"/>
      <c r="LJ97" s="6"/>
      <c r="LK97" s="6"/>
      <c r="LL97" s="6"/>
      <c r="LM97" s="6"/>
      <c r="LN97" s="6"/>
      <c r="LO97" s="6"/>
      <c r="LP97" s="6"/>
      <c r="LQ97" s="6"/>
      <c r="LR97" s="6"/>
      <c r="LS97" s="6"/>
      <c r="LT97" s="6"/>
      <c r="LU97" s="6"/>
      <c r="LV97" s="6"/>
      <c r="LW97" s="6"/>
      <c r="LX97" s="6"/>
      <c r="LY97" s="6"/>
      <c r="LZ97" s="6"/>
      <c r="MA97" s="6"/>
      <c r="MB97" s="6"/>
      <c r="MC97" s="6"/>
      <c r="MD97" s="6"/>
      <c r="ME97" s="6"/>
      <c r="MF97" s="6"/>
      <c r="MG97" s="6"/>
      <c r="MH97" s="6"/>
      <c r="MI97" s="6"/>
      <c r="MJ97" s="6"/>
      <c r="MK97" s="6"/>
      <c r="ML97" s="6"/>
      <c r="MM97" s="6"/>
      <c r="MN97" s="6"/>
      <c r="MO97" s="6"/>
      <c r="MP97" s="6"/>
      <c r="MQ97" s="6"/>
      <c r="MR97" s="6"/>
      <c r="MS97" s="6"/>
      <c r="MT97" s="6"/>
      <c r="MU97" s="6"/>
      <c r="MV97" s="6"/>
      <c r="MW97" s="6"/>
      <c r="MX97" s="6"/>
      <c r="MY97" s="6"/>
      <c r="MZ97" s="6"/>
      <c r="NA97" s="6"/>
      <c r="NB97" s="6"/>
      <c r="NC97" s="6"/>
      <c r="ND97" s="6"/>
      <c r="NE97" s="6"/>
      <c r="NF97" s="6"/>
      <c r="NG97" s="6"/>
      <c r="NH97" s="6"/>
      <c r="NI97" s="6"/>
      <c r="NJ97" s="6"/>
      <c r="NK97" s="6"/>
      <c r="NL97" s="6"/>
      <c r="NM97" s="6"/>
      <c r="NN97" s="6"/>
      <c r="NO97" s="6"/>
      <c r="NP97" s="6"/>
      <c r="NQ97" s="6"/>
      <c r="NR97" s="6"/>
      <c r="NS97" s="6"/>
      <c r="NT97" s="6"/>
      <c r="NU97" s="6"/>
      <c r="NV97" s="6"/>
      <c r="NW97" s="6"/>
      <c r="NX97" s="6"/>
      <c r="NY97" s="6"/>
      <c r="NZ97" s="6"/>
      <c r="OA97" s="6"/>
      <c r="OB97" s="6"/>
      <c r="OC97" s="6"/>
      <c r="OD97" s="6"/>
      <c r="OE97" s="6"/>
      <c r="OF97" s="6"/>
      <c r="OG97" s="6"/>
      <c r="OH97" s="6"/>
      <c r="OI97" s="6"/>
      <c r="OJ97" s="6"/>
      <c r="OK97" s="6"/>
      <c r="OL97" s="6"/>
      <c r="OM97" s="6"/>
      <c r="ON97" s="6"/>
      <c r="OO97" s="6"/>
      <c r="OP97" s="6"/>
      <c r="OQ97" s="6"/>
      <c r="OR97" s="6"/>
      <c r="OS97" s="6"/>
      <c r="OT97" s="6"/>
      <c r="OU97" s="6"/>
      <c r="OV97" s="6"/>
    </row>
    <row r="98" spans="1:745" s="16" customFormat="1">
      <c r="A98" s="9" t="s">
        <v>10</v>
      </c>
      <c r="B98" s="24">
        <f>SUM(B86:B97)</f>
        <v>10</v>
      </c>
      <c r="C98" s="24">
        <f>SUM(C86:C97)</f>
        <v>0</v>
      </c>
      <c r="D98" s="24">
        <f>SUM(D86:D97)</f>
        <v>39</v>
      </c>
      <c r="E98" s="24">
        <f>SUM(E86:E97)</f>
        <v>56</v>
      </c>
      <c r="F98" s="24">
        <f>SUM(F86:F97)</f>
        <v>13</v>
      </c>
      <c r="G98" s="6"/>
      <c r="H98" s="15"/>
      <c r="I98" s="15"/>
      <c r="J98" s="7"/>
      <c r="K98" s="3"/>
      <c r="L98" s="3"/>
      <c r="M98" s="3"/>
      <c r="N98" s="3"/>
      <c r="O98" s="3"/>
      <c r="P98" s="3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  <c r="AI98" s="15"/>
      <c r="AJ98" s="15"/>
      <c r="AK98" s="15"/>
      <c r="AL98" s="15"/>
      <c r="AM98" s="15"/>
      <c r="AN98" s="15"/>
      <c r="AO98" s="15"/>
      <c r="AP98" s="15"/>
      <c r="AQ98" s="15"/>
      <c r="AR98" s="15"/>
      <c r="AS98" s="15"/>
      <c r="AT98" s="15"/>
      <c r="AU98" s="15"/>
      <c r="AV98" s="15"/>
      <c r="AW98" s="15"/>
      <c r="AX98" s="15"/>
      <c r="AY98" s="15"/>
      <c r="AZ98" s="15"/>
      <c r="BA98" s="15"/>
      <c r="BB98" s="15"/>
      <c r="BC98" s="15"/>
      <c r="BD98" s="15"/>
      <c r="BE98" s="15"/>
      <c r="BF98" s="15"/>
      <c r="BG98" s="15"/>
      <c r="BH98" s="15"/>
      <c r="BI98" s="15"/>
      <c r="BJ98" s="15"/>
      <c r="BK98" s="15"/>
      <c r="BL98" s="15"/>
      <c r="BM98" s="15"/>
      <c r="BN98" s="15"/>
      <c r="BO98" s="15"/>
      <c r="BP98" s="15"/>
      <c r="BQ98" s="15"/>
      <c r="BR98" s="15"/>
      <c r="BS98" s="15"/>
      <c r="BT98" s="15"/>
      <c r="BU98" s="15"/>
      <c r="BV98" s="15"/>
      <c r="BW98" s="15"/>
      <c r="BX98" s="15"/>
      <c r="BY98" s="15"/>
      <c r="BZ98" s="15"/>
      <c r="CA98" s="15"/>
      <c r="CB98" s="15"/>
      <c r="CC98" s="15"/>
      <c r="CD98" s="15"/>
      <c r="CE98" s="15"/>
      <c r="CF98" s="15"/>
      <c r="CG98" s="15"/>
      <c r="CH98" s="15"/>
      <c r="CI98" s="15"/>
      <c r="CJ98" s="15"/>
      <c r="CK98" s="15"/>
      <c r="CL98" s="15"/>
      <c r="CM98" s="15"/>
      <c r="CN98" s="15"/>
      <c r="CO98" s="15"/>
      <c r="CP98" s="15"/>
      <c r="CQ98" s="15"/>
      <c r="CR98" s="15"/>
      <c r="CS98" s="15"/>
      <c r="CT98" s="15"/>
      <c r="CU98" s="15"/>
      <c r="CV98" s="15"/>
      <c r="CW98" s="15"/>
      <c r="CX98" s="15"/>
      <c r="CY98" s="15"/>
      <c r="CZ98" s="15"/>
      <c r="DA98" s="15"/>
      <c r="DB98" s="15"/>
      <c r="DC98" s="15"/>
      <c r="DD98" s="15"/>
      <c r="DE98" s="15"/>
      <c r="DF98" s="15"/>
      <c r="DG98" s="15"/>
      <c r="DH98" s="15"/>
      <c r="DI98" s="15"/>
      <c r="DJ98" s="15"/>
      <c r="DK98" s="15"/>
      <c r="DL98" s="15"/>
      <c r="DM98" s="15"/>
      <c r="DN98" s="15"/>
      <c r="DO98" s="15"/>
      <c r="DP98" s="15"/>
      <c r="DQ98" s="15"/>
      <c r="DR98" s="15"/>
      <c r="DS98" s="15"/>
      <c r="DT98" s="15"/>
      <c r="DU98" s="15"/>
      <c r="DV98" s="15"/>
      <c r="DW98" s="15"/>
      <c r="DX98" s="15"/>
      <c r="DY98" s="15"/>
      <c r="DZ98" s="15"/>
      <c r="EA98" s="15"/>
      <c r="EB98" s="15"/>
      <c r="EC98" s="15"/>
      <c r="ED98" s="15"/>
      <c r="EE98" s="15"/>
      <c r="EF98" s="15"/>
      <c r="EG98" s="15"/>
      <c r="EH98" s="15"/>
      <c r="EI98" s="15"/>
      <c r="EJ98" s="15"/>
      <c r="EK98" s="15"/>
      <c r="EL98" s="15"/>
      <c r="EM98" s="15"/>
      <c r="EN98" s="15"/>
      <c r="EO98" s="15"/>
      <c r="EP98" s="15"/>
      <c r="EQ98" s="15"/>
      <c r="ER98" s="15"/>
      <c r="ES98" s="15"/>
      <c r="ET98" s="15"/>
      <c r="EU98" s="15"/>
      <c r="EV98" s="15"/>
      <c r="EW98" s="15"/>
      <c r="EX98" s="15"/>
      <c r="EY98" s="15"/>
      <c r="EZ98" s="15"/>
      <c r="FA98" s="15"/>
      <c r="FB98" s="15"/>
      <c r="FC98" s="15"/>
      <c r="FD98" s="15"/>
      <c r="FE98" s="15"/>
      <c r="FF98" s="15"/>
      <c r="FG98" s="15"/>
      <c r="FH98" s="15"/>
      <c r="FI98" s="15"/>
      <c r="FJ98" s="15"/>
      <c r="FK98" s="15"/>
      <c r="FL98" s="15"/>
      <c r="FM98" s="15"/>
      <c r="FN98" s="15"/>
      <c r="FO98" s="15"/>
      <c r="FP98" s="15"/>
      <c r="FQ98" s="15"/>
      <c r="FR98" s="15"/>
      <c r="FS98" s="15"/>
      <c r="FT98" s="15"/>
      <c r="FU98" s="15"/>
      <c r="FV98" s="15"/>
      <c r="FW98" s="15"/>
      <c r="FX98" s="15"/>
      <c r="FY98" s="15"/>
      <c r="FZ98" s="15"/>
      <c r="GA98" s="15"/>
      <c r="GB98" s="15"/>
      <c r="GC98" s="15"/>
      <c r="GD98" s="15"/>
      <c r="GE98" s="15"/>
      <c r="GF98" s="15"/>
      <c r="GG98" s="15"/>
      <c r="GH98" s="15"/>
      <c r="GI98" s="15"/>
      <c r="GJ98" s="15"/>
      <c r="GK98" s="15"/>
      <c r="GL98" s="15"/>
      <c r="GM98" s="15"/>
      <c r="GN98" s="15"/>
      <c r="GO98" s="15"/>
      <c r="GP98" s="15"/>
      <c r="GQ98" s="15"/>
      <c r="GR98" s="15"/>
      <c r="GS98" s="15"/>
      <c r="GT98" s="15"/>
      <c r="GU98" s="15"/>
      <c r="GV98" s="15"/>
      <c r="GW98" s="15"/>
      <c r="GX98" s="15"/>
      <c r="GY98" s="15"/>
      <c r="GZ98" s="15"/>
      <c r="HA98" s="15"/>
      <c r="HB98" s="15"/>
      <c r="HC98" s="15"/>
      <c r="HD98" s="15"/>
      <c r="HE98" s="15"/>
      <c r="HF98" s="15"/>
      <c r="HG98" s="15"/>
      <c r="HH98" s="15"/>
      <c r="HI98" s="15"/>
      <c r="HJ98" s="15"/>
      <c r="HK98" s="15"/>
      <c r="HL98" s="15"/>
      <c r="HM98" s="15"/>
      <c r="HN98" s="15"/>
      <c r="HO98" s="15"/>
      <c r="HP98" s="15"/>
      <c r="HQ98" s="15"/>
      <c r="HR98" s="15"/>
      <c r="HS98" s="15"/>
      <c r="HT98" s="15"/>
      <c r="HU98" s="15"/>
      <c r="HV98" s="15"/>
      <c r="HW98" s="15"/>
      <c r="HX98" s="15"/>
      <c r="HY98" s="15"/>
      <c r="HZ98" s="15"/>
      <c r="IA98" s="15"/>
      <c r="IB98" s="15"/>
      <c r="IC98" s="15"/>
      <c r="ID98" s="15"/>
      <c r="IE98" s="15"/>
      <c r="IF98" s="15"/>
      <c r="IG98" s="15"/>
      <c r="IH98" s="15"/>
      <c r="II98" s="15"/>
      <c r="IJ98" s="15"/>
      <c r="IK98" s="15"/>
      <c r="IL98" s="15"/>
      <c r="IM98" s="15"/>
      <c r="IN98" s="15"/>
      <c r="IO98" s="15"/>
      <c r="IP98" s="15"/>
      <c r="IQ98" s="15"/>
      <c r="IR98" s="15"/>
      <c r="IS98" s="15"/>
      <c r="IT98" s="15"/>
      <c r="IU98" s="15"/>
      <c r="IV98" s="15"/>
      <c r="IW98" s="15"/>
      <c r="IX98" s="15"/>
      <c r="IY98" s="15"/>
      <c r="IZ98" s="15"/>
      <c r="JA98" s="15"/>
      <c r="JB98" s="15"/>
      <c r="JC98" s="15"/>
      <c r="JD98" s="15"/>
      <c r="JE98" s="15"/>
      <c r="JF98" s="15"/>
      <c r="JG98" s="15"/>
      <c r="JH98" s="15"/>
      <c r="JI98" s="15"/>
      <c r="JJ98" s="15"/>
      <c r="JK98" s="15"/>
      <c r="JL98" s="15"/>
      <c r="JM98" s="15"/>
      <c r="JN98" s="15"/>
      <c r="JO98" s="15"/>
      <c r="JP98" s="15"/>
      <c r="JQ98" s="15"/>
      <c r="JR98" s="15"/>
      <c r="JS98" s="15"/>
      <c r="JT98" s="15"/>
      <c r="JU98" s="15"/>
      <c r="JV98" s="15"/>
      <c r="JW98" s="15"/>
      <c r="JX98" s="15"/>
      <c r="JY98" s="15"/>
      <c r="JZ98" s="15"/>
      <c r="KA98" s="15"/>
      <c r="KB98" s="15"/>
      <c r="KC98" s="15"/>
      <c r="KD98" s="15"/>
      <c r="KE98" s="15"/>
      <c r="KF98" s="15"/>
      <c r="KG98" s="15"/>
      <c r="KH98" s="15"/>
      <c r="KI98" s="15"/>
      <c r="KJ98" s="15"/>
      <c r="KK98" s="15"/>
      <c r="KL98" s="15"/>
      <c r="KM98" s="15"/>
      <c r="KN98" s="15"/>
      <c r="KO98" s="15"/>
      <c r="KP98" s="15"/>
      <c r="KQ98" s="15"/>
      <c r="KR98" s="15"/>
      <c r="KS98" s="15"/>
      <c r="KT98" s="15"/>
      <c r="KU98" s="15"/>
      <c r="KV98" s="15"/>
      <c r="KW98" s="15"/>
      <c r="KX98" s="15"/>
      <c r="KY98" s="15"/>
      <c r="KZ98" s="15"/>
      <c r="LA98" s="15"/>
      <c r="LB98" s="15"/>
      <c r="LC98" s="15"/>
      <c r="LD98" s="15"/>
      <c r="LE98" s="15"/>
      <c r="LF98" s="15"/>
      <c r="LG98" s="15"/>
      <c r="LH98" s="15"/>
      <c r="LI98" s="15"/>
      <c r="LJ98" s="15"/>
      <c r="LK98" s="15"/>
      <c r="LL98" s="15"/>
      <c r="LM98" s="15"/>
      <c r="LN98" s="15"/>
      <c r="LO98" s="15"/>
      <c r="LP98" s="15"/>
      <c r="LQ98" s="15"/>
      <c r="LR98" s="15"/>
      <c r="LS98" s="15"/>
      <c r="LT98" s="15"/>
      <c r="LU98" s="15"/>
      <c r="LV98" s="15"/>
      <c r="LW98" s="15"/>
      <c r="LX98" s="15"/>
      <c r="LY98" s="15"/>
      <c r="LZ98" s="15"/>
      <c r="MA98" s="15"/>
      <c r="MB98" s="15"/>
      <c r="MC98" s="15"/>
      <c r="MD98" s="15"/>
      <c r="ME98" s="15"/>
      <c r="MF98" s="15"/>
      <c r="MG98" s="15"/>
      <c r="MH98" s="15"/>
      <c r="MI98" s="15"/>
      <c r="MJ98" s="15"/>
      <c r="MK98" s="15"/>
      <c r="ML98" s="15"/>
      <c r="MM98" s="15"/>
      <c r="MN98" s="15"/>
      <c r="MO98" s="15"/>
      <c r="MP98" s="15"/>
      <c r="MQ98" s="15"/>
      <c r="MR98" s="15"/>
      <c r="MS98" s="15"/>
      <c r="MT98" s="15"/>
      <c r="MU98" s="15"/>
      <c r="MV98" s="15"/>
      <c r="MW98" s="15"/>
      <c r="MX98" s="15"/>
      <c r="MY98" s="15"/>
      <c r="MZ98" s="15"/>
      <c r="NA98" s="15"/>
      <c r="NB98" s="15"/>
      <c r="NC98" s="15"/>
      <c r="ND98" s="15"/>
      <c r="NE98" s="15"/>
      <c r="NF98" s="15"/>
      <c r="NG98" s="15"/>
      <c r="NH98" s="15"/>
      <c r="NI98" s="15"/>
      <c r="NJ98" s="15"/>
      <c r="NK98" s="15"/>
      <c r="NL98" s="15"/>
      <c r="NM98" s="15"/>
      <c r="NN98" s="15"/>
      <c r="NO98" s="15"/>
      <c r="NP98" s="15"/>
      <c r="NQ98" s="15"/>
      <c r="NR98" s="15"/>
      <c r="NS98" s="15"/>
      <c r="NT98" s="15"/>
      <c r="NU98" s="15"/>
      <c r="NV98" s="15"/>
      <c r="NW98" s="15"/>
      <c r="NX98" s="15"/>
      <c r="NY98" s="15"/>
      <c r="NZ98" s="15"/>
      <c r="OA98" s="15"/>
      <c r="OB98" s="15"/>
      <c r="OC98" s="15"/>
      <c r="OD98" s="15"/>
      <c r="OE98" s="15"/>
      <c r="OF98" s="15"/>
      <c r="OG98" s="15"/>
      <c r="OH98" s="15"/>
      <c r="OI98" s="15"/>
      <c r="OJ98" s="15"/>
      <c r="OK98" s="15"/>
      <c r="OL98" s="15"/>
      <c r="OM98" s="15"/>
      <c r="ON98" s="15"/>
      <c r="OO98" s="15"/>
      <c r="OP98" s="15"/>
      <c r="OQ98" s="15"/>
      <c r="OR98" s="15"/>
      <c r="OS98" s="15"/>
      <c r="OT98" s="15"/>
      <c r="OU98" s="15"/>
      <c r="OV98" s="15"/>
    </row>
    <row r="99" spans="1:745">
      <c r="A99" s="13" t="s">
        <v>12</v>
      </c>
      <c r="B99" s="26">
        <f>B98/12</f>
        <v>0.83333333333333337</v>
      </c>
      <c r="C99" s="26">
        <f>C98/12</f>
        <v>0</v>
      </c>
      <c r="D99" s="26">
        <f>D98/12</f>
        <v>3.25</v>
      </c>
      <c r="E99" s="26">
        <f>E98/12</f>
        <v>4.666666666666667</v>
      </c>
      <c r="F99" s="26">
        <f>F98/12</f>
        <v>1.0833333333333333</v>
      </c>
      <c r="G99" s="14"/>
      <c r="H99" s="6"/>
      <c r="I99" s="6"/>
      <c r="J99" s="7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  <c r="BI99" s="6"/>
      <c r="BJ99" s="6"/>
      <c r="BK99" s="6"/>
      <c r="BL99" s="6"/>
      <c r="BM99" s="6"/>
      <c r="BN99" s="6"/>
      <c r="BO99" s="6"/>
      <c r="BP99" s="6"/>
      <c r="BQ99" s="6"/>
      <c r="BR99" s="6"/>
      <c r="BS99" s="6"/>
      <c r="BT99" s="6"/>
      <c r="BU99" s="6"/>
      <c r="BV99" s="6"/>
      <c r="BW99" s="6"/>
      <c r="BX99" s="6"/>
      <c r="BY99" s="6"/>
      <c r="BZ99" s="6"/>
      <c r="CA99" s="6"/>
      <c r="CB99" s="6"/>
      <c r="CC99" s="6"/>
      <c r="CD99" s="6"/>
      <c r="CE99" s="6"/>
      <c r="CF99" s="6"/>
      <c r="CG99" s="6"/>
      <c r="CH99" s="6"/>
      <c r="CI99" s="6"/>
      <c r="CJ99" s="6"/>
      <c r="CK99" s="6"/>
      <c r="CL99" s="6"/>
      <c r="CM99" s="6"/>
      <c r="CN99" s="6"/>
      <c r="CO99" s="6"/>
      <c r="CP99" s="6"/>
      <c r="CQ99" s="6"/>
      <c r="CR99" s="6"/>
      <c r="CS99" s="6"/>
      <c r="CT99" s="6"/>
      <c r="CU99" s="6"/>
      <c r="CV99" s="6"/>
      <c r="CW99" s="6"/>
      <c r="CX99" s="6"/>
      <c r="CY99" s="6"/>
      <c r="CZ99" s="6"/>
      <c r="DA99" s="6"/>
      <c r="DB99" s="6"/>
      <c r="DC99" s="6"/>
      <c r="DD99" s="6"/>
      <c r="DE99" s="6"/>
      <c r="DF99" s="6"/>
      <c r="DG99" s="6"/>
      <c r="DH99" s="6"/>
      <c r="DI99" s="6"/>
      <c r="DJ99" s="6"/>
      <c r="DK99" s="6"/>
      <c r="DL99" s="6"/>
      <c r="DM99" s="6"/>
      <c r="DN99" s="6"/>
      <c r="DO99" s="6"/>
      <c r="DP99" s="6"/>
      <c r="DQ99" s="6"/>
      <c r="DR99" s="6"/>
      <c r="DS99" s="6"/>
      <c r="DT99" s="6"/>
      <c r="DU99" s="6"/>
      <c r="DV99" s="6"/>
      <c r="DW99" s="6"/>
      <c r="DX99" s="6"/>
      <c r="DY99" s="6"/>
      <c r="DZ99" s="6"/>
      <c r="EA99" s="6"/>
      <c r="EB99" s="6"/>
      <c r="EC99" s="6"/>
      <c r="ED99" s="6"/>
      <c r="EE99" s="6"/>
      <c r="EF99" s="6"/>
      <c r="EG99" s="6"/>
      <c r="EH99" s="6"/>
      <c r="EI99" s="6"/>
      <c r="EJ99" s="6"/>
      <c r="EK99" s="6"/>
      <c r="EL99" s="6"/>
      <c r="EM99" s="6"/>
      <c r="EN99" s="6"/>
      <c r="EO99" s="6"/>
      <c r="EP99" s="6"/>
      <c r="EQ99" s="6"/>
      <c r="ER99" s="6"/>
      <c r="ES99" s="6"/>
      <c r="ET99" s="6"/>
      <c r="EU99" s="6"/>
      <c r="EV99" s="6"/>
      <c r="EW99" s="6"/>
      <c r="EX99" s="6"/>
      <c r="EY99" s="6"/>
      <c r="EZ99" s="6"/>
      <c r="FA99" s="6"/>
      <c r="FB99" s="6"/>
      <c r="FC99" s="6"/>
      <c r="FD99" s="6"/>
      <c r="FE99" s="6"/>
      <c r="FF99" s="6"/>
      <c r="FG99" s="6"/>
      <c r="FH99" s="6"/>
      <c r="FI99" s="6"/>
      <c r="FJ99" s="6"/>
      <c r="FK99" s="6"/>
      <c r="FL99" s="6"/>
      <c r="FM99" s="6"/>
      <c r="FN99" s="6"/>
      <c r="FO99" s="6"/>
      <c r="FP99" s="6"/>
      <c r="FQ99" s="6"/>
      <c r="FR99" s="6"/>
      <c r="FS99" s="6"/>
      <c r="FT99" s="6"/>
      <c r="FU99" s="6"/>
      <c r="FV99" s="6"/>
      <c r="FW99" s="6"/>
      <c r="FX99" s="6"/>
      <c r="FY99" s="6"/>
      <c r="FZ99" s="6"/>
      <c r="GA99" s="6"/>
      <c r="GB99" s="6"/>
      <c r="GC99" s="6"/>
      <c r="GD99" s="6"/>
      <c r="GE99" s="6"/>
      <c r="GF99" s="6"/>
      <c r="GG99" s="6"/>
      <c r="GH99" s="6"/>
      <c r="GI99" s="6"/>
      <c r="GJ99" s="6"/>
      <c r="GK99" s="6"/>
      <c r="GL99" s="6"/>
      <c r="GM99" s="6"/>
      <c r="GN99" s="6"/>
      <c r="GO99" s="6"/>
      <c r="GP99" s="6"/>
      <c r="GQ99" s="6"/>
      <c r="GR99" s="6"/>
      <c r="GS99" s="6"/>
      <c r="GT99" s="6"/>
      <c r="GU99" s="6"/>
      <c r="GV99" s="6"/>
      <c r="GW99" s="6"/>
      <c r="GX99" s="6"/>
      <c r="GY99" s="6"/>
      <c r="GZ99" s="6"/>
      <c r="HA99" s="6"/>
      <c r="HB99" s="6"/>
      <c r="HC99" s="6"/>
      <c r="HD99" s="6"/>
      <c r="HE99" s="6"/>
      <c r="HF99" s="6"/>
      <c r="HG99" s="6"/>
      <c r="HH99" s="6"/>
      <c r="HI99" s="6"/>
      <c r="HJ99" s="6"/>
      <c r="HK99" s="6"/>
      <c r="HL99" s="6"/>
      <c r="HM99" s="6"/>
      <c r="HN99" s="6"/>
      <c r="HO99" s="6"/>
      <c r="HP99" s="6"/>
      <c r="HQ99" s="6"/>
      <c r="HR99" s="6"/>
      <c r="HS99" s="6"/>
      <c r="HT99" s="6"/>
      <c r="HU99" s="6"/>
      <c r="HV99" s="6"/>
      <c r="HW99" s="6"/>
      <c r="HX99" s="6"/>
      <c r="HY99" s="6"/>
      <c r="HZ99" s="6"/>
      <c r="IA99" s="6"/>
      <c r="IB99" s="6"/>
      <c r="IC99" s="6"/>
      <c r="ID99" s="6"/>
      <c r="IE99" s="6"/>
      <c r="IF99" s="6"/>
      <c r="IG99" s="6"/>
      <c r="IH99" s="6"/>
      <c r="II99" s="6"/>
      <c r="IJ99" s="6"/>
      <c r="IK99" s="6"/>
      <c r="IL99" s="6"/>
      <c r="IM99" s="6"/>
      <c r="IN99" s="6"/>
      <c r="IO99" s="6"/>
      <c r="IP99" s="6"/>
      <c r="IQ99" s="6"/>
      <c r="IR99" s="6"/>
      <c r="IS99" s="6"/>
      <c r="IT99" s="6"/>
      <c r="IU99" s="6"/>
      <c r="IV99" s="6"/>
      <c r="IW99" s="6"/>
      <c r="IX99" s="6"/>
      <c r="IY99" s="6"/>
      <c r="IZ99" s="6"/>
      <c r="JA99" s="6"/>
      <c r="JB99" s="6"/>
      <c r="JC99" s="6"/>
      <c r="JD99" s="6"/>
      <c r="JE99" s="6"/>
      <c r="JF99" s="6"/>
      <c r="JG99" s="6"/>
      <c r="JH99" s="6"/>
      <c r="JI99" s="6"/>
      <c r="JJ99" s="6"/>
      <c r="JK99" s="6"/>
      <c r="JL99" s="6"/>
      <c r="JM99" s="6"/>
      <c r="JN99" s="6"/>
      <c r="JO99" s="6"/>
      <c r="JP99" s="6"/>
      <c r="JQ99" s="6"/>
      <c r="JR99" s="6"/>
      <c r="JS99" s="6"/>
      <c r="JT99" s="6"/>
      <c r="JU99" s="6"/>
      <c r="JV99" s="6"/>
      <c r="JW99" s="6"/>
      <c r="JX99" s="6"/>
      <c r="JY99" s="6"/>
      <c r="JZ99" s="6"/>
      <c r="KA99" s="6"/>
      <c r="KB99" s="6"/>
      <c r="KC99" s="6"/>
      <c r="KD99" s="6"/>
      <c r="KE99" s="6"/>
      <c r="KF99" s="6"/>
      <c r="KG99" s="6"/>
      <c r="KH99" s="6"/>
      <c r="KI99" s="6"/>
      <c r="KJ99" s="6"/>
      <c r="KK99" s="6"/>
      <c r="KL99" s="6"/>
      <c r="KM99" s="6"/>
      <c r="KN99" s="6"/>
      <c r="KO99" s="6"/>
      <c r="KP99" s="6"/>
      <c r="KQ99" s="6"/>
      <c r="KR99" s="6"/>
      <c r="KS99" s="6"/>
      <c r="KT99" s="6"/>
      <c r="KU99" s="6"/>
      <c r="KV99" s="6"/>
      <c r="KW99" s="6"/>
      <c r="KX99" s="6"/>
      <c r="KY99" s="6"/>
      <c r="KZ99" s="6"/>
      <c r="LA99" s="6"/>
      <c r="LB99" s="6"/>
      <c r="LC99" s="6"/>
      <c r="LD99" s="6"/>
      <c r="LE99" s="6"/>
      <c r="LF99" s="6"/>
      <c r="LG99" s="6"/>
      <c r="LH99" s="6"/>
      <c r="LI99" s="6"/>
      <c r="LJ99" s="6"/>
      <c r="LK99" s="6"/>
      <c r="LL99" s="6"/>
      <c r="LM99" s="6"/>
      <c r="LN99" s="6"/>
      <c r="LO99" s="6"/>
      <c r="LP99" s="6"/>
      <c r="LQ99" s="6"/>
      <c r="LR99" s="6"/>
      <c r="LS99" s="6"/>
      <c r="LT99" s="6"/>
      <c r="LU99" s="6"/>
      <c r="LV99" s="6"/>
      <c r="LW99" s="6"/>
      <c r="LX99" s="6"/>
      <c r="LY99" s="6"/>
      <c r="LZ99" s="6"/>
      <c r="MA99" s="6"/>
      <c r="MB99" s="6"/>
      <c r="MC99" s="6"/>
      <c r="MD99" s="6"/>
      <c r="ME99" s="6"/>
      <c r="MF99" s="6"/>
      <c r="MG99" s="6"/>
      <c r="MH99" s="6"/>
      <c r="MI99" s="6"/>
      <c r="MJ99" s="6"/>
      <c r="MK99" s="6"/>
      <c r="ML99" s="6"/>
      <c r="MM99" s="6"/>
      <c r="MN99" s="6"/>
      <c r="MO99" s="6"/>
      <c r="MP99" s="6"/>
      <c r="MQ99" s="6"/>
      <c r="MR99" s="6"/>
      <c r="MS99" s="6"/>
      <c r="MT99" s="6"/>
      <c r="MU99" s="6"/>
      <c r="MV99" s="6"/>
      <c r="MW99" s="6"/>
      <c r="MX99" s="6"/>
      <c r="MY99" s="6"/>
      <c r="MZ99" s="6"/>
      <c r="NA99" s="6"/>
      <c r="NB99" s="6"/>
      <c r="NC99" s="6"/>
      <c r="ND99" s="6"/>
      <c r="NE99" s="6"/>
      <c r="NF99" s="6"/>
      <c r="NG99" s="6"/>
      <c r="NH99" s="6"/>
      <c r="NI99" s="6"/>
      <c r="NJ99" s="6"/>
      <c r="NK99" s="6"/>
      <c r="NL99" s="6"/>
      <c r="NM99" s="6"/>
      <c r="NN99" s="6"/>
      <c r="NO99" s="6"/>
      <c r="NP99" s="6"/>
      <c r="NQ99" s="6"/>
      <c r="NR99" s="6"/>
      <c r="NS99" s="6"/>
      <c r="NT99" s="6"/>
      <c r="NU99" s="6"/>
      <c r="NV99" s="6"/>
      <c r="NW99" s="6"/>
      <c r="NX99" s="6"/>
      <c r="NY99" s="6"/>
      <c r="NZ99" s="6"/>
      <c r="OA99" s="6"/>
      <c r="OB99" s="6"/>
      <c r="OC99" s="6"/>
      <c r="OD99" s="6"/>
      <c r="OE99" s="6"/>
      <c r="OF99" s="6"/>
      <c r="OG99" s="6"/>
      <c r="OH99" s="6"/>
      <c r="OI99" s="6"/>
      <c r="OJ99" s="6"/>
      <c r="OK99" s="6"/>
      <c r="OL99" s="6"/>
      <c r="OM99" s="6"/>
      <c r="ON99" s="6"/>
      <c r="OO99" s="6"/>
      <c r="OP99" s="6"/>
      <c r="OQ99" s="6"/>
      <c r="OR99" s="6"/>
      <c r="OS99" s="6"/>
      <c r="OT99" s="6"/>
      <c r="OU99" s="6"/>
      <c r="OV99" s="6"/>
    </row>
    <row r="100" spans="1:745">
      <c r="A100" s="85">
        <v>44440</v>
      </c>
      <c r="B100" s="3">
        <v>0</v>
      </c>
      <c r="C100" s="3">
        <v>0</v>
      </c>
      <c r="D100" s="3">
        <v>3</v>
      </c>
      <c r="E100" s="3">
        <v>4</v>
      </c>
      <c r="F100" s="3">
        <v>1</v>
      </c>
      <c r="H100" s="6"/>
      <c r="I100" s="6"/>
      <c r="J100" s="7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  <c r="BI100" s="6"/>
      <c r="BJ100" s="6"/>
      <c r="BK100" s="6"/>
      <c r="BL100" s="6"/>
      <c r="BM100" s="6"/>
      <c r="BN100" s="6"/>
      <c r="BO100" s="6"/>
      <c r="BP100" s="6"/>
      <c r="BQ100" s="6"/>
      <c r="BR100" s="6"/>
      <c r="BS100" s="6"/>
      <c r="BT100" s="6"/>
      <c r="BU100" s="6"/>
      <c r="BV100" s="6"/>
      <c r="BW100" s="6"/>
      <c r="BX100" s="6"/>
      <c r="BY100" s="6"/>
      <c r="BZ100" s="6"/>
      <c r="CA100" s="6"/>
      <c r="CB100" s="6"/>
      <c r="CC100" s="6"/>
      <c r="CD100" s="6"/>
      <c r="CE100" s="6"/>
      <c r="CF100" s="6"/>
      <c r="CG100" s="6"/>
      <c r="CH100" s="6"/>
      <c r="CI100" s="6"/>
      <c r="CJ100" s="6"/>
      <c r="CK100" s="6"/>
      <c r="CL100" s="6"/>
      <c r="CM100" s="6"/>
      <c r="CN100" s="6"/>
      <c r="CO100" s="6"/>
      <c r="CP100" s="6"/>
      <c r="CQ100" s="6"/>
      <c r="CR100" s="6"/>
      <c r="CS100" s="6"/>
      <c r="CT100" s="6"/>
      <c r="CU100" s="6"/>
      <c r="CV100" s="6"/>
      <c r="CW100" s="6"/>
      <c r="CX100" s="6"/>
      <c r="CY100" s="6"/>
      <c r="CZ100" s="6"/>
      <c r="DA100" s="6"/>
      <c r="DB100" s="6"/>
      <c r="DC100" s="6"/>
      <c r="DD100" s="6"/>
      <c r="DE100" s="6"/>
      <c r="DF100" s="6"/>
      <c r="DG100" s="6"/>
      <c r="DH100" s="6"/>
      <c r="DI100" s="6"/>
      <c r="DJ100" s="6"/>
      <c r="DK100" s="6"/>
      <c r="DL100" s="6"/>
      <c r="DM100" s="6"/>
      <c r="DN100" s="6"/>
      <c r="DO100" s="6"/>
      <c r="DP100" s="6"/>
      <c r="DQ100" s="6"/>
      <c r="DR100" s="6"/>
      <c r="DS100" s="6"/>
      <c r="DT100" s="6"/>
      <c r="DU100" s="6"/>
      <c r="DV100" s="6"/>
      <c r="DW100" s="6"/>
      <c r="DX100" s="6"/>
      <c r="DY100" s="6"/>
      <c r="DZ100" s="6"/>
      <c r="EA100" s="6"/>
      <c r="EB100" s="6"/>
      <c r="EC100" s="6"/>
      <c r="ED100" s="6"/>
      <c r="EE100" s="6"/>
      <c r="EF100" s="6"/>
      <c r="EG100" s="6"/>
      <c r="EH100" s="6"/>
      <c r="EI100" s="6"/>
      <c r="EJ100" s="6"/>
      <c r="EK100" s="6"/>
      <c r="EL100" s="6"/>
      <c r="EM100" s="6"/>
      <c r="EN100" s="6"/>
      <c r="EO100" s="6"/>
      <c r="EP100" s="6"/>
      <c r="EQ100" s="6"/>
      <c r="ER100" s="6"/>
      <c r="ES100" s="6"/>
      <c r="ET100" s="6"/>
      <c r="EU100" s="6"/>
      <c r="EV100" s="6"/>
      <c r="EW100" s="6"/>
      <c r="EX100" s="6"/>
      <c r="EY100" s="6"/>
      <c r="EZ100" s="6"/>
      <c r="FA100" s="6"/>
      <c r="FB100" s="6"/>
      <c r="FC100" s="6"/>
      <c r="FD100" s="6"/>
      <c r="FE100" s="6"/>
      <c r="FF100" s="6"/>
      <c r="FG100" s="6"/>
      <c r="FH100" s="6"/>
      <c r="FI100" s="6"/>
      <c r="FJ100" s="6"/>
      <c r="FK100" s="6"/>
      <c r="FL100" s="6"/>
      <c r="FM100" s="6"/>
      <c r="FN100" s="6"/>
      <c r="FO100" s="6"/>
      <c r="FP100" s="6"/>
      <c r="FQ100" s="6"/>
      <c r="FR100" s="6"/>
      <c r="FS100" s="6"/>
      <c r="FT100" s="6"/>
      <c r="FU100" s="6"/>
      <c r="FV100" s="6"/>
      <c r="FW100" s="6"/>
      <c r="FX100" s="6"/>
      <c r="FY100" s="6"/>
      <c r="FZ100" s="6"/>
      <c r="GA100" s="6"/>
      <c r="GB100" s="6"/>
      <c r="GC100" s="6"/>
      <c r="GD100" s="6"/>
      <c r="GE100" s="6"/>
      <c r="GF100" s="6"/>
      <c r="GG100" s="6"/>
      <c r="GH100" s="6"/>
      <c r="GI100" s="6"/>
      <c r="GJ100" s="6"/>
      <c r="GK100" s="6"/>
      <c r="GL100" s="6"/>
      <c r="GM100" s="6"/>
      <c r="GN100" s="6"/>
      <c r="GO100" s="6"/>
      <c r="GP100" s="6"/>
      <c r="GQ100" s="6"/>
      <c r="GR100" s="6"/>
      <c r="GS100" s="6"/>
      <c r="GT100" s="6"/>
      <c r="GU100" s="6"/>
      <c r="GV100" s="6"/>
      <c r="GW100" s="6"/>
      <c r="GX100" s="6"/>
      <c r="GY100" s="6"/>
      <c r="GZ100" s="6"/>
      <c r="HA100" s="6"/>
      <c r="HB100" s="6"/>
      <c r="HC100" s="6"/>
      <c r="HD100" s="6"/>
      <c r="HE100" s="6"/>
      <c r="HF100" s="6"/>
      <c r="HG100" s="6"/>
      <c r="HH100" s="6"/>
      <c r="HI100" s="6"/>
      <c r="HJ100" s="6"/>
      <c r="HK100" s="6"/>
      <c r="HL100" s="6"/>
      <c r="HM100" s="6"/>
      <c r="HN100" s="6"/>
      <c r="HO100" s="6"/>
      <c r="HP100" s="6"/>
      <c r="HQ100" s="6"/>
      <c r="HR100" s="6"/>
      <c r="HS100" s="6"/>
      <c r="HT100" s="6"/>
      <c r="HU100" s="6"/>
      <c r="HV100" s="6"/>
      <c r="HW100" s="6"/>
      <c r="HX100" s="6"/>
      <c r="HY100" s="6"/>
      <c r="HZ100" s="6"/>
      <c r="IA100" s="6"/>
      <c r="IB100" s="6"/>
      <c r="IC100" s="6"/>
      <c r="ID100" s="6"/>
      <c r="IE100" s="6"/>
      <c r="IF100" s="6"/>
      <c r="IG100" s="6"/>
      <c r="IH100" s="6"/>
      <c r="II100" s="6"/>
      <c r="IJ100" s="6"/>
      <c r="IK100" s="6"/>
      <c r="IL100" s="6"/>
      <c r="IM100" s="6"/>
      <c r="IN100" s="6"/>
      <c r="IO100" s="6"/>
      <c r="IP100" s="6"/>
      <c r="IQ100" s="6"/>
      <c r="IR100" s="6"/>
      <c r="IS100" s="6"/>
      <c r="IT100" s="6"/>
      <c r="IU100" s="6"/>
      <c r="IV100" s="6"/>
      <c r="IW100" s="6"/>
      <c r="IX100" s="6"/>
      <c r="IY100" s="6"/>
      <c r="IZ100" s="6"/>
      <c r="JA100" s="6"/>
      <c r="JB100" s="6"/>
      <c r="JC100" s="6"/>
      <c r="JD100" s="6"/>
      <c r="JE100" s="6"/>
      <c r="JF100" s="6"/>
      <c r="JG100" s="6"/>
      <c r="JH100" s="6"/>
      <c r="JI100" s="6"/>
      <c r="JJ100" s="6"/>
      <c r="JK100" s="6"/>
      <c r="JL100" s="6"/>
      <c r="JM100" s="6"/>
      <c r="JN100" s="6"/>
      <c r="JO100" s="6"/>
      <c r="JP100" s="6"/>
      <c r="JQ100" s="6"/>
      <c r="JR100" s="6"/>
      <c r="JS100" s="6"/>
      <c r="JT100" s="6"/>
      <c r="JU100" s="6"/>
      <c r="JV100" s="6"/>
      <c r="JW100" s="6"/>
      <c r="JX100" s="6"/>
      <c r="JY100" s="6"/>
      <c r="JZ100" s="6"/>
      <c r="KA100" s="6"/>
      <c r="KB100" s="6"/>
      <c r="KC100" s="6"/>
      <c r="KD100" s="6"/>
      <c r="KE100" s="6"/>
      <c r="KF100" s="6"/>
      <c r="KG100" s="6"/>
      <c r="KH100" s="6"/>
      <c r="KI100" s="6"/>
      <c r="KJ100" s="6"/>
      <c r="KK100" s="6"/>
      <c r="KL100" s="6"/>
      <c r="KM100" s="6"/>
      <c r="KN100" s="6"/>
      <c r="KO100" s="6"/>
      <c r="KP100" s="6"/>
      <c r="KQ100" s="6"/>
      <c r="KR100" s="6"/>
      <c r="KS100" s="6"/>
      <c r="KT100" s="6"/>
      <c r="KU100" s="6"/>
      <c r="KV100" s="6"/>
      <c r="KW100" s="6"/>
      <c r="KX100" s="6"/>
      <c r="KY100" s="6"/>
      <c r="KZ100" s="6"/>
      <c r="LA100" s="6"/>
      <c r="LB100" s="6"/>
      <c r="LC100" s="6"/>
      <c r="LD100" s="6"/>
      <c r="LE100" s="6"/>
      <c r="LF100" s="6"/>
      <c r="LG100" s="6"/>
      <c r="LH100" s="6"/>
      <c r="LI100" s="6"/>
      <c r="LJ100" s="6"/>
      <c r="LK100" s="6"/>
      <c r="LL100" s="6"/>
      <c r="LM100" s="6"/>
      <c r="LN100" s="6"/>
      <c r="LO100" s="6"/>
      <c r="LP100" s="6"/>
      <c r="LQ100" s="6"/>
      <c r="LR100" s="6"/>
      <c r="LS100" s="6"/>
      <c r="LT100" s="6"/>
      <c r="LU100" s="6"/>
      <c r="LV100" s="6"/>
      <c r="LW100" s="6"/>
      <c r="LX100" s="6"/>
      <c r="LY100" s="6"/>
      <c r="LZ100" s="6"/>
      <c r="MA100" s="6"/>
      <c r="MB100" s="6"/>
      <c r="MC100" s="6"/>
      <c r="MD100" s="6"/>
      <c r="ME100" s="6"/>
      <c r="MF100" s="6"/>
      <c r="MG100" s="6"/>
      <c r="MH100" s="6"/>
      <c r="MI100" s="6"/>
      <c r="MJ100" s="6"/>
      <c r="MK100" s="6"/>
      <c r="ML100" s="6"/>
      <c r="MM100" s="6"/>
      <c r="MN100" s="6"/>
      <c r="MO100" s="6"/>
      <c r="MP100" s="6"/>
      <c r="MQ100" s="6"/>
      <c r="MR100" s="6"/>
      <c r="MS100" s="6"/>
      <c r="MT100" s="6"/>
      <c r="MU100" s="6"/>
      <c r="MV100" s="6"/>
      <c r="MW100" s="6"/>
      <c r="MX100" s="6"/>
      <c r="MY100" s="6"/>
      <c r="MZ100" s="6"/>
      <c r="NA100" s="6"/>
      <c r="NB100" s="6"/>
      <c r="NC100" s="6"/>
      <c r="ND100" s="6"/>
      <c r="NE100" s="6"/>
      <c r="NF100" s="6"/>
      <c r="NG100" s="6"/>
      <c r="NH100" s="6"/>
      <c r="NI100" s="6"/>
      <c r="NJ100" s="6"/>
      <c r="NK100" s="6"/>
      <c r="NL100" s="6"/>
      <c r="NM100" s="6"/>
      <c r="NN100" s="6"/>
      <c r="NO100" s="6"/>
      <c r="NP100" s="6"/>
      <c r="NQ100" s="6"/>
      <c r="NR100" s="6"/>
      <c r="NS100" s="6"/>
      <c r="NT100" s="6"/>
      <c r="NU100" s="6"/>
      <c r="NV100" s="6"/>
      <c r="NW100" s="6"/>
      <c r="NX100" s="6"/>
      <c r="NY100" s="6"/>
      <c r="NZ100" s="6"/>
      <c r="OA100" s="6"/>
      <c r="OB100" s="6"/>
      <c r="OC100" s="6"/>
      <c r="OD100" s="6"/>
      <c r="OE100" s="6"/>
      <c r="OF100" s="6"/>
      <c r="OG100" s="6"/>
      <c r="OH100" s="6"/>
      <c r="OI100" s="6"/>
      <c r="OJ100" s="6"/>
      <c r="OK100" s="6"/>
      <c r="OL100" s="6"/>
      <c r="OM100" s="6"/>
      <c r="ON100" s="6"/>
      <c r="OO100" s="6"/>
      <c r="OP100" s="6"/>
      <c r="OQ100" s="6"/>
      <c r="OR100" s="6"/>
      <c r="OS100" s="6"/>
      <c r="OT100" s="6"/>
      <c r="OU100" s="6"/>
      <c r="OV100" s="6"/>
    </row>
    <row r="101" spans="1:745">
      <c r="A101" s="85">
        <v>44470</v>
      </c>
      <c r="B101" s="3">
        <v>0</v>
      </c>
      <c r="C101" s="3">
        <v>0</v>
      </c>
      <c r="D101" s="3">
        <v>4</v>
      </c>
      <c r="E101" s="3">
        <v>8</v>
      </c>
      <c r="F101" s="3">
        <v>1</v>
      </c>
      <c r="H101" s="17"/>
      <c r="I101" s="6"/>
      <c r="J101" s="7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  <c r="BI101" s="6"/>
      <c r="BJ101" s="6"/>
      <c r="BK101" s="6"/>
      <c r="BL101" s="6"/>
      <c r="BM101" s="6"/>
      <c r="BN101" s="6"/>
      <c r="BO101" s="6"/>
      <c r="BP101" s="6"/>
      <c r="BQ101" s="6"/>
      <c r="BR101" s="6"/>
      <c r="BS101" s="6"/>
      <c r="BT101" s="6"/>
      <c r="BU101" s="6"/>
      <c r="BV101" s="6"/>
      <c r="BW101" s="6"/>
      <c r="BX101" s="6"/>
      <c r="BY101" s="6"/>
      <c r="BZ101" s="6"/>
      <c r="CA101" s="6"/>
      <c r="CB101" s="6"/>
      <c r="CC101" s="6"/>
      <c r="CD101" s="6"/>
      <c r="CE101" s="6"/>
      <c r="CF101" s="6"/>
      <c r="CG101" s="6"/>
      <c r="CH101" s="6"/>
      <c r="CI101" s="6"/>
      <c r="CJ101" s="6"/>
      <c r="CK101" s="6"/>
      <c r="CL101" s="6"/>
      <c r="CM101" s="6"/>
      <c r="CN101" s="6"/>
      <c r="CO101" s="6"/>
      <c r="CP101" s="6"/>
      <c r="CQ101" s="6"/>
      <c r="CR101" s="6"/>
      <c r="CS101" s="6"/>
      <c r="CT101" s="6"/>
      <c r="CU101" s="6"/>
      <c r="CV101" s="6"/>
      <c r="CW101" s="6"/>
      <c r="CX101" s="6"/>
      <c r="CY101" s="6"/>
      <c r="CZ101" s="6"/>
      <c r="DA101" s="6"/>
      <c r="DB101" s="6"/>
      <c r="DC101" s="6"/>
      <c r="DD101" s="6"/>
      <c r="DE101" s="6"/>
      <c r="DF101" s="6"/>
      <c r="DG101" s="6"/>
      <c r="DH101" s="6"/>
      <c r="DI101" s="6"/>
      <c r="DJ101" s="6"/>
      <c r="DK101" s="6"/>
      <c r="DL101" s="6"/>
      <c r="DM101" s="6"/>
      <c r="DN101" s="6"/>
      <c r="DO101" s="6"/>
      <c r="DP101" s="6"/>
      <c r="DQ101" s="6"/>
      <c r="DR101" s="6"/>
      <c r="DS101" s="6"/>
      <c r="DT101" s="6"/>
      <c r="DU101" s="6"/>
      <c r="DV101" s="6"/>
      <c r="DW101" s="6"/>
      <c r="DX101" s="6"/>
      <c r="DY101" s="6"/>
      <c r="DZ101" s="6"/>
      <c r="EA101" s="6"/>
      <c r="EB101" s="6"/>
      <c r="EC101" s="6"/>
      <c r="ED101" s="6"/>
      <c r="EE101" s="6"/>
      <c r="EF101" s="6"/>
      <c r="EG101" s="6"/>
      <c r="EH101" s="6"/>
      <c r="EI101" s="6"/>
      <c r="EJ101" s="6"/>
      <c r="EK101" s="6"/>
      <c r="EL101" s="6"/>
      <c r="EM101" s="6"/>
      <c r="EN101" s="6"/>
      <c r="EO101" s="6"/>
      <c r="EP101" s="6"/>
      <c r="EQ101" s="6"/>
      <c r="ER101" s="6"/>
      <c r="ES101" s="6"/>
      <c r="ET101" s="6"/>
      <c r="EU101" s="6"/>
      <c r="EV101" s="6"/>
      <c r="EW101" s="6"/>
      <c r="EX101" s="6"/>
      <c r="EY101" s="6"/>
      <c r="EZ101" s="6"/>
      <c r="FA101" s="6"/>
      <c r="FB101" s="6"/>
      <c r="FC101" s="6"/>
      <c r="FD101" s="6"/>
      <c r="FE101" s="6"/>
      <c r="FF101" s="6"/>
      <c r="FG101" s="6"/>
      <c r="FH101" s="6"/>
      <c r="FI101" s="6"/>
      <c r="FJ101" s="6"/>
      <c r="FK101" s="6"/>
      <c r="FL101" s="6"/>
      <c r="FM101" s="6"/>
      <c r="FN101" s="6"/>
      <c r="FO101" s="6"/>
      <c r="FP101" s="6"/>
      <c r="FQ101" s="6"/>
      <c r="FR101" s="6"/>
      <c r="FS101" s="6"/>
      <c r="FT101" s="6"/>
      <c r="FU101" s="6"/>
      <c r="FV101" s="6"/>
      <c r="FW101" s="6"/>
      <c r="FX101" s="6"/>
      <c r="FY101" s="6"/>
      <c r="FZ101" s="6"/>
      <c r="GA101" s="6"/>
      <c r="GB101" s="6"/>
      <c r="GC101" s="6"/>
      <c r="GD101" s="6"/>
      <c r="GE101" s="6"/>
      <c r="GF101" s="6"/>
      <c r="GG101" s="6"/>
      <c r="GH101" s="6"/>
      <c r="GI101" s="6"/>
      <c r="GJ101" s="6"/>
      <c r="GK101" s="6"/>
      <c r="GL101" s="6"/>
      <c r="GM101" s="6"/>
      <c r="GN101" s="6"/>
      <c r="GO101" s="6"/>
      <c r="GP101" s="6"/>
      <c r="GQ101" s="6"/>
      <c r="GR101" s="6"/>
      <c r="GS101" s="6"/>
      <c r="GT101" s="6"/>
      <c r="GU101" s="6"/>
      <c r="GV101" s="6"/>
      <c r="GW101" s="6"/>
      <c r="GX101" s="6"/>
      <c r="GY101" s="6"/>
      <c r="GZ101" s="6"/>
      <c r="HA101" s="6"/>
      <c r="HB101" s="6"/>
      <c r="HC101" s="6"/>
      <c r="HD101" s="6"/>
      <c r="HE101" s="6"/>
      <c r="HF101" s="6"/>
      <c r="HG101" s="6"/>
      <c r="HH101" s="6"/>
      <c r="HI101" s="6"/>
      <c r="HJ101" s="6"/>
      <c r="HK101" s="6"/>
      <c r="HL101" s="6"/>
      <c r="HM101" s="6"/>
      <c r="HN101" s="6"/>
      <c r="HO101" s="6"/>
      <c r="HP101" s="6"/>
      <c r="HQ101" s="6"/>
      <c r="HR101" s="6"/>
      <c r="HS101" s="6"/>
      <c r="HT101" s="6"/>
      <c r="HU101" s="6"/>
      <c r="HV101" s="6"/>
      <c r="HW101" s="6"/>
      <c r="HX101" s="6"/>
      <c r="HY101" s="6"/>
      <c r="HZ101" s="6"/>
      <c r="IA101" s="6"/>
      <c r="IB101" s="6"/>
      <c r="IC101" s="6"/>
      <c r="ID101" s="6"/>
      <c r="IE101" s="6"/>
      <c r="IF101" s="6"/>
      <c r="IG101" s="6"/>
      <c r="IH101" s="6"/>
      <c r="II101" s="6"/>
      <c r="IJ101" s="6"/>
      <c r="IK101" s="6"/>
      <c r="IL101" s="6"/>
      <c r="IM101" s="6"/>
      <c r="IN101" s="6"/>
      <c r="IO101" s="6"/>
      <c r="IP101" s="6"/>
      <c r="IQ101" s="6"/>
      <c r="IR101" s="6"/>
      <c r="IS101" s="6"/>
      <c r="IT101" s="6"/>
      <c r="IU101" s="6"/>
      <c r="IV101" s="6"/>
      <c r="IW101" s="6"/>
      <c r="IX101" s="6"/>
      <c r="IY101" s="6"/>
      <c r="IZ101" s="6"/>
      <c r="JA101" s="6"/>
      <c r="JB101" s="6"/>
      <c r="JC101" s="6"/>
      <c r="JD101" s="6"/>
      <c r="JE101" s="6"/>
      <c r="JF101" s="6"/>
      <c r="JG101" s="6"/>
      <c r="JH101" s="6"/>
      <c r="JI101" s="6"/>
      <c r="JJ101" s="6"/>
      <c r="JK101" s="6"/>
      <c r="JL101" s="6"/>
      <c r="JM101" s="6"/>
      <c r="JN101" s="6"/>
      <c r="JO101" s="6"/>
      <c r="JP101" s="6"/>
      <c r="JQ101" s="6"/>
      <c r="JR101" s="6"/>
      <c r="JS101" s="6"/>
      <c r="JT101" s="6"/>
      <c r="JU101" s="6"/>
      <c r="JV101" s="6"/>
      <c r="JW101" s="6"/>
      <c r="JX101" s="6"/>
      <c r="JY101" s="6"/>
      <c r="JZ101" s="6"/>
      <c r="KA101" s="6"/>
      <c r="KB101" s="6"/>
      <c r="KC101" s="6"/>
      <c r="KD101" s="6"/>
      <c r="KE101" s="6"/>
      <c r="KF101" s="6"/>
      <c r="KG101" s="6"/>
      <c r="KH101" s="6"/>
      <c r="KI101" s="6"/>
      <c r="KJ101" s="6"/>
      <c r="KK101" s="6"/>
      <c r="KL101" s="6"/>
      <c r="KM101" s="6"/>
      <c r="KN101" s="6"/>
      <c r="KO101" s="6"/>
      <c r="KP101" s="6"/>
      <c r="KQ101" s="6"/>
      <c r="KR101" s="6"/>
      <c r="KS101" s="6"/>
      <c r="KT101" s="6"/>
      <c r="KU101" s="6"/>
      <c r="KV101" s="6"/>
      <c r="KW101" s="6"/>
      <c r="KX101" s="6"/>
      <c r="KY101" s="6"/>
      <c r="KZ101" s="6"/>
      <c r="LA101" s="6"/>
      <c r="LB101" s="6"/>
      <c r="LC101" s="6"/>
      <c r="LD101" s="6"/>
      <c r="LE101" s="6"/>
      <c r="LF101" s="6"/>
      <c r="LG101" s="6"/>
      <c r="LH101" s="6"/>
      <c r="LI101" s="6"/>
      <c r="LJ101" s="6"/>
      <c r="LK101" s="6"/>
      <c r="LL101" s="6"/>
      <c r="LM101" s="6"/>
      <c r="LN101" s="6"/>
      <c r="LO101" s="6"/>
      <c r="LP101" s="6"/>
      <c r="LQ101" s="6"/>
      <c r="LR101" s="6"/>
      <c r="LS101" s="6"/>
      <c r="LT101" s="6"/>
      <c r="LU101" s="6"/>
      <c r="LV101" s="6"/>
      <c r="LW101" s="6"/>
      <c r="LX101" s="6"/>
      <c r="LY101" s="6"/>
      <c r="LZ101" s="6"/>
      <c r="MA101" s="6"/>
      <c r="MB101" s="6"/>
      <c r="MC101" s="6"/>
      <c r="MD101" s="6"/>
      <c r="ME101" s="6"/>
      <c r="MF101" s="6"/>
      <c r="MG101" s="6"/>
      <c r="MH101" s="6"/>
      <c r="MI101" s="6"/>
      <c r="MJ101" s="6"/>
      <c r="MK101" s="6"/>
      <c r="ML101" s="6"/>
      <c r="MM101" s="6"/>
      <c r="MN101" s="6"/>
      <c r="MO101" s="6"/>
      <c r="MP101" s="6"/>
      <c r="MQ101" s="6"/>
      <c r="MR101" s="6"/>
      <c r="MS101" s="6"/>
      <c r="MT101" s="6"/>
      <c r="MU101" s="6"/>
      <c r="MV101" s="6"/>
      <c r="MW101" s="6"/>
      <c r="MX101" s="6"/>
      <c r="MY101" s="6"/>
      <c r="MZ101" s="6"/>
      <c r="NA101" s="6"/>
      <c r="NB101" s="6"/>
      <c r="NC101" s="6"/>
      <c r="ND101" s="6"/>
      <c r="NE101" s="6"/>
      <c r="NF101" s="6"/>
      <c r="NG101" s="6"/>
      <c r="NH101" s="6"/>
      <c r="NI101" s="6"/>
      <c r="NJ101" s="6"/>
      <c r="NK101" s="6"/>
      <c r="NL101" s="6"/>
      <c r="NM101" s="6"/>
      <c r="NN101" s="6"/>
      <c r="NO101" s="6"/>
      <c r="NP101" s="6"/>
      <c r="NQ101" s="6"/>
      <c r="NR101" s="6"/>
      <c r="NS101" s="6"/>
      <c r="NT101" s="6"/>
      <c r="NU101" s="6"/>
      <c r="NV101" s="6"/>
      <c r="NW101" s="6"/>
      <c r="NX101" s="6"/>
      <c r="NY101" s="6"/>
      <c r="NZ101" s="6"/>
      <c r="OA101" s="6"/>
      <c r="OB101" s="6"/>
      <c r="OC101" s="6"/>
      <c r="OD101" s="6"/>
      <c r="OE101" s="6"/>
      <c r="OF101" s="6"/>
      <c r="OG101" s="6"/>
      <c r="OH101" s="6"/>
      <c r="OI101" s="6"/>
      <c r="OJ101" s="6"/>
      <c r="OK101" s="6"/>
      <c r="OL101" s="6"/>
      <c r="OM101" s="6"/>
      <c r="ON101" s="6"/>
      <c r="OO101" s="6"/>
      <c r="OP101" s="6"/>
      <c r="OQ101" s="6"/>
      <c r="OR101" s="6"/>
      <c r="OS101" s="6"/>
      <c r="OT101" s="6"/>
      <c r="OU101" s="6"/>
      <c r="OV101" s="6"/>
    </row>
    <row r="102" spans="1:745" s="4" customFormat="1">
      <c r="A102" s="86">
        <v>44501</v>
      </c>
      <c r="B102" s="44">
        <v>0</v>
      </c>
      <c r="C102" s="44">
        <v>0</v>
      </c>
      <c r="D102" s="44">
        <v>4</v>
      </c>
      <c r="E102" s="44">
        <v>8</v>
      </c>
      <c r="F102" s="44">
        <v>1</v>
      </c>
      <c r="G102" s="44"/>
      <c r="H102" s="17"/>
      <c r="I102" s="6"/>
      <c r="J102" s="7"/>
      <c r="K102" s="3"/>
      <c r="L102" s="3"/>
      <c r="M102" s="3"/>
      <c r="N102" s="3"/>
      <c r="O102" s="3"/>
      <c r="P102" s="3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  <c r="BI102" s="6"/>
      <c r="BJ102" s="6"/>
      <c r="BK102" s="6"/>
      <c r="BL102" s="6"/>
      <c r="BM102" s="6"/>
      <c r="BN102" s="6"/>
      <c r="BO102" s="6"/>
      <c r="BP102" s="6"/>
      <c r="BQ102" s="6"/>
      <c r="BR102" s="6"/>
      <c r="BS102" s="6"/>
      <c r="BT102" s="6"/>
      <c r="BU102" s="6"/>
      <c r="BV102" s="6"/>
      <c r="BW102" s="6"/>
      <c r="BX102" s="6"/>
      <c r="BY102" s="6"/>
      <c r="BZ102" s="6"/>
      <c r="CA102" s="6"/>
      <c r="CB102" s="6"/>
      <c r="CC102" s="6"/>
      <c r="CD102" s="6"/>
      <c r="CE102" s="6"/>
      <c r="CF102" s="6"/>
      <c r="CG102" s="6"/>
      <c r="CH102" s="6"/>
      <c r="CI102" s="6"/>
      <c r="CJ102" s="6"/>
      <c r="CK102" s="6"/>
      <c r="CL102" s="6"/>
      <c r="CM102" s="6"/>
      <c r="CN102" s="6"/>
      <c r="CO102" s="6"/>
      <c r="CP102" s="6"/>
      <c r="CQ102" s="6"/>
      <c r="CR102" s="6"/>
      <c r="CS102" s="6"/>
      <c r="CT102" s="6"/>
      <c r="CU102" s="6"/>
      <c r="CV102" s="6"/>
      <c r="CW102" s="6"/>
      <c r="CX102" s="6"/>
      <c r="CY102" s="6"/>
      <c r="CZ102" s="6"/>
      <c r="DA102" s="6"/>
      <c r="DB102" s="6"/>
      <c r="DC102" s="6"/>
      <c r="DD102" s="6"/>
      <c r="DE102" s="6"/>
      <c r="DF102" s="6"/>
      <c r="DG102" s="6"/>
      <c r="DH102" s="6"/>
      <c r="DI102" s="6"/>
      <c r="DJ102" s="6"/>
      <c r="DK102" s="6"/>
      <c r="DL102" s="6"/>
      <c r="DM102" s="6"/>
      <c r="DN102" s="6"/>
      <c r="DO102" s="6"/>
      <c r="DP102" s="6"/>
      <c r="DQ102" s="6"/>
      <c r="DR102" s="6"/>
      <c r="DS102" s="6"/>
      <c r="DT102" s="6"/>
      <c r="DU102" s="6"/>
      <c r="DV102" s="6"/>
      <c r="DW102" s="6"/>
      <c r="DX102" s="6"/>
      <c r="DY102" s="6"/>
      <c r="DZ102" s="6"/>
      <c r="EA102" s="6"/>
      <c r="EB102" s="6"/>
      <c r="EC102" s="6"/>
      <c r="ED102" s="6"/>
      <c r="EE102" s="6"/>
      <c r="EF102" s="6"/>
      <c r="EG102" s="6"/>
      <c r="EH102" s="6"/>
      <c r="EI102" s="6"/>
      <c r="EJ102" s="6"/>
      <c r="EK102" s="6"/>
      <c r="EL102" s="6"/>
      <c r="EM102" s="6"/>
      <c r="EN102" s="6"/>
      <c r="EO102" s="6"/>
      <c r="EP102" s="6"/>
      <c r="EQ102" s="6"/>
      <c r="ER102" s="6"/>
      <c r="ES102" s="6"/>
      <c r="ET102" s="6"/>
      <c r="EU102" s="6"/>
      <c r="EV102" s="6"/>
      <c r="EW102" s="6"/>
      <c r="EX102" s="6"/>
      <c r="EY102" s="6"/>
      <c r="EZ102" s="6"/>
      <c r="FA102" s="6"/>
      <c r="FB102" s="6"/>
      <c r="FC102" s="6"/>
      <c r="FD102" s="6"/>
      <c r="FE102" s="6"/>
      <c r="FF102" s="6"/>
      <c r="FG102" s="6"/>
      <c r="FH102" s="6"/>
      <c r="FI102" s="6"/>
      <c r="FJ102" s="6"/>
      <c r="FK102" s="6"/>
      <c r="FL102" s="6"/>
      <c r="FM102" s="6"/>
      <c r="FN102" s="6"/>
      <c r="FO102" s="6"/>
      <c r="FP102" s="6"/>
      <c r="FQ102" s="6"/>
      <c r="FR102" s="6"/>
      <c r="FS102" s="6"/>
      <c r="FT102" s="6"/>
      <c r="FU102" s="6"/>
      <c r="FV102" s="6"/>
      <c r="FW102" s="6"/>
      <c r="FX102" s="6"/>
      <c r="FY102" s="6"/>
      <c r="FZ102" s="6"/>
      <c r="GA102" s="6"/>
      <c r="GB102" s="6"/>
      <c r="GC102" s="6"/>
      <c r="GD102" s="6"/>
      <c r="GE102" s="6"/>
      <c r="GF102" s="6"/>
      <c r="GG102" s="6"/>
      <c r="GH102" s="6"/>
      <c r="GI102" s="6"/>
      <c r="GJ102" s="6"/>
      <c r="GK102" s="6"/>
      <c r="GL102" s="6"/>
      <c r="GM102" s="6"/>
      <c r="GN102" s="6"/>
      <c r="GO102" s="6"/>
      <c r="GP102" s="6"/>
      <c r="GQ102" s="6"/>
      <c r="GR102" s="6"/>
      <c r="GS102" s="6"/>
      <c r="GT102" s="6"/>
      <c r="GU102" s="6"/>
      <c r="GV102" s="6"/>
      <c r="GW102" s="6"/>
      <c r="GX102" s="6"/>
      <c r="GY102" s="6"/>
      <c r="GZ102" s="6"/>
      <c r="HA102" s="6"/>
      <c r="HB102" s="6"/>
      <c r="HC102" s="6"/>
      <c r="HD102" s="6"/>
      <c r="HE102" s="6"/>
      <c r="HF102" s="6"/>
      <c r="HG102" s="6"/>
      <c r="HH102" s="6"/>
      <c r="HI102" s="6"/>
      <c r="HJ102" s="6"/>
      <c r="HK102" s="6"/>
      <c r="HL102" s="6"/>
      <c r="HM102" s="6"/>
      <c r="HN102" s="6"/>
      <c r="HO102" s="6"/>
      <c r="HP102" s="6"/>
      <c r="HQ102" s="6"/>
      <c r="HR102" s="6"/>
      <c r="HS102" s="6"/>
      <c r="HT102" s="6"/>
      <c r="HU102" s="6"/>
      <c r="HV102" s="6"/>
      <c r="HW102" s="6"/>
      <c r="HX102" s="6"/>
      <c r="HY102" s="6"/>
      <c r="HZ102" s="6"/>
      <c r="IA102" s="6"/>
      <c r="IB102" s="6"/>
      <c r="IC102" s="6"/>
      <c r="ID102" s="6"/>
      <c r="IE102" s="6"/>
      <c r="IF102" s="6"/>
      <c r="IG102" s="6"/>
      <c r="IH102" s="6"/>
      <c r="II102" s="6"/>
      <c r="IJ102" s="6"/>
      <c r="IK102" s="6"/>
      <c r="IL102" s="6"/>
      <c r="IM102" s="6"/>
      <c r="IN102" s="6"/>
      <c r="IO102" s="6"/>
      <c r="IP102" s="6"/>
      <c r="IQ102" s="6"/>
      <c r="IR102" s="6"/>
      <c r="IS102" s="6"/>
      <c r="IT102" s="6"/>
      <c r="IU102" s="6"/>
      <c r="IV102" s="6"/>
      <c r="IW102" s="6"/>
      <c r="IX102" s="6"/>
      <c r="IY102" s="6"/>
      <c r="IZ102" s="6"/>
      <c r="JA102" s="6"/>
      <c r="JB102" s="6"/>
      <c r="JC102" s="6"/>
      <c r="JD102" s="6"/>
      <c r="JE102" s="6"/>
      <c r="JF102" s="6"/>
      <c r="JG102" s="6"/>
      <c r="JH102" s="6"/>
      <c r="JI102" s="6"/>
      <c r="JJ102" s="6"/>
      <c r="JK102" s="6"/>
      <c r="JL102" s="6"/>
      <c r="JM102" s="6"/>
      <c r="JN102" s="6"/>
      <c r="JO102" s="6"/>
      <c r="JP102" s="6"/>
      <c r="JQ102" s="6"/>
      <c r="JR102" s="6"/>
      <c r="JS102" s="6"/>
      <c r="JT102" s="6"/>
      <c r="JU102" s="6"/>
      <c r="JV102" s="6"/>
      <c r="JW102" s="6"/>
      <c r="JX102" s="6"/>
      <c r="JY102" s="6"/>
      <c r="JZ102" s="6"/>
      <c r="KA102" s="6"/>
      <c r="KB102" s="6"/>
      <c r="KC102" s="6"/>
      <c r="KD102" s="6"/>
      <c r="KE102" s="6"/>
      <c r="KF102" s="6"/>
      <c r="KG102" s="6"/>
      <c r="KH102" s="6"/>
      <c r="KI102" s="6"/>
      <c r="KJ102" s="6"/>
      <c r="KK102" s="6"/>
      <c r="KL102" s="6"/>
      <c r="KM102" s="6"/>
      <c r="KN102" s="6"/>
      <c r="KO102" s="6"/>
      <c r="KP102" s="6"/>
      <c r="KQ102" s="6"/>
      <c r="KR102" s="6"/>
      <c r="KS102" s="6"/>
      <c r="KT102" s="6"/>
      <c r="KU102" s="6"/>
      <c r="KV102" s="6"/>
      <c r="KW102" s="6"/>
      <c r="KX102" s="6"/>
      <c r="KY102" s="6"/>
      <c r="KZ102" s="6"/>
      <c r="LA102" s="6"/>
      <c r="LB102" s="6"/>
      <c r="LC102" s="6"/>
      <c r="LD102" s="6"/>
      <c r="LE102" s="6"/>
      <c r="LF102" s="6"/>
      <c r="LG102" s="6"/>
      <c r="LH102" s="6"/>
      <c r="LI102" s="6"/>
      <c r="LJ102" s="6"/>
      <c r="LK102" s="6"/>
      <c r="LL102" s="6"/>
      <c r="LM102" s="6"/>
      <c r="LN102" s="6"/>
      <c r="LO102" s="6"/>
      <c r="LP102" s="6"/>
      <c r="LQ102" s="6"/>
      <c r="LR102" s="6"/>
      <c r="LS102" s="6"/>
      <c r="LT102" s="6"/>
      <c r="LU102" s="6"/>
      <c r="LV102" s="6"/>
      <c r="LW102" s="6"/>
      <c r="LX102" s="6"/>
      <c r="LY102" s="6"/>
      <c r="LZ102" s="6"/>
      <c r="MA102" s="6"/>
      <c r="MB102" s="6"/>
      <c r="MC102" s="6"/>
      <c r="MD102" s="6"/>
      <c r="ME102" s="6"/>
      <c r="MF102" s="6"/>
      <c r="MG102" s="6"/>
      <c r="MH102" s="6"/>
      <c r="MI102" s="6"/>
      <c r="MJ102" s="6"/>
      <c r="MK102" s="6"/>
      <c r="ML102" s="6"/>
      <c r="MM102" s="6"/>
      <c r="MN102" s="6"/>
      <c r="MO102" s="6"/>
      <c r="MP102" s="6"/>
      <c r="MQ102" s="6"/>
      <c r="MR102" s="6"/>
      <c r="MS102" s="6"/>
      <c r="MT102" s="6"/>
      <c r="MU102" s="6"/>
      <c r="MV102" s="6"/>
      <c r="MW102" s="6"/>
      <c r="MX102" s="6"/>
      <c r="MY102" s="6"/>
      <c r="MZ102" s="6"/>
      <c r="NA102" s="6"/>
      <c r="NB102" s="6"/>
      <c r="NC102" s="6"/>
      <c r="ND102" s="6"/>
      <c r="NE102" s="6"/>
      <c r="NF102" s="6"/>
      <c r="NG102" s="6"/>
      <c r="NH102" s="6"/>
      <c r="NI102" s="6"/>
      <c r="NJ102" s="6"/>
      <c r="NK102" s="6"/>
      <c r="NL102" s="6"/>
      <c r="NM102" s="6"/>
      <c r="NN102" s="6"/>
      <c r="NO102" s="6"/>
      <c r="NP102" s="6"/>
      <c r="NQ102" s="6"/>
      <c r="NR102" s="6"/>
      <c r="NS102" s="6"/>
      <c r="NT102" s="6"/>
      <c r="NU102" s="6"/>
      <c r="NV102" s="6"/>
      <c r="NW102" s="6"/>
      <c r="NX102" s="6"/>
      <c r="NY102" s="6"/>
      <c r="NZ102" s="6"/>
      <c r="OA102" s="6"/>
      <c r="OB102" s="6"/>
      <c r="OC102" s="6"/>
      <c r="OD102" s="6"/>
      <c r="OE102" s="6"/>
      <c r="OF102" s="6"/>
      <c r="OG102" s="6"/>
      <c r="OH102" s="6"/>
      <c r="OI102" s="6"/>
      <c r="OJ102" s="6"/>
      <c r="OK102" s="6"/>
      <c r="OL102" s="6"/>
      <c r="OM102" s="6"/>
      <c r="ON102" s="6"/>
      <c r="OO102" s="6"/>
      <c r="OP102" s="6"/>
      <c r="OQ102" s="6"/>
      <c r="OR102" s="6"/>
      <c r="OS102" s="6"/>
      <c r="OT102" s="6"/>
      <c r="OU102" s="6"/>
      <c r="OV102" s="6"/>
    </row>
    <row r="103" spans="1:745">
      <c r="A103" s="86">
        <v>44531</v>
      </c>
      <c r="B103" s="44">
        <v>0</v>
      </c>
      <c r="C103" s="44">
        <v>0</v>
      </c>
      <c r="D103" s="44">
        <v>5</v>
      </c>
      <c r="E103" s="44">
        <v>8</v>
      </c>
      <c r="F103" s="44">
        <v>2</v>
      </c>
      <c r="G103" s="44"/>
      <c r="H103" s="7"/>
      <c r="J103" s="7"/>
    </row>
    <row r="104" spans="1:745">
      <c r="A104" s="85">
        <v>44562</v>
      </c>
      <c r="B104" s="3">
        <v>0</v>
      </c>
      <c r="C104" s="3">
        <v>0</v>
      </c>
      <c r="D104" s="3">
        <v>5</v>
      </c>
      <c r="E104" s="3">
        <v>3</v>
      </c>
      <c r="F104" s="3">
        <v>1</v>
      </c>
      <c r="H104" s="6"/>
      <c r="J104" s="7"/>
    </row>
    <row r="105" spans="1:745">
      <c r="A105" s="85">
        <v>44593</v>
      </c>
      <c r="H105" s="17"/>
      <c r="J105" s="7"/>
    </row>
    <row r="106" spans="1:745">
      <c r="A106" s="86">
        <v>44621</v>
      </c>
      <c r="B106" s="44"/>
      <c r="C106" s="44"/>
      <c r="D106" s="44"/>
      <c r="E106" s="44"/>
      <c r="F106" s="44"/>
      <c r="G106" s="44"/>
      <c r="H106" s="17"/>
      <c r="J106" s="7"/>
    </row>
    <row r="107" spans="1:745">
      <c r="A107" s="86">
        <v>44652</v>
      </c>
      <c r="B107" s="44"/>
      <c r="C107" s="44"/>
      <c r="D107" s="44"/>
      <c r="E107" s="44"/>
      <c r="F107" s="44"/>
      <c r="G107" s="44"/>
      <c r="H107" s="7"/>
      <c r="J107" s="7"/>
    </row>
    <row r="108" spans="1:745">
      <c r="A108" s="85">
        <v>44682</v>
      </c>
      <c r="H108" s="6"/>
      <c r="J108" s="7"/>
    </row>
    <row r="109" spans="1:745">
      <c r="A109" s="85">
        <v>44713</v>
      </c>
      <c r="H109" s="17"/>
      <c r="I109" s="6"/>
      <c r="J109" s="7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  <c r="BI109" s="6"/>
      <c r="BJ109" s="6"/>
      <c r="BK109" s="6"/>
      <c r="BL109" s="6"/>
      <c r="BM109" s="6"/>
      <c r="BN109" s="6"/>
      <c r="BO109" s="6"/>
      <c r="BP109" s="6"/>
      <c r="BQ109" s="6"/>
      <c r="BR109" s="6"/>
      <c r="BS109" s="6"/>
      <c r="BT109" s="6"/>
      <c r="BU109" s="6"/>
      <c r="BV109" s="6"/>
      <c r="BW109" s="6"/>
      <c r="BX109" s="6"/>
      <c r="BY109" s="6"/>
      <c r="BZ109" s="6"/>
      <c r="CA109" s="6"/>
      <c r="CB109" s="6"/>
      <c r="CC109" s="6"/>
      <c r="CD109" s="6"/>
      <c r="CE109" s="6"/>
      <c r="CF109" s="6"/>
      <c r="CG109" s="6"/>
      <c r="CH109" s="6"/>
      <c r="CI109" s="6"/>
      <c r="CJ109" s="6"/>
      <c r="CK109" s="6"/>
      <c r="CL109" s="6"/>
      <c r="CM109" s="6"/>
      <c r="CN109" s="6"/>
      <c r="CO109" s="6"/>
      <c r="CP109" s="6"/>
      <c r="CQ109" s="6"/>
      <c r="CR109" s="6"/>
      <c r="CS109" s="6"/>
      <c r="CT109" s="6"/>
      <c r="CU109" s="6"/>
      <c r="CV109" s="6"/>
      <c r="CW109" s="6"/>
      <c r="CX109" s="6"/>
      <c r="CY109" s="6"/>
      <c r="CZ109" s="6"/>
      <c r="DA109" s="6"/>
      <c r="DB109" s="6"/>
      <c r="DC109" s="6"/>
      <c r="DD109" s="6"/>
      <c r="DE109" s="6"/>
      <c r="DF109" s="6"/>
      <c r="DG109" s="6"/>
      <c r="DH109" s="6"/>
      <c r="DI109" s="6"/>
      <c r="DJ109" s="6"/>
      <c r="DK109" s="6"/>
      <c r="DL109" s="6"/>
      <c r="DM109" s="6"/>
      <c r="DN109" s="6"/>
      <c r="DO109" s="6"/>
      <c r="DP109" s="6"/>
      <c r="DQ109" s="6"/>
      <c r="DR109" s="6"/>
      <c r="DS109" s="6"/>
      <c r="DT109" s="6"/>
      <c r="DU109" s="6"/>
      <c r="DV109" s="6"/>
      <c r="DW109" s="6"/>
      <c r="DX109" s="6"/>
      <c r="DY109" s="6"/>
      <c r="DZ109" s="6"/>
      <c r="EA109" s="6"/>
      <c r="EB109" s="6"/>
      <c r="EC109" s="6"/>
      <c r="ED109" s="6"/>
      <c r="EE109" s="6"/>
      <c r="EF109" s="6"/>
      <c r="EG109" s="6"/>
      <c r="EH109" s="6"/>
      <c r="EI109" s="6"/>
      <c r="EJ109" s="6"/>
      <c r="EK109" s="6"/>
      <c r="EL109" s="6"/>
      <c r="EM109" s="6"/>
      <c r="EN109" s="6"/>
      <c r="EO109" s="6"/>
      <c r="EP109" s="6"/>
      <c r="EQ109" s="6"/>
      <c r="ER109" s="6"/>
      <c r="ES109" s="6"/>
      <c r="ET109" s="6"/>
      <c r="EU109" s="6"/>
      <c r="EV109" s="6"/>
      <c r="EW109" s="6"/>
      <c r="EX109" s="6"/>
      <c r="EY109" s="6"/>
      <c r="EZ109" s="6"/>
      <c r="FA109" s="6"/>
      <c r="FB109" s="6"/>
      <c r="FC109" s="6"/>
      <c r="FD109" s="6"/>
      <c r="FE109" s="6"/>
      <c r="FF109" s="6"/>
      <c r="FG109" s="6"/>
      <c r="FH109" s="6"/>
      <c r="FI109" s="6"/>
      <c r="FJ109" s="6"/>
      <c r="FK109" s="6"/>
      <c r="FL109" s="6"/>
      <c r="FM109" s="6"/>
      <c r="FN109" s="6"/>
      <c r="FO109" s="6"/>
      <c r="FP109" s="6"/>
      <c r="FQ109" s="6"/>
      <c r="FR109" s="6"/>
      <c r="FS109" s="6"/>
      <c r="FT109" s="6"/>
      <c r="FU109" s="6"/>
      <c r="FV109" s="6"/>
      <c r="FW109" s="6"/>
      <c r="FX109" s="6"/>
      <c r="FY109" s="6"/>
      <c r="FZ109" s="6"/>
      <c r="GA109" s="6"/>
      <c r="GB109" s="6"/>
      <c r="GC109" s="6"/>
      <c r="GD109" s="6"/>
      <c r="GE109" s="6"/>
      <c r="GF109" s="6"/>
      <c r="GG109" s="6"/>
      <c r="GH109" s="6"/>
      <c r="GI109" s="6"/>
      <c r="GJ109" s="6"/>
      <c r="GK109" s="6"/>
      <c r="GL109" s="6"/>
      <c r="GM109" s="6"/>
      <c r="GN109" s="6"/>
      <c r="GO109" s="6"/>
      <c r="GP109" s="6"/>
      <c r="GQ109" s="6"/>
      <c r="GR109" s="6"/>
      <c r="GS109" s="6"/>
      <c r="GT109" s="6"/>
      <c r="GU109" s="6"/>
      <c r="GV109" s="6"/>
      <c r="GW109" s="6"/>
      <c r="GX109" s="6"/>
      <c r="GY109" s="6"/>
      <c r="GZ109" s="6"/>
      <c r="HA109" s="6"/>
      <c r="HB109" s="6"/>
      <c r="HC109" s="6"/>
      <c r="HD109" s="6"/>
      <c r="HE109" s="6"/>
      <c r="HF109" s="6"/>
      <c r="HG109" s="6"/>
      <c r="HH109" s="6"/>
      <c r="HI109" s="6"/>
      <c r="HJ109" s="6"/>
      <c r="HK109" s="6"/>
      <c r="HL109" s="6"/>
      <c r="HM109" s="6"/>
      <c r="HN109" s="6"/>
      <c r="HO109" s="6"/>
      <c r="HP109" s="6"/>
      <c r="HQ109" s="6"/>
      <c r="HR109" s="6"/>
      <c r="HS109" s="6"/>
      <c r="HT109" s="6"/>
      <c r="HU109" s="6"/>
      <c r="HV109" s="6"/>
      <c r="HW109" s="6"/>
      <c r="HX109" s="6"/>
      <c r="HY109" s="6"/>
      <c r="HZ109" s="6"/>
      <c r="IA109" s="6"/>
      <c r="IB109" s="6"/>
      <c r="IC109" s="6"/>
      <c r="ID109" s="6"/>
      <c r="IE109" s="6"/>
      <c r="IF109" s="6"/>
      <c r="IG109" s="6"/>
      <c r="IH109" s="6"/>
      <c r="II109" s="6"/>
      <c r="IJ109" s="6"/>
      <c r="IK109" s="6"/>
      <c r="IL109" s="6"/>
      <c r="IM109" s="6"/>
      <c r="IN109" s="6"/>
      <c r="IO109" s="6"/>
      <c r="IP109" s="6"/>
      <c r="IQ109" s="6"/>
      <c r="IR109" s="6"/>
      <c r="IS109" s="6"/>
      <c r="IT109" s="6"/>
      <c r="IU109" s="6"/>
      <c r="IV109" s="6"/>
      <c r="IW109" s="6"/>
      <c r="IX109" s="6"/>
      <c r="IY109" s="6"/>
      <c r="IZ109" s="6"/>
      <c r="JA109" s="6"/>
      <c r="JB109" s="6"/>
      <c r="JC109" s="6"/>
      <c r="JD109" s="6"/>
      <c r="JE109" s="6"/>
      <c r="JF109" s="6"/>
      <c r="JG109" s="6"/>
      <c r="JH109" s="6"/>
      <c r="JI109" s="6"/>
      <c r="JJ109" s="6"/>
      <c r="JK109" s="6"/>
      <c r="JL109" s="6"/>
      <c r="JM109" s="6"/>
      <c r="JN109" s="6"/>
      <c r="JO109" s="6"/>
      <c r="JP109" s="6"/>
      <c r="JQ109" s="6"/>
      <c r="JR109" s="6"/>
      <c r="JS109" s="6"/>
      <c r="JT109" s="6"/>
      <c r="JU109" s="6"/>
      <c r="JV109" s="6"/>
      <c r="JW109" s="6"/>
      <c r="JX109" s="6"/>
      <c r="JY109" s="6"/>
      <c r="JZ109" s="6"/>
      <c r="KA109" s="6"/>
      <c r="KB109" s="6"/>
      <c r="KC109" s="6"/>
      <c r="KD109" s="6"/>
      <c r="KE109" s="6"/>
      <c r="KF109" s="6"/>
      <c r="KG109" s="6"/>
      <c r="KH109" s="6"/>
      <c r="KI109" s="6"/>
      <c r="KJ109" s="6"/>
      <c r="KK109" s="6"/>
      <c r="KL109" s="6"/>
      <c r="KM109" s="6"/>
      <c r="KN109" s="6"/>
      <c r="KO109" s="6"/>
      <c r="KP109" s="6"/>
      <c r="KQ109" s="6"/>
      <c r="KR109" s="6"/>
      <c r="KS109" s="6"/>
      <c r="KT109" s="6"/>
      <c r="KU109" s="6"/>
      <c r="KV109" s="6"/>
      <c r="KW109" s="6"/>
      <c r="KX109" s="6"/>
      <c r="KY109" s="6"/>
      <c r="KZ109" s="6"/>
      <c r="LA109" s="6"/>
      <c r="LB109" s="6"/>
      <c r="LC109" s="6"/>
      <c r="LD109" s="6"/>
      <c r="LE109" s="6"/>
      <c r="LF109" s="6"/>
      <c r="LG109" s="6"/>
      <c r="LH109" s="6"/>
      <c r="LI109" s="6"/>
      <c r="LJ109" s="6"/>
      <c r="LK109" s="6"/>
      <c r="LL109" s="6"/>
      <c r="LM109" s="6"/>
      <c r="LN109" s="6"/>
      <c r="LO109" s="6"/>
      <c r="LP109" s="6"/>
      <c r="LQ109" s="6"/>
      <c r="LR109" s="6"/>
      <c r="LS109" s="6"/>
      <c r="LT109" s="6"/>
      <c r="LU109" s="6"/>
      <c r="LV109" s="6"/>
      <c r="LW109" s="6"/>
      <c r="LX109" s="6"/>
      <c r="LY109" s="6"/>
      <c r="LZ109" s="6"/>
      <c r="MA109" s="6"/>
      <c r="MB109" s="6"/>
      <c r="MC109" s="6"/>
      <c r="MD109" s="6"/>
      <c r="ME109" s="6"/>
      <c r="MF109" s="6"/>
      <c r="MG109" s="6"/>
      <c r="MH109" s="6"/>
      <c r="MI109" s="6"/>
      <c r="MJ109" s="6"/>
      <c r="MK109" s="6"/>
      <c r="ML109" s="6"/>
      <c r="MM109" s="6"/>
      <c r="MN109" s="6"/>
      <c r="MO109" s="6"/>
      <c r="MP109" s="6"/>
      <c r="MQ109" s="6"/>
      <c r="MR109" s="6"/>
      <c r="MS109" s="6"/>
      <c r="MT109" s="6"/>
      <c r="MU109" s="6"/>
      <c r="MV109" s="6"/>
      <c r="MW109" s="6"/>
      <c r="MX109" s="6"/>
      <c r="MY109" s="6"/>
      <c r="MZ109" s="6"/>
      <c r="NA109" s="6"/>
      <c r="NB109" s="6"/>
      <c r="NC109" s="6"/>
      <c r="ND109" s="6"/>
      <c r="NE109" s="6"/>
      <c r="NF109" s="6"/>
      <c r="NG109" s="6"/>
      <c r="NH109" s="6"/>
      <c r="NI109" s="6"/>
      <c r="NJ109" s="6"/>
      <c r="NK109" s="6"/>
      <c r="NL109" s="6"/>
      <c r="NM109" s="6"/>
      <c r="NN109" s="6"/>
      <c r="NO109" s="6"/>
      <c r="NP109" s="6"/>
      <c r="NQ109" s="6"/>
      <c r="NR109" s="6"/>
      <c r="NS109" s="6"/>
      <c r="NT109" s="6"/>
      <c r="NU109" s="6"/>
      <c r="NV109" s="6"/>
      <c r="NW109" s="6"/>
      <c r="NX109" s="6"/>
      <c r="NY109" s="6"/>
      <c r="NZ109" s="6"/>
      <c r="OA109" s="6"/>
      <c r="OB109" s="6"/>
      <c r="OC109" s="6"/>
      <c r="OD109" s="6"/>
      <c r="OE109" s="6"/>
      <c r="OF109" s="6"/>
      <c r="OG109" s="6"/>
      <c r="OH109" s="6"/>
      <c r="OI109" s="6"/>
      <c r="OJ109" s="6"/>
      <c r="OK109" s="6"/>
      <c r="OL109" s="6"/>
      <c r="OM109" s="6"/>
      <c r="ON109" s="6"/>
      <c r="OO109" s="6"/>
      <c r="OP109" s="6"/>
      <c r="OQ109" s="6"/>
      <c r="OR109" s="6"/>
      <c r="OS109" s="6"/>
      <c r="OT109" s="6"/>
      <c r="OU109" s="6"/>
      <c r="OV109" s="6"/>
      <c r="OW109" s="6"/>
      <c r="OX109" s="6"/>
      <c r="OY109" s="6"/>
      <c r="OZ109" s="6"/>
      <c r="PA109" s="6"/>
      <c r="PB109" s="6"/>
      <c r="PC109" s="6"/>
      <c r="PD109" s="6"/>
      <c r="PE109" s="6"/>
      <c r="PF109" s="6"/>
      <c r="PG109" s="6"/>
      <c r="PH109" s="6"/>
      <c r="PI109" s="6"/>
      <c r="PJ109" s="6"/>
      <c r="PK109" s="6"/>
      <c r="PL109" s="6"/>
      <c r="PM109" s="6"/>
      <c r="PN109" s="6"/>
      <c r="PO109" s="6"/>
      <c r="PP109" s="6"/>
      <c r="PQ109" s="6"/>
      <c r="PR109" s="6"/>
      <c r="PS109" s="6"/>
      <c r="PT109" s="6"/>
      <c r="PU109" s="6"/>
      <c r="PV109" s="6"/>
      <c r="PW109" s="6"/>
      <c r="PX109" s="6"/>
      <c r="PY109" s="6"/>
      <c r="PZ109" s="6"/>
      <c r="QA109" s="6"/>
      <c r="QB109" s="6"/>
      <c r="QC109" s="6"/>
      <c r="QD109" s="6"/>
      <c r="QE109" s="6"/>
      <c r="QF109" s="6"/>
      <c r="QG109" s="6"/>
      <c r="QH109" s="6"/>
      <c r="QI109" s="6"/>
      <c r="QJ109" s="6"/>
      <c r="QK109" s="6"/>
      <c r="QL109" s="6"/>
      <c r="QM109" s="6"/>
      <c r="QN109" s="6"/>
      <c r="QO109" s="6"/>
      <c r="QP109" s="6"/>
      <c r="QQ109" s="6"/>
      <c r="QR109" s="6"/>
      <c r="QS109" s="6"/>
      <c r="QT109" s="6"/>
      <c r="QU109" s="6"/>
      <c r="QV109" s="6"/>
      <c r="QW109" s="6"/>
      <c r="QX109" s="6"/>
      <c r="QY109" s="6"/>
      <c r="QZ109" s="6"/>
      <c r="RA109" s="6"/>
      <c r="RB109" s="6"/>
      <c r="RC109" s="6"/>
      <c r="RD109" s="6"/>
      <c r="RE109" s="6"/>
      <c r="RF109" s="6"/>
      <c r="RG109" s="6"/>
      <c r="RH109" s="6"/>
      <c r="RI109" s="6"/>
      <c r="RJ109" s="6"/>
      <c r="RK109" s="6"/>
      <c r="RL109" s="6"/>
      <c r="RM109" s="6"/>
      <c r="RN109" s="6"/>
      <c r="RO109" s="6"/>
      <c r="RP109" s="6"/>
      <c r="RQ109" s="6"/>
      <c r="RR109" s="6"/>
      <c r="RS109" s="6"/>
      <c r="RT109" s="6"/>
      <c r="RU109" s="6"/>
      <c r="RV109" s="6"/>
      <c r="RW109" s="6"/>
      <c r="RX109" s="6"/>
      <c r="RY109" s="6"/>
      <c r="RZ109" s="6"/>
      <c r="SA109" s="6"/>
      <c r="SB109" s="6"/>
      <c r="SC109" s="6"/>
      <c r="SD109" s="6"/>
      <c r="SE109" s="6"/>
      <c r="SF109" s="6"/>
      <c r="SG109" s="6"/>
      <c r="SH109" s="6"/>
      <c r="SI109" s="6"/>
      <c r="SJ109" s="6"/>
      <c r="SK109" s="6"/>
      <c r="SL109" s="6"/>
      <c r="SM109" s="6"/>
      <c r="SN109" s="6"/>
      <c r="SO109" s="6"/>
      <c r="SP109" s="6"/>
      <c r="SQ109" s="6"/>
      <c r="SR109" s="6"/>
      <c r="SS109" s="6"/>
      <c r="ST109" s="6"/>
      <c r="SU109" s="6"/>
      <c r="SV109" s="6"/>
      <c r="SW109" s="6"/>
      <c r="SX109" s="6"/>
      <c r="SY109" s="6"/>
      <c r="SZ109" s="6"/>
      <c r="TA109" s="6"/>
      <c r="TB109" s="6"/>
      <c r="TC109" s="6"/>
      <c r="TD109" s="6"/>
      <c r="TE109" s="6"/>
      <c r="TF109" s="6"/>
      <c r="TG109" s="6"/>
      <c r="TH109" s="6"/>
      <c r="TI109" s="6"/>
      <c r="TJ109" s="6"/>
      <c r="TK109" s="6"/>
      <c r="TL109" s="6"/>
      <c r="TM109" s="6"/>
      <c r="TN109" s="6"/>
      <c r="TO109" s="6"/>
      <c r="TP109" s="6"/>
      <c r="TQ109" s="6"/>
      <c r="TR109" s="6"/>
      <c r="TS109" s="6"/>
      <c r="TT109" s="6"/>
      <c r="TU109" s="6"/>
      <c r="TV109" s="6"/>
      <c r="TW109" s="6"/>
      <c r="TX109" s="6"/>
      <c r="TY109" s="6"/>
      <c r="TZ109" s="6"/>
      <c r="UA109" s="6"/>
      <c r="UB109" s="6"/>
      <c r="UC109" s="6"/>
      <c r="UD109" s="6"/>
      <c r="UE109" s="6"/>
      <c r="UF109" s="6"/>
      <c r="UG109" s="6"/>
      <c r="UH109" s="6"/>
      <c r="UI109" s="6"/>
      <c r="UJ109" s="6"/>
      <c r="UK109" s="6"/>
      <c r="UL109" s="6"/>
      <c r="UM109" s="6"/>
      <c r="UN109" s="6"/>
      <c r="UO109" s="6"/>
      <c r="UP109" s="6"/>
      <c r="UQ109" s="6"/>
      <c r="UR109" s="6"/>
      <c r="US109" s="6"/>
      <c r="UT109" s="6"/>
      <c r="UU109" s="6"/>
      <c r="UV109" s="6"/>
      <c r="UW109" s="6"/>
      <c r="UX109" s="6"/>
      <c r="UY109" s="6"/>
      <c r="UZ109" s="6"/>
      <c r="VA109" s="6"/>
      <c r="VB109" s="6"/>
      <c r="VC109" s="6"/>
      <c r="VD109" s="6"/>
      <c r="VE109" s="6"/>
      <c r="VF109" s="6"/>
      <c r="VG109" s="6"/>
      <c r="VH109" s="6"/>
      <c r="VI109" s="6"/>
      <c r="VJ109" s="6"/>
      <c r="VK109" s="6"/>
      <c r="VL109" s="6"/>
      <c r="VM109" s="6"/>
      <c r="VN109" s="6"/>
      <c r="VO109" s="6"/>
      <c r="VP109" s="6"/>
      <c r="VQ109" s="6"/>
      <c r="VR109" s="6"/>
      <c r="VS109" s="6"/>
      <c r="VT109" s="6"/>
      <c r="VU109" s="6"/>
      <c r="VV109" s="6"/>
      <c r="VW109" s="6"/>
      <c r="VX109" s="6"/>
      <c r="VY109" s="6"/>
      <c r="VZ109" s="6"/>
      <c r="WA109" s="6"/>
      <c r="WB109" s="6"/>
      <c r="WC109" s="6"/>
      <c r="WD109" s="6"/>
      <c r="WE109" s="6"/>
      <c r="WF109" s="6"/>
      <c r="WG109" s="6"/>
      <c r="WH109" s="6"/>
      <c r="WI109" s="6"/>
      <c r="WJ109" s="6"/>
      <c r="WK109" s="6"/>
      <c r="WL109" s="6"/>
      <c r="WM109" s="6"/>
      <c r="WN109" s="6"/>
      <c r="WO109" s="6"/>
      <c r="WP109" s="6"/>
      <c r="WQ109" s="6"/>
      <c r="WR109" s="6"/>
      <c r="WS109" s="6"/>
      <c r="WT109" s="6"/>
      <c r="WU109" s="6"/>
      <c r="WV109" s="6"/>
      <c r="WW109" s="6"/>
      <c r="WX109" s="6"/>
      <c r="WY109" s="6"/>
      <c r="WZ109" s="6"/>
      <c r="XA109" s="6"/>
      <c r="XB109" s="6"/>
      <c r="XC109" s="6"/>
      <c r="XD109" s="6"/>
      <c r="XE109" s="6"/>
      <c r="XF109" s="6"/>
      <c r="XG109" s="6"/>
      <c r="XH109" s="6"/>
      <c r="XI109" s="6"/>
      <c r="XJ109" s="6"/>
      <c r="XK109" s="6"/>
      <c r="XL109" s="6"/>
      <c r="XM109" s="6"/>
      <c r="XN109" s="6"/>
      <c r="XO109" s="6"/>
      <c r="XP109" s="6"/>
      <c r="XQ109" s="6"/>
      <c r="XR109" s="6"/>
      <c r="XS109" s="6"/>
      <c r="XT109" s="6"/>
      <c r="XU109" s="6"/>
      <c r="XV109" s="6"/>
      <c r="XW109" s="6"/>
      <c r="XX109" s="6"/>
      <c r="XY109" s="6"/>
      <c r="XZ109" s="6"/>
      <c r="YA109" s="6"/>
      <c r="YB109" s="6"/>
      <c r="YC109" s="6"/>
      <c r="YD109" s="6"/>
      <c r="YE109" s="6"/>
      <c r="YF109" s="6"/>
      <c r="YG109" s="6"/>
      <c r="YH109" s="6"/>
      <c r="YI109" s="6"/>
      <c r="YJ109" s="6"/>
      <c r="YK109" s="6"/>
      <c r="YL109" s="6"/>
      <c r="YM109" s="6"/>
      <c r="YN109" s="6"/>
      <c r="YO109" s="6"/>
      <c r="YP109" s="6"/>
      <c r="YQ109" s="6"/>
      <c r="YR109" s="6"/>
      <c r="YS109" s="6"/>
      <c r="YT109" s="6"/>
      <c r="YU109" s="6"/>
      <c r="YV109" s="6"/>
      <c r="YW109" s="6"/>
      <c r="YX109" s="6"/>
      <c r="YY109" s="6"/>
      <c r="YZ109" s="6"/>
      <c r="ZA109" s="6"/>
      <c r="ZB109" s="6"/>
      <c r="ZC109" s="6"/>
      <c r="ZD109" s="6"/>
      <c r="ZE109" s="6"/>
      <c r="ZF109" s="6"/>
      <c r="ZG109" s="6"/>
      <c r="ZH109" s="6"/>
      <c r="ZI109" s="6"/>
      <c r="ZJ109" s="6"/>
      <c r="ZK109" s="6"/>
      <c r="ZL109" s="6"/>
      <c r="ZM109" s="6"/>
      <c r="ZN109" s="6"/>
      <c r="ZO109" s="6"/>
      <c r="ZP109" s="6"/>
      <c r="ZQ109" s="6"/>
      <c r="ZR109" s="6"/>
      <c r="ZS109" s="6"/>
      <c r="ZT109" s="6"/>
      <c r="ZU109" s="6"/>
      <c r="ZV109" s="6"/>
      <c r="ZW109" s="6"/>
      <c r="ZX109" s="6"/>
      <c r="ZY109" s="6"/>
      <c r="ZZ109" s="6"/>
      <c r="AAA109" s="6"/>
      <c r="AAB109" s="6"/>
      <c r="AAC109" s="6"/>
      <c r="AAD109" s="6"/>
      <c r="AAE109" s="6"/>
      <c r="AAF109" s="6"/>
      <c r="AAG109" s="6"/>
      <c r="AAH109" s="6"/>
      <c r="AAI109" s="6"/>
      <c r="AAJ109" s="6"/>
      <c r="AAK109" s="6"/>
      <c r="AAL109" s="6"/>
      <c r="AAM109" s="6"/>
      <c r="AAN109" s="6"/>
      <c r="AAO109" s="6"/>
      <c r="AAP109" s="6"/>
      <c r="AAQ109" s="6"/>
      <c r="AAR109" s="6"/>
      <c r="AAS109" s="6"/>
      <c r="AAT109" s="6"/>
      <c r="AAU109" s="6"/>
      <c r="AAV109" s="6"/>
      <c r="AAW109" s="6"/>
      <c r="AAX109" s="6"/>
      <c r="AAY109" s="6"/>
      <c r="AAZ109" s="6"/>
      <c r="ABA109" s="6"/>
      <c r="ABB109" s="6"/>
      <c r="ABC109" s="6"/>
      <c r="ABD109" s="6"/>
      <c r="ABE109" s="6"/>
      <c r="ABF109" s="6"/>
      <c r="ABG109" s="6"/>
      <c r="ABH109" s="6"/>
      <c r="ABI109" s="6"/>
      <c r="ABJ109" s="6"/>
      <c r="ABK109" s="6"/>
      <c r="ABL109" s="6"/>
      <c r="ABM109" s="6"/>
      <c r="ABN109" s="6"/>
      <c r="ABO109" s="6"/>
      <c r="ABP109" s="6"/>
      <c r="ABQ109" s="6"/>
    </row>
    <row r="110" spans="1:745">
      <c r="A110" s="86">
        <v>44743</v>
      </c>
      <c r="B110" s="44"/>
      <c r="C110" s="44"/>
      <c r="D110" s="44"/>
      <c r="E110" s="44"/>
      <c r="F110" s="44"/>
      <c r="G110" s="44"/>
      <c r="H110" s="17"/>
      <c r="I110" s="6"/>
      <c r="J110" s="7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  <c r="BI110" s="6"/>
      <c r="BJ110" s="6"/>
      <c r="BK110" s="6"/>
      <c r="BL110" s="6"/>
      <c r="BM110" s="6"/>
      <c r="BN110" s="6"/>
      <c r="BO110" s="6"/>
      <c r="BP110" s="6"/>
      <c r="BQ110" s="6"/>
      <c r="BR110" s="6"/>
      <c r="BS110" s="6"/>
      <c r="BT110" s="6"/>
      <c r="BU110" s="6"/>
      <c r="BV110" s="6"/>
      <c r="BW110" s="6"/>
      <c r="BX110" s="6"/>
      <c r="BY110" s="6"/>
      <c r="BZ110" s="6"/>
      <c r="CA110" s="6"/>
      <c r="CB110" s="6"/>
      <c r="CC110" s="6"/>
      <c r="CD110" s="6"/>
      <c r="CE110" s="6"/>
      <c r="CF110" s="6"/>
      <c r="CG110" s="6"/>
      <c r="CH110" s="6"/>
      <c r="CI110" s="6"/>
      <c r="CJ110" s="6"/>
      <c r="CK110" s="6"/>
      <c r="CL110" s="6"/>
      <c r="CM110" s="6"/>
      <c r="CN110" s="6"/>
      <c r="CO110" s="6"/>
      <c r="CP110" s="6"/>
      <c r="CQ110" s="6"/>
      <c r="CR110" s="6"/>
      <c r="CS110" s="6"/>
      <c r="CT110" s="6"/>
      <c r="CU110" s="6"/>
      <c r="CV110" s="6"/>
      <c r="CW110" s="6"/>
      <c r="CX110" s="6"/>
      <c r="CY110" s="6"/>
      <c r="CZ110" s="6"/>
      <c r="DA110" s="6"/>
      <c r="DB110" s="6"/>
      <c r="DC110" s="6"/>
      <c r="DD110" s="6"/>
      <c r="DE110" s="6"/>
      <c r="DF110" s="6"/>
      <c r="DG110" s="6"/>
      <c r="DH110" s="6"/>
      <c r="DI110" s="6"/>
      <c r="DJ110" s="6"/>
      <c r="DK110" s="6"/>
      <c r="DL110" s="6"/>
      <c r="DM110" s="6"/>
      <c r="DN110" s="6"/>
      <c r="DO110" s="6"/>
      <c r="DP110" s="6"/>
      <c r="DQ110" s="6"/>
      <c r="DR110" s="6"/>
      <c r="DS110" s="6"/>
      <c r="DT110" s="6"/>
      <c r="DU110" s="6"/>
      <c r="DV110" s="6"/>
      <c r="DW110" s="6"/>
      <c r="DX110" s="6"/>
      <c r="DY110" s="6"/>
      <c r="DZ110" s="6"/>
      <c r="EA110" s="6"/>
      <c r="EB110" s="6"/>
      <c r="EC110" s="6"/>
      <c r="ED110" s="6"/>
      <c r="EE110" s="6"/>
      <c r="EF110" s="6"/>
      <c r="EG110" s="6"/>
      <c r="EH110" s="6"/>
      <c r="EI110" s="6"/>
      <c r="EJ110" s="6"/>
      <c r="EK110" s="6"/>
      <c r="EL110" s="6"/>
      <c r="EM110" s="6"/>
      <c r="EN110" s="6"/>
      <c r="EO110" s="6"/>
      <c r="EP110" s="6"/>
      <c r="EQ110" s="6"/>
      <c r="ER110" s="6"/>
      <c r="ES110" s="6"/>
      <c r="ET110" s="6"/>
      <c r="EU110" s="6"/>
      <c r="EV110" s="6"/>
      <c r="EW110" s="6"/>
      <c r="EX110" s="6"/>
      <c r="EY110" s="6"/>
      <c r="EZ110" s="6"/>
      <c r="FA110" s="6"/>
      <c r="FB110" s="6"/>
      <c r="FC110" s="6"/>
      <c r="FD110" s="6"/>
      <c r="FE110" s="6"/>
      <c r="FF110" s="6"/>
      <c r="FG110" s="6"/>
      <c r="FH110" s="6"/>
      <c r="FI110" s="6"/>
      <c r="FJ110" s="6"/>
      <c r="FK110" s="6"/>
      <c r="FL110" s="6"/>
      <c r="FM110" s="6"/>
      <c r="FN110" s="6"/>
      <c r="FO110" s="6"/>
      <c r="FP110" s="6"/>
      <c r="FQ110" s="6"/>
      <c r="FR110" s="6"/>
      <c r="FS110" s="6"/>
      <c r="FT110" s="6"/>
      <c r="FU110" s="6"/>
      <c r="FV110" s="6"/>
      <c r="FW110" s="6"/>
      <c r="FX110" s="6"/>
      <c r="FY110" s="6"/>
      <c r="FZ110" s="6"/>
      <c r="GA110" s="6"/>
      <c r="GB110" s="6"/>
      <c r="GC110" s="6"/>
      <c r="GD110" s="6"/>
      <c r="GE110" s="6"/>
      <c r="GF110" s="6"/>
      <c r="GG110" s="6"/>
      <c r="GH110" s="6"/>
      <c r="GI110" s="6"/>
      <c r="GJ110" s="6"/>
      <c r="GK110" s="6"/>
      <c r="GL110" s="6"/>
      <c r="GM110" s="6"/>
      <c r="GN110" s="6"/>
      <c r="GO110" s="6"/>
      <c r="GP110" s="6"/>
      <c r="GQ110" s="6"/>
      <c r="GR110" s="6"/>
      <c r="GS110" s="6"/>
      <c r="GT110" s="6"/>
      <c r="GU110" s="6"/>
      <c r="GV110" s="6"/>
      <c r="GW110" s="6"/>
      <c r="GX110" s="6"/>
      <c r="GY110" s="6"/>
      <c r="GZ110" s="6"/>
      <c r="HA110" s="6"/>
      <c r="HB110" s="6"/>
      <c r="HC110" s="6"/>
      <c r="HD110" s="6"/>
      <c r="HE110" s="6"/>
      <c r="HF110" s="6"/>
      <c r="HG110" s="6"/>
      <c r="HH110" s="6"/>
      <c r="HI110" s="6"/>
      <c r="HJ110" s="6"/>
      <c r="HK110" s="6"/>
      <c r="HL110" s="6"/>
      <c r="HM110" s="6"/>
      <c r="HN110" s="6"/>
      <c r="HO110" s="6"/>
      <c r="HP110" s="6"/>
      <c r="HQ110" s="6"/>
      <c r="HR110" s="6"/>
      <c r="HS110" s="6"/>
      <c r="HT110" s="6"/>
      <c r="HU110" s="6"/>
      <c r="HV110" s="6"/>
      <c r="HW110" s="6"/>
      <c r="HX110" s="6"/>
      <c r="HY110" s="6"/>
      <c r="HZ110" s="6"/>
      <c r="IA110" s="6"/>
      <c r="IB110" s="6"/>
      <c r="IC110" s="6"/>
      <c r="ID110" s="6"/>
      <c r="IE110" s="6"/>
      <c r="IF110" s="6"/>
      <c r="IG110" s="6"/>
      <c r="IH110" s="6"/>
      <c r="II110" s="6"/>
      <c r="IJ110" s="6"/>
      <c r="IK110" s="6"/>
      <c r="IL110" s="6"/>
      <c r="IM110" s="6"/>
      <c r="IN110" s="6"/>
      <c r="IO110" s="6"/>
      <c r="IP110" s="6"/>
      <c r="IQ110" s="6"/>
      <c r="IR110" s="6"/>
      <c r="IS110" s="6"/>
      <c r="IT110" s="6"/>
      <c r="IU110" s="6"/>
      <c r="IV110" s="6"/>
      <c r="IW110" s="6"/>
      <c r="IX110" s="6"/>
      <c r="IY110" s="6"/>
      <c r="IZ110" s="6"/>
      <c r="JA110" s="6"/>
      <c r="JB110" s="6"/>
      <c r="JC110" s="6"/>
      <c r="JD110" s="6"/>
      <c r="JE110" s="6"/>
      <c r="JF110" s="6"/>
      <c r="JG110" s="6"/>
      <c r="JH110" s="6"/>
      <c r="JI110" s="6"/>
      <c r="JJ110" s="6"/>
      <c r="JK110" s="6"/>
      <c r="JL110" s="6"/>
      <c r="JM110" s="6"/>
      <c r="JN110" s="6"/>
      <c r="JO110" s="6"/>
      <c r="JP110" s="6"/>
      <c r="JQ110" s="6"/>
      <c r="JR110" s="6"/>
      <c r="JS110" s="6"/>
      <c r="JT110" s="6"/>
      <c r="JU110" s="6"/>
      <c r="JV110" s="6"/>
      <c r="JW110" s="6"/>
      <c r="JX110" s="6"/>
      <c r="JY110" s="6"/>
      <c r="JZ110" s="6"/>
      <c r="KA110" s="6"/>
      <c r="KB110" s="6"/>
      <c r="KC110" s="6"/>
      <c r="KD110" s="6"/>
      <c r="KE110" s="6"/>
      <c r="KF110" s="6"/>
      <c r="KG110" s="6"/>
      <c r="KH110" s="6"/>
      <c r="KI110" s="6"/>
      <c r="KJ110" s="6"/>
      <c r="KK110" s="6"/>
      <c r="KL110" s="6"/>
      <c r="KM110" s="6"/>
      <c r="KN110" s="6"/>
      <c r="KO110" s="6"/>
      <c r="KP110" s="6"/>
      <c r="KQ110" s="6"/>
      <c r="KR110" s="6"/>
      <c r="KS110" s="6"/>
      <c r="KT110" s="6"/>
      <c r="KU110" s="6"/>
      <c r="KV110" s="6"/>
      <c r="KW110" s="6"/>
      <c r="KX110" s="6"/>
      <c r="KY110" s="6"/>
      <c r="KZ110" s="6"/>
      <c r="LA110" s="6"/>
      <c r="LB110" s="6"/>
      <c r="LC110" s="6"/>
      <c r="LD110" s="6"/>
      <c r="LE110" s="6"/>
      <c r="LF110" s="6"/>
      <c r="LG110" s="6"/>
      <c r="LH110" s="6"/>
      <c r="LI110" s="6"/>
      <c r="LJ110" s="6"/>
      <c r="LK110" s="6"/>
      <c r="LL110" s="6"/>
      <c r="LM110" s="6"/>
      <c r="LN110" s="6"/>
      <c r="LO110" s="6"/>
      <c r="LP110" s="6"/>
      <c r="LQ110" s="6"/>
      <c r="LR110" s="6"/>
      <c r="LS110" s="6"/>
      <c r="LT110" s="6"/>
      <c r="LU110" s="6"/>
      <c r="LV110" s="6"/>
      <c r="LW110" s="6"/>
      <c r="LX110" s="6"/>
      <c r="LY110" s="6"/>
      <c r="LZ110" s="6"/>
      <c r="MA110" s="6"/>
      <c r="MB110" s="6"/>
      <c r="MC110" s="6"/>
      <c r="MD110" s="6"/>
      <c r="ME110" s="6"/>
      <c r="MF110" s="6"/>
      <c r="MG110" s="6"/>
      <c r="MH110" s="6"/>
      <c r="MI110" s="6"/>
      <c r="MJ110" s="6"/>
      <c r="MK110" s="6"/>
      <c r="ML110" s="6"/>
      <c r="MM110" s="6"/>
      <c r="MN110" s="6"/>
      <c r="MO110" s="6"/>
      <c r="MP110" s="6"/>
      <c r="MQ110" s="6"/>
      <c r="MR110" s="6"/>
      <c r="MS110" s="6"/>
      <c r="MT110" s="6"/>
      <c r="MU110" s="6"/>
      <c r="MV110" s="6"/>
      <c r="MW110" s="6"/>
      <c r="MX110" s="6"/>
      <c r="MY110" s="6"/>
      <c r="MZ110" s="6"/>
      <c r="NA110" s="6"/>
      <c r="NB110" s="6"/>
      <c r="NC110" s="6"/>
      <c r="ND110" s="6"/>
      <c r="NE110" s="6"/>
      <c r="NF110" s="6"/>
      <c r="NG110" s="6"/>
      <c r="NH110" s="6"/>
      <c r="NI110" s="6"/>
      <c r="NJ110" s="6"/>
      <c r="NK110" s="6"/>
      <c r="NL110" s="6"/>
      <c r="NM110" s="6"/>
      <c r="NN110" s="6"/>
      <c r="NO110" s="6"/>
      <c r="NP110" s="6"/>
      <c r="NQ110" s="6"/>
      <c r="NR110" s="6"/>
      <c r="NS110" s="6"/>
      <c r="NT110" s="6"/>
      <c r="NU110" s="6"/>
      <c r="NV110" s="6"/>
      <c r="NW110" s="6"/>
      <c r="NX110" s="6"/>
      <c r="NY110" s="6"/>
      <c r="NZ110" s="6"/>
      <c r="OA110" s="6"/>
      <c r="OB110" s="6"/>
      <c r="OC110" s="6"/>
      <c r="OD110" s="6"/>
      <c r="OE110" s="6"/>
      <c r="OF110" s="6"/>
      <c r="OG110" s="6"/>
      <c r="OH110" s="6"/>
      <c r="OI110" s="6"/>
      <c r="OJ110" s="6"/>
      <c r="OK110" s="6"/>
      <c r="OL110" s="6"/>
      <c r="OM110" s="6"/>
      <c r="ON110" s="6"/>
      <c r="OO110" s="6"/>
      <c r="OP110" s="6"/>
      <c r="OQ110" s="6"/>
      <c r="OR110" s="6"/>
      <c r="OS110" s="6"/>
      <c r="OT110" s="6"/>
      <c r="OU110" s="6"/>
      <c r="OV110" s="6"/>
      <c r="OW110" s="6"/>
      <c r="OX110" s="6"/>
      <c r="OY110" s="6"/>
      <c r="OZ110" s="6"/>
      <c r="PA110" s="6"/>
      <c r="PB110" s="6"/>
      <c r="PC110" s="6"/>
      <c r="PD110" s="6"/>
      <c r="PE110" s="6"/>
      <c r="PF110" s="6"/>
      <c r="PG110" s="6"/>
      <c r="PH110" s="6"/>
      <c r="PI110" s="6"/>
      <c r="PJ110" s="6"/>
      <c r="PK110" s="6"/>
      <c r="PL110" s="6"/>
      <c r="PM110" s="6"/>
      <c r="PN110" s="6"/>
      <c r="PO110" s="6"/>
      <c r="PP110" s="6"/>
      <c r="PQ110" s="6"/>
      <c r="PR110" s="6"/>
      <c r="PS110" s="6"/>
      <c r="PT110" s="6"/>
      <c r="PU110" s="6"/>
      <c r="PV110" s="6"/>
      <c r="PW110" s="6"/>
      <c r="PX110" s="6"/>
      <c r="PY110" s="6"/>
      <c r="PZ110" s="6"/>
      <c r="QA110" s="6"/>
      <c r="QB110" s="6"/>
      <c r="QC110" s="6"/>
      <c r="QD110" s="6"/>
      <c r="QE110" s="6"/>
      <c r="QF110" s="6"/>
      <c r="QG110" s="6"/>
      <c r="QH110" s="6"/>
      <c r="QI110" s="6"/>
      <c r="QJ110" s="6"/>
      <c r="QK110" s="6"/>
      <c r="QL110" s="6"/>
      <c r="QM110" s="6"/>
      <c r="QN110" s="6"/>
      <c r="QO110" s="6"/>
      <c r="QP110" s="6"/>
      <c r="QQ110" s="6"/>
      <c r="QR110" s="6"/>
      <c r="QS110" s="6"/>
      <c r="QT110" s="6"/>
      <c r="QU110" s="6"/>
      <c r="QV110" s="6"/>
      <c r="QW110" s="6"/>
      <c r="QX110" s="6"/>
      <c r="QY110" s="6"/>
      <c r="QZ110" s="6"/>
      <c r="RA110" s="6"/>
      <c r="RB110" s="6"/>
      <c r="RC110" s="6"/>
      <c r="RD110" s="6"/>
      <c r="RE110" s="6"/>
      <c r="RF110" s="6"/>
      <c r="RG110" s="6"/>
      <c r="RH110" s="6"/>
      <c r="RI110" s="6"/>
      <c r="RJ110" s="6"/>
      <c r="RK110" s="6"/>
      <c r="RL110" s="6"/>
      <c r="RM110" s="6"/>
      <c r="RN110" s="6"/>
      <c r="RO110" s="6"/>
      <c r="RP110" s="6"/>
      <c r="RQ110" s="6"/>
      <c r="RR110" s="6"/>
      <c r="RS110" s="6"/>
      <c r="RT110" s="6"/>
      <c r="RU110" s="6"/>
      <c r="RV110" s="6"/>
      <c r="RW110" s="6"/>
      <c r="RX110" s="6"/>
      <c r="RY110" s="6"/>
      <c r="RZ110" s="6"/>
      <c r="SA110" s="6"/>
      <c r="SB110" s="6"/>
      <c r="SC110" s="6"/>
      <c r="SD110" s="6"/>
      <c r="SE110" s="6"/>
      <c r="SF110" s="6"/>
      <c r="SG110" s="6"/>
      <c r="SH110" s="6"/>
      <c r="SI110" s="6"/>
      <c r="SJ110" s="6"/>
      <c r="SK110" s="6"/>
      <c r="SL110" s="6"/>
      <c r="SM110" s="6"/>
      <c r="SN110" s="6"/>
      <c r="SO110" s="6"/>
      <c r="SP110" s="6"/>
      <c r="SQ110" s="6"/>
      <c r="SR110" s="6"/>
      <c r="SS110" s="6"/>
      <c r="ST110" s="6"/>
      <c r="SU110" s="6"/>
      <c r="SV110" s="6"/>
      <c r="SW110" s="6"/>
      <c r="SX110" s="6"/>
      <c r="SY110" s="6"/>
      <c r="SZ110" s="6"/>
      <c r="TA110" s="6"/>
      <c r="TB110" s="6"/>
      <c r="TC110" s="6"/>
      <c r="TD110" s="6"/>
      <c r="TE110" s="6"/>
      <c r="TF110" s="6"/>
      <c r="TG110" s="6"/>
      <c r="TH110" s="6"/>
      <c r="TI110" s="6"/>
      <c r="TJ110" s="6"/>
      <c r="TK110" s="6"/>
      <c r="TL110" s="6"/>
      <c r="TM110" s="6"/>
      <c r="TN110" s="6"/>
      <c r="TO110" s="6"/>
      <c r="TP110" s="6"/>
      <c r="TQ110" s="6"/>
      <c r="TR110" s="6"/>
      <c r="TS110" s="6"/>
      <c r="TT110" s="6"/>
      <c r="TU110" s="6"/>
      <c r="TV110" s="6"/>
      <c r="TW110" s="6"/>
      <c r="TX110" s="6"/>
      <c r="TY110" s="6"/>
      <c r="TZ110" s="6"/>
      <c r="UA110" s="6"/>
      <c r="UB110" s="6"/>
      <c r="UC110" s="6"/>
      <c r="UD110" s="6"/>
      <c r="UE110" s="6"/>
      <c r="UF110" s="6"/>
      <c r="UG110" s="6"/>
      <c r="UH110" s="6"/>
      <c r="UI110" s="6"/>
      <c r="UJ110" s="6"/>
      <c r="UK110" s="6"/>
      <c r="UL110" s="6"/>
      <c r="UM110" s="6"/>
      <c r="UN110" s="6"/>
      <c r="UO110" s="6"/>
      <c r="UP110" s="6"/>
      <c r="UQ110" s="6"/>
      <c r="UR110" s="6"/>
      <c r="US110" s="6"/>
      <c r="UT110" s="6"/>
      <c r="UU110" s="6"/>
      <c r="UV110" s="6"/>
      <c r="UW110" s="6"/>
      <c r="UX110" s="6"/>
      <c r="UY110" s="6"/>
      <c r="UZ110" s="6"/>
      <c r="VA110" s="6"/>
      <c r="VB110" s="6"/>
      <c r="VC110" s="6"/>
      <c r="VD110" s="6"/>
      <c r="VE110" s="6"/>
      <c r="VF110" s="6"/>
      <c r="VG110" s="6"/>
      <c r="VH110" s="6"/>
      <c r="VI110" s="6"/>
      <c r="VJ110" s="6"/>
      <c r="VK110" s="6"/>
      <c r="VL110" s="6"/>
      <c r="VM110" s="6"/>
      <c r="VN110" s="6"/>
      <c r="VO110" s="6"/>
      <c r="VP110" s="6"/>
      <c r="VQ110" s="6"/>
      <c r="VR110" s="6"/>
      <c r="VS110" s="6"/>
      <c r="VT110" s="6"/>
      <c r="VU110" s="6"/>
      <c r="VV110" s="6"/>
      <c r="VW110" s="6"/>
      <c r="VX110" s="6"/>
      <c r="VY110" s="6"/>
      <c r="VZ110" s="6"/>
      <c r="WA110" s="6"/>
      <c r="WB110" s="6"/>
      <c r="WC110" s="6"/>
      <c r="WD110" s="6"/>
      <c r="WE110" s="6"/>
      <c r="WF110" s="6"/>
      <c r="WG110" s="6"/>
      <c r="WH110" s="6"/>
      <c r="WI110" s="6"/>
      <c r="WJ110" s="6"/>
      <c r="WK110" s="6"/>
      <c r="WL110" s="6"/>
      <c r="WM110" s="6"/>
      <c r="WN110" s="6"/>
      <c r="WO110" s="6"/>
      <c r="WP110" s="6"/>
      <c r="WQ110" s="6"/>
      <c r="WR110" s="6"/>
      <c r="WS110" s="6"/>
      <c r="WT110" s="6"/>
      <c r="WU110" s="6"/>
      <c r="WV110" s="6"/>
      <c r="WW110" s="6"/>
      <c r="WX110" s="6"/>
      <c r="WY110" s="6"/>
      <c r="WZ110" s="6"/>
      <c r="XA110" s="6"/>
      <c r="XB110" s="6"/>
      <c r="XC110" s="6"/>
      <c r="XD110" s="6"/>
      <c r="XE110" s="6"/>
      <c r="XF110" s="6"/>
      <c r="XG110" s="6"/>
      <c r="XH110" s="6"/>
      <c r="XI110" s="6"/>
      <c r="XJ110" s="6"/>
      <c r="XK110" s="6"/>
      <c r="XL110" s="6"/>
      <c r="XM110" s="6"/>
      <c r="XN110" s="6"/>
      <c r="XO110" s="6"/>
      <c r="XP110" s="6"/>
      <c r="XQ110" s="6"/>
      <c r="XR110" s="6"/>
      <c r="XS110" s="6"/>
      <c r="XT110" s="6"/>
      <c r="XU110" s="6"/>
      <c r="XV110" s="6"/>
      <c r="XW110" s="6"/>
      <c r="XX110" s="6"/>
      <c r="XY110" s="6"/>
      <c r="XZ110" s="6"/>
      <c r="YA110" s="6"/>
      <c r="YB110" s="6"/>
      <c r="YC110" s="6"/>
      <c r="YD110" s="6"/>
      <c r="YE110" s="6"/>
      <c r="YF110" s="6"/>
      <c r="YG110" s="6"/>
      <c r="YH110" s="6"/>
      <c r="YI110" s="6"/>
      <c r="YJ110" s="6"/>
      <c r="YK110" s="6"/>
      <c r="YL110" s="6"/>
      <c r="YM110" s="6"/>
      <c r="YN110" s="6"/>
      <c r="YO110" s="6"/>
      <c r="YP110" s="6"/>
      <c r="YQ110" s="6"/>
      <c r="YR110" s="6"/>
      <c r="YS110" s="6"/>
      <c r="YT110" s="6"/>
      <c r="YU110" s="6"/>
      <c r="YV110" s="6"/>
      <c r="YW110" s="6"/>
      <c r="YX110" s="6"/>
      <c r="YY110" s="6"/>
      <c r="YZ110" s="6"/>
      <c r="ZA110" s="6"/>
      <c r="ZB110" s="6"/>
      <c r="ZC110" s="6"/>
      <c r="ZD110" s="6"/>
      <c r="ZE110" s="6"/>
      <c r="ZF110" s="6"/>
      <c r="ZG110" s="6"/>
      <c r="ZH110" s="6"/>
      <c r="ZI110" s="6"/>
      <c r="ZJ110" s="6"/>
      <c r="ZK110" s="6"/>
      <c r="ZL110" s="6"/>
      <c r="ZM110" s="6"/>
      <c r="ZN110" s="6"/>
      <c r="ZO110" s="6"/>
      <c r="ZP110" s="6"/>
      <c r="ZQ110" s="6"/>
      <c r="ZR110" s="6"/>
      <c r="ZS110" s="6"/>
      <c r="ZT110" s="6"/>
      <c r="ZU110" s="6"/>
      <c r="ZV110" s="6"/>
      <c r="ZW110" s="6"/>
      <c r="ZX110" s="6"/>
      <c r="ZY110" s="6"/>
      <c r="ZZ110" s="6"/>
      <c r="AAA110" s="6"/>
      <c r="AAB110" s="6"/>
      <c r="AAC110" s="6"/>
      <c r="AAD110" s="6"/>
      <c r="AAE110" s="6"/>
      <c r="AAF110" s="6"/>
      <c r="AAG110" s="6"/>
      <c r="AAH110" s="6"/>
      <c r="AAI110" s="6"/>
      <c r="AAJ110" s="6"/>
      <c r="AAK110" s="6"/>
      <c r="AAL110" s="6"/>
      <c r="AAM110" s="6"/>
      <c r="AAN110" s="6"/>
      <c r="AAO110" s="6"/>
      <c r="AAP110" s="6"/>
      <c r="AAQ110" s="6"/>
      <c r="AAR110" s="6"/>
      <c r="AAS110" s="6"/>
      <c r="AAT110" s="6"/>
      <c r="AAU110" s="6"/>
      <c r="AAV110" s="6"/>
      <c r="AAW110" s="6"/>
      <c r="AAX110" s="6"/>
      <c r="AAY110" s="6"/>
      <c r="AAZ110" s="6"/>
      <c r="ABA110" s="6"/>
      <c r="ABB110" s="6"/>
      <c r="ABC110" s="6"/>
      <c r="ABD110" s="6"/>
      <c r="ABE110" s="6"/>
      <c r="ABF110" s="6"/>
      <c r="ABG110" s="6"/>
      <c r="ABH110" s="6"/>
      <c r="ABI110" s="6"/>
      <c r="ABJ110" s="6"/>
      <c r="ABK110" s="6"/>
      <c r="ABL110" s="6"/>
      <c r="ABM110" s="6"/>
      <c r="ABN110" s="6"/>
      <c r="ABO110" s="6"/>
      <c r="ABP110" s="6"/>
      <c r="ABQ110" s="6"/>
    </row>
    <row r="111" spans="1:745">
      <c r="A111" s="86">
        <v>44774</v>
      </c>
      <c r="B111" s="44"/>
      <c r="C111" s="44"/>
      <c r="D111" s="44"/>
      <c r="E111" s="44"/>
      <c r="F111" s="44"/>
      <c r="G111" s="44"/>
      <c r="H111" s="7"/>
      <c r="I111" s="6"/>
      <c r="J111" s="7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  <c r="BI111" s="6"/>
      <c r="BJ111" s="6"/>
      <c r="BK111" s="6"/>
      <c r="BL111" s="6"/>
      <c r="BM111" s="6"/>
      <c r="BN111" s="6"/>
      <c r="BO111" s="6"/>
      <c r="BP111" s="6"/>
      <c r="BQ111" s="6"/>
      <c r="BR111" s="6"/>
      <c r="BS111" s="6"/>
      <c r="BT111" s="6"/>
      <c r="BU111" s="6"/>
      <c r="BV111" s="6"/>
      <c r="BW111" s="6"/>
      <c r="BX111" s="6"/>
      <c r="BY111" s="6"/>
      <c r="BZ111" s="6"/>
      <c r="CA111" s="6"/>
      <c r="CB111" s="6"/>
      <c r="CC111" s="6"/>
      <c r="CD111" s="6"/>
      <c r="CE111" s="6"/>
      <c r="CF111" s="6"/>
      <c r="CG111" s="6"/>
      <c r="CH111" s="6"/>
      <c r="CI111" s="6"/>
      <c r="CJ111" s="6"/>
      <c r="CK111" s="6"/>
      <c r="CL111" s="6"/>
      <c r="CM111" s="6"/>
      <c r="CN111" s="6"/>
      <c r="CO111" s="6"/>
      <c r="CP111" s="6"/>
      <c r="CQ111" s="6"/>
      <c r="CR111" s="6"/>
      <c r="CS111" s="6"/>
      <c r="CT111" s="6"/>
      <c r="CU111" s="6"/>
      <c r="CV111" s="6"/>
      <c r="CW111" s="6"/>
      <c r="CX111" s="6"/>
      <c r="CY111" s="6"/>
      <c r="CZ111" s="6"/>
      <c r="DA111" s="6"/>
      <c r="DB111" s="6"/>
      <c r="DC111" s="6"/>
      <c r="DD111" s="6"/>
      <c r="DE111" s="6"/>
      <c r="DF111" s="6"/>
      <c r="DG111" s="6"/>
      <c r="DH111" s="6"/>
      <c r="DI111" s="6"/>
      <c r="DJ111" s="6"/>
      <c r="DK111" s="6"/>
      <c r="DL111" s="6"/>
      <c r="DM111" s="6"/>
      <c r="DN111" s="6"/>
      <c r="DO111" s="6"/>
      <c r="DP111" s="6"/>
      <c r="DQ111" s="6"/>
      <c r="DR111" s="6"/>
      <c r="DS111" s="6"/>
      <c r="DT111" s="6"/>
      <c r="DU111" s="6"/>
      <c r="DV111" s="6"/>
      <c r="DW111" s="6"/>
      <c r="DX111" s="6"/>
      <c r="DY111" s="6"/>
      <c r="DZ111" s="6"/>
      <c r="EA111" s="6"/>
      <c r="EB111" s="6"/>
      <c r="EC111" s="6"/>
      <c r="ED111" s="6"/>
      <c r="EE111" s="6"/>
      <c r="EF111" s="6"/>
      <c r="EG111" s="6"/>
      <c r="EH111" s="6"/>
      <c r="EI111" s="6"/>
      <c r="EJ111" s="6"/>
      <c r="EK111" s="6"/>
      <c r="EL111" s="6"/>
      <c r="EM111" s="6"/>
      <c r="EN111" s="6"/>
      <c r="EO111" s="6"/>
      <c r="EP111" s="6"/>
      <c r="EQ111" s="6"/>
      <c r="ER111" s="6"/>
      <c r="ES111" s="6"/>
      <c r="ET111" s="6"/>
      <c r="EU111" s="6"/>
      <c r="EV111" s="6"/>
      <c r="EW111" s="6"/>
      <c r="EX111" s="6"/>
      <c r="EY111" s="6"/>
      <c r="EZ111" s="6"/>
      <c r="FA111" s="6"/>
      <c r="FB111" s="6"/>
      <c r="FC111" s="6"/>
      <c r="FD111" s="6"/>
      <c r="FE111" s="6"/>
      <c r="FF111" s="6"/>
      <c r="FG111" s="6"/>
      <c r="FH111" s="6"/>
      <c r="FI111" s="6"/>
      <c r="FJ111" s="6"/>
      <c r="FK111" s="6"/>
      <c r="FL111" s="6"/>
      <c r="FM111" s="6"/>
      <c r="FN111" s="6"/>
      <c r="FO111" s="6"/>
      <c r="FP111" s="6"/>
      <c r="FQ111" s="6"/>
      <c r="FR111" s="6"/>
      <c r="FS111" s="6"/>
      <c r="FT111" s="6"/>
      <c r="FU111" s="6"/>
      <c r="FV111" s="6"/>
      <c r="FW111" s="6"/>
      <c r="FX111" s="6"/>
      <c r="FY111" s="6"/>
      <c r="FZ111" s="6"/>
      <c r="GA111" s="6"/>
      <c r="GB111" s="6"/>
      <c r="GC111" s="6"/>
      <c r="GD111" s="6"/>
      <c r="GE111" s="6"/>
      <c r="GF111" s="6"/>
      <c r="GG111" s="6"/>
      <c r="GH111" s="6"/>
      <c r="GI111" s="6"/>
      <c r="GJ111" s="6"/>
      <c r="GK111" s="6"/>
      <c r="GL111" s="6"/>
      <c r="GM111" s="6"/>
      <c r="GN111" s="6"/>
      <c r="GO111" s="6"/>
      <c r="GP111" s="6"/>
      <c r="GQ111" s="6"/>
      <c r="GR111" s="6"/>
      <c r="GS111" s="6"/>
      <c r="GT111" s="6"/>
      <c r="GU111" s="6"/>
      <c r="GV111" s="6"/>
      <c r="GW111" s="6"/>
      <c r="GX111" s="6"/>
      <c r="GY111" s="6"/>
      <c r="GZ111" s="6"/>
      <c r="HA111" s="6"/>
      <c r="HB111" s="6"/>
      <c r="HC111" s="6"/>
      <c r="HD111" s="6"/>
      <c r="HE111" s="6"/>
      <c r="HF111" s="6"/>
      <c r="HG111" s="6"/>
      <c r="HH111" s="6"/>
      <c r="HI111" s="6"/>
      <c r="HJ111" s="6"/>
      <c r="HK111" s="6"/>
      <c r="HL111" s="6"/>
      <c r="HM111" s="6"/>
      <c r="HN111" s="6"/>
      <c r="HO111" s="6"/>
      <c r="HP111" s="6"/>
      <c r="HQ111" s="6"/>
      <c r="HR111" s="6"/>
      <c r="HS111" s="6"/>
      <c r="HT111" s="6"/>
      <c r="HU111" s="6"/>
      <c r="HV111" s="6"/>
      <c r="HW111" s="6"/>
      <c r="HX111" s="6"/>
      <c r="HY111" s="6"/>
      <c r="HZ111" s="6"/>
      <c r="IA111" s="6"/>
      <c r="IB111" s="6"/>
      <c r="IC111" s="6"/>
      <c r="ID111" s="6"/>
      <c r="IE111" s="6"/>
      <c r="IF111" s="6"/>
      <c r="IG111" s="6"/>
      <c r="IH111" s="6"/>
      <c r="II111" s="6"/>
      <c r="IJ111" s="6"/>
      <c r="IK111" s="6"/>
      <c r="IL111" s="6"/>
      <c r="IM111" s="6"/>
      <c r="IN111" s="6"/>
      <c r="IO111" s="6"/>
      <c r="IP111" s="6"/>
      <c r="IQ111" s="6"/>
      <c r="IR111" s="6"/>
      <c r="IS111" s="6"/>
      <c r="IT111" s="6"/>
      <c r="IU111" s="6"/>
      <c r="IV111" s="6"/>
      <c r="IW111" s="6"/>
      <c r="IX111" s="6"/>
      <c r="IY111" s="6"/>
      <c r="IZ111" s="6"/>
      <c r="JA111" s="6"/>
      <c r="JB111" s="6"/>
      <c r="JC111" s="6"/>
      <c r="JD111" s="6"/>
      <c r="JE111" s="6"/>
      <c r="JF111" s="6"/>
      <c r="JG111" s="6"/>
      <c r="JH111" s="6"/>
      <c r="JI111" s="6"/>
      <c r="JJ111" s="6"/>
      <c r="JK111" s="6"/>
      <c r="JL111" s="6"/>
      <c r="JM111" s="6"/>
      <c r="JN111" s="6"/>
      <c r="JO111" s="6"/>
      <c r="JP111" s="6"/>
      <c r="JQ111" s="6"/>
      <c r="JR111" s="6"/>
      <c r="JS111" s="6"/>
      <c r="JT111" s="6"/>
      <c r="JU111" s="6"/>
      <c r="JV111" s="6"/>
      <c r="JW111" s="6"/>
      <c r="JX111" s="6"/>
      <c r="JY111" s="6"/>
      <c r="JZ111" s="6"/>
      <c r="KA111" s="6"/>
      <c r="KB111" s="6"/>
      <c r="KC111" s="6"/>
      <c r="KD111" s="6"/>
      <c r="KE111" s="6"/>
      <c r="KF111" s="6"/>
      <c r="KG111" s="6"/>
      <c r="KH111" s="6"/>
      <c r="KI111" s="6"/>
      <c r="KJ111" s="6"/>
      <c r="KK111" s="6"/>
      <c r="KL111" s="6"/>
      <c r="KM111" s="6"/>
      <c r="KN111" s="6"/>
      <c r="KO111" s="6"/>
      <c r="KP111" s="6"/>
      <c r="KQ111" s="6"/>
      <c r="KR111" s="6"/>
      <c r="KS111" s="6"/>
      <c r="KT111" s="6"/>
      <c r="KU111" s="6"/>
      <c r="KV111" s="6"/>
      <c r="KW111" s="6"/>
      <c r="KX111" s="6"/>
      <c r="KY111" s="6"/>
      <c r="KZ111" s="6"/>
      <c r="LA111" s="6"/>
      <c r="LB111" s="6"/>
      <c r="LC111" s="6"/>
      <c r="LD111" s="6"/>
      <c r="LE111" s="6"/>
      <c r="LF111" s="6"/>
      <c r="LG111" s="6"/>
      <c r="LH111" s="6"/>
      <c r="LI111" s="6"/>
      <c r="LJ111" s="6"/>
      <c r="LK111" s="6"/>
      <c r="LL111" s="6"/>
      <c r="LM111" s="6"/>
      <c r="LN111" s="6"/>
      <c r="LO111" s="6"/>
      <c r="LP111" s="6"/>
      <c r="LQ111" s="6"/>
      <c r="LR111" s="6"/>
      <c r="LS111" s="6"/>
      <c r="LT111" s="6"/>
      <c r="LU111" s="6"/>
      <c r="LV111" s="6"/>
      <c r="LW111" s="6"/>
      <c r="LX111" s="6"/>
      <c r="LY111" s="6"/>
      <c r="LZ111" s="6"/>
      <c r="MA111" s="6"/>
      <c r="MB111" s="6"/>
      <c r="MC111" s="6"/>
      <c r="MD111" s="6"/>
      <c r="ME111" s="6"/>
      <c r="MF111" s="6"/>
      <c r="MG111" s="6"/>
      <c r="MH111" s="6"/>
      <c r="MI111" s="6"/>
      <c r="MJ111" s="6"/>
      <c r="MK111" s="6"/>
      <c r="ML111" s="6"/>
      <c r="MM111" s="6"/>
      <c r="MN111" s="6"/>
      <c r="MO111" s="6"/>
      <c r="MP111" s="6"/>
      <c r="MQ111" s="6"/>
      <c r="MR111" s="6"/>
      <c r="MS111" s="6"/>
      <c r="MT111" s="6"/>
      <c r="MU111" s="6"/>
      <c r="MV111" s="6"/>
      <c r="MW111" s="6"/>
      <c r="MX111" s="6"/>
      <c r="MY111" s="6"/>
      <c r="MZ111" s="6"/>
      <c r="NA111" s="6"/>
      <c r="NB111" s="6"/>
      <c r="NC111" s="6"/>
      <c r="ND111" s="6"/>
      <c r="NE111" s="6"/>
      <c r="NF111" s="6"/>
      <c r="NG111" s="6"/>
      <c r="NH111" s="6"/>
      <c r="NI111" s="6"/>
      <c r="NJ111" s="6"/>
      <c r="NK111" s="6"/>
      <c r="NL111" s="6"/>
      <c r="NM111" s="6"/>
      <c r="NN111" s="6"/>
      <c r="NO111" s="6"/>
      <c r="NP111" s="6"/>
      <c r="NQ111" s="6"/>
      <c r="NR111" s="6"/>
      <c r="NS111" s="6"/>
      <c r="NT111" s="6"/>
      <c r="NU111" s="6"/>
      <c r="NV111" s="6"/>
      <c r="NW111" s="6"/>
      <c r="NX111" s="6"/>
      <c r="NY111" s="6"/>
      <c r="NZ111" s="6"/>
      <c r="OA111" s="6"/>
      <c r="OB111" s="6"/>
      <c r="OC111" s="6"/>
      <c r="OD111" s="6"/>
      <c r="OE111" s="6"/>
      <c r="OF111" s="6"/>
      <c r="OG111" s="6"/>
      <c r="OH111" s="6"/>
      <c r="OI111" s="6"/>
      <c r="OJ111" s="6"/>
      <c r="OK111" s="6"/>
      <c r="OL111" s="6"/>
      <c r="OM111" s="6"/>
      <c r="ON111" s="6"/>
      <c r="OO111" s="6"/>
      <c r="OP111" s="6"/>
      <c r="OQ111" s="6"/>
      <c r="OR111" s="6"/>
      <c r="OS111" s="6"/>
      <c r="OT111" s="6"/>
      <c r="OU111" s="6"/>
      <c r="OV111" s="6"/>
      <c r="OW111" s="6"/>
      <c r="OX111" s="6"/>
      <c r="OY111" s="6"/>
      <c r="OZ111" s="6"/>
      <c r="PA111" s="6"/>
      <c r="PB111" s="6"/>
      <c r="PC111" s="6"/>
      <c r="PD111" s="6"/>
      <c r="PE111" s="6"/>
      <c r="PF111" s="6"/>
      <c r="PG111" s="6"/>
      <c r="PH111" s="6"/>
      <c r="PI111" s="6"/>
      <c r="PJ111" s="6"/>
      <c r="PK111" s="6"/>
      <c r="PL111" s="6"/>
      <c r="PM111" s="6"/>
      <c r="PN111" s="6"/>
      <c r="PO111" s="6"/>
      <c r="PP111" s="6"/>
      <c r="PQ111" s="6"/>
      <c r="PR111" s="6"/>
      <c r="PS111" s="6"/>
      <c r="PT111" s="6"/>
      <c r="PU111" s="6"/>
      <c r="PV111" s="6"/>
      <c r="PW111" s="6"/>
      <c r="PX111" s="6"/>
      <c r="PY111" s="6"/>
      <c r="PZ111" s="6"/>
      <c r="QA111" s="6"/>
      <c r="QB111" s="6"/>
      <c r="QC111" s="6"/>
      <c r="QD111" s="6"/>
      <c r="QE111" s="6"/>
      <c r="QF111" s="6"/>
      <c r="QG111" s="6"/>
      <c r="QH111" s="6"/>
      <c r="QI111" s="6"/>
      <c r="QJ111" s="6"/>
      <c r="QK111" s="6"/>
      <c r="QL111" s="6"/>
      <c r="QM111" s="6"/>
      <c r="QN111" s="6"/>
      <c r="QO111" s="6"/>
      <c r="QP111" s="6"/>
      <c r="QQ111" s="6"/>
      <c r="QR111" s="6"/>
      <c r="QS111" s="6"/>
      <c r="QT111" s="6"/>
      <c r="QU111" s="6"/>
      <c r="QV111" s="6"/>
      <c r="QW111" s="6"/>
      <c r="QX111" s="6"/>
      <c r="QY111" s="6"/>
      <c r="QZ111" s="6"/>
      <c r="RA111" s="6"/>
      <c r="RB111" s="6"/>
      <c r="RC111" s="6"/>
      <c r="RD111" s="6"/>
      <c r="RE111" s="6"/>
      <c r="RF111" s="6"/>
      <c r="RG111" s="6"/>
      <c r="RH111" s="6"/>
      <c r="RI111" s="6"/>
      <c r="RJ111" s="6"/>
      <c r="RK111" s="6"/>
      <c r="RL111" s="6"/>
      <c r="RM111" s="6"/>
      <c r="RN111" s="6"/>
      <c r="RO111" s="6"/>
      <c r="RP111" s="6"/>
      <c r="RQ111" s="6"/>
      <c r="RR111" s="6"/>
      <c r="RS111" s="6"/>
      <c r="RT111" s="6"/>
      <c r="RU111" s="6"/>
      <c r="RV111" s="6"/>
      <c r="RW111" s="6"/>
      <c r="RX111" s="6"/>
      <c r="RY111" s="6"/>
      <c r="RZ111" s="6"/>
      <c r="SA111" s="6"/>
      <c r="SB111" s="6"/>
      <c r="SC111" s="6"/>
      <c r="SD111" s="6"/>
      <c r="SE111" s="6"/>
      <c r="SF111" s="6"/>
      <c r="SG111" s="6"/>
      <c r="SH111" s="6"/>
      <c r="SI111" s="6"/>
      <c r="SJ111" s="6"/>
      <c r="SK111" s="6"/>
      <c r="SL111" s="6"/>
      <c r="SM111" s="6"/>
      <c r="SN111" s="6"/>
      <c r="SO111" s="6"/>
      <c r="SP111" s="6"/>
      <c r="SQ111" s="6"/>
      <c r="SR111" s="6"/>
      <c r="SS111" s="6"/>
      <c r="ST111" s="6"/>
      <c r="SU111" s="6"/>
      <c r="SV111" s="6"/>
      <c r="SW111" s="6"/>
      <c r="SX111" s="6"/>
      <c r="SY111" s="6"/>
      <c r="SZ111" s="6"/>
      <c r="TA111" s="6"/>
      <c r="TB111" s="6"/>
      <c r="TC111" s="6"/>
      <c r="TD111" s="6"/>
      <c r="TE111" s="6"/>
      <c r="TF111" s="6"/>
      <c r="TG111" s="6"/>
      <c r="TH111" s="6"/>
      <c r="TI111" s="6"/>
      <c r="TJ111" s="6"/>
      <c r="TK111" s="6"/>
      <c r="TL111" s="6"/>
      <c r="TM111" s="6"/>
      <c r="TN111" s="6"/>
      <c r="TO111" s="6"/>
      <c r="TP111" s="6"/>
      <c r="TQ111" s="6"/>
      <c r="TR111" s="6"/>
      <c r="TS111" s="6"/>
      <c r="TT111" s="6"/>
      <c r="TU111" s="6"/>
      <c r="TV111" s="6"/>
      <c r="TW111" s="6"/>
      <c r="TX111" s="6"/>
      <c r="TY111" s="6"/>
      <c r="TZ111" s="6"/>
      <c r="UA111" s="6"/>
      <c r="UB111" s="6"/>
      <c r="UC111" s="6"/>
      <c r="UD111" s="6"/>
      <c r="UE111" s="6"/>
      <c r="UF111" s="6"/>
      <c r="UG111" s="6"/>
      <c r="UH111" s="6"/>
      <c r="UI111" s="6"/>
      <c r="UJ111" s="6"/>
      <c r="UK111" s="6"/>
      <c r="UL111" s="6"/>
      <c r="UM111" s="6"/>
      <c r="UN111" s="6"/>
      <c r="UO111" s="6"/>
      <c r="UP111" s="6"/>
      <c r="UQ111" s="6"/>
      <c r="UR111" s="6"/>
      <c r="US111" s="6"/>
      <c r="UT111" s="6"/>
      <c r="UU111" s="6"/>
      <c r="UV111" s="6"/>
      <c r="UW111" s="6"/>
      <c r="UX111" s="6"/>
      <c r="UY111" s="6"/>
      <c r="UZ111" s="6"/>
      <c r="VA111" s="6"/>
      <c r="VB111" s="6"/>
      <c r="VC111" s="6"/>
      <c r="VD111" s="6"/>
      <c r="VE111" s="6"/>
      <c r="VF111" s="6"/>
      <c r="VG111" s="6"/>
      <c r="VH111" s="6"/>
      <c r="VI111" s="6"/>
      <c r="VJ111" s="6"/>
      <c r="VK111" s="6"/>
      <c r="VL111" s="6"/>
      <c r="VM111" s="6"/>
      <c r="VN111" s="6"/>
      <c r="VO111" s="6"/>
      <c r="VP111" s="6"/>
      <c r="VQ111" s="6"/>
      <c r="VR111" s="6"/>
      <c r="VS111" s="6"/>
      <c r="VT111" s="6"/>
      <c r="VU111" s="6"/>
      <c r="VV111" s="6"/>
      <c r="VW111" s="6"/>
      <c r="VX111" s="6"/>
      <c r="VY111" s="6"/>
      <c r="VZ111" s="6"/>
      <c r="WA111" s="6"/>
      <c r="WB111" s="6"/>
      <c r="WC111" s="6"/>
      <c r="WD111" s="6"/>
      <c r="WE111" s="6"/>
      <c r="WF111" s="6"/>
      <c r="WG111" s="6"/>
      <c r="WH111" s="6"/>
      <c r="WI111" s="6"/>
      <c r="WJ111" s="6"/>
      <c r="WK111" s="6"/>
      <c r="WL111" s="6"/>
      <c r="WM111" s="6"/>
      <c r="WN111" s="6"/>
      <c r="WO111" s="6"/>
      <c r="WP111" s="6"/>
      <c r="WQ111" s="6"/>
      <c r="WR111" s="6"/>
      <c r="WS111" s="6"/>
      <c r="WT111" s="6"/>
      <c r="WU111" s="6"/>
      <c r="WV111" s="6"/>
      <c r="WW111" s="6"/>
      <c r="WX111" s="6"/>
      <c r="WY111" s="6"/>
      <c r="WZ111" s="6"/>
      <c r="XA111" s="6"/>
      <c r="XB111" s="6"/>
      <c r="XC111" s="6"/>
      <c r="XD111" s="6"/>
      <c r="XE111" s="6"/>
      <c r="XF111" s="6"/>
      <c r="XG111" s="6"/>
      <c r="XH111" s="6"/>
      <c r="XI111" s="6"/>
      <c r="XJ111" s="6"/>
      <c r="XK111" s="6"/>
      <c r="XL111" s="6"/>
      <c r="XM111" s="6"/>
      <c r="XN111" s="6"/>
      <c r="XO111" s="6"/>
      <c r="XP111" s="6"/>
      <c r="XQ111" s="6"/>
      <c r="XR111" s="6"/>
      <c r="XS111" s="6"/>
      <c r="XT111" s="6"/>
      <c r="XU111" s="6"/>
      <c r="XV111" s="6"/>
      <c r="XW111" s="6"/>
      <c r="XX111" s="6"/>
      <c r="XY111" s="6"/>
      <c r="XZ111" s="6"/>
      <c r="YA111" s="6"/>
      <c r="YB111" s="6"/>
      <c r="YC111" s="6"/>
      <c r="YD111" s="6"/>
      <c r="YE111" s="6"/>
      <c r="YF111" s="6"/>
      <c r="YG111" s="6"/>
      <c r="YH111" s="6"/>
      <c r="YI111" s="6"/>
      <c r="YJ111" s="6"/>
      <c r="YK111" s="6"/>
      <c r="YL111" s="6"/>
      <c r="YM111" s="6"/>
      <c r="YN111" s="6"/>
      <c r="YO111" s="6"/>
      <c r="YP111" s="6"/>
      <c r="YQ111" s="6"/>
      <c r="YR111" s="6"/>
      <c r="YS111" s="6"/>
      <c r="YT111" s="6"/>
      <c r="YU111" s="6"/>
      <c r="YV111" s="6"/>
      <c r="YW111" s="6"/>
      <c r="YX111" s="6"/>
      <c r="YY111" s="6"/>
      <c r="YZ111" s="6"/>
      <c r="ZA111" s="6"/>
      <c r="ZB111" s="6"/>
      <c r="ZC111" s="6"/>
      <c r="ZD111" s="6"/>
      <c r="ZE111" s="6"/>
      <c r="ZF111" s="6"/>
      <c r="ZG111" s="6"/>
      <c r="ZH111" s="6"/>
      <c r="ZI111" s="6"/>
      <c r="ZJ111" s="6"/>
      <c r="ZK111" s="6"/>
      <c r="ZL111" s="6"/>
      <c r="ZM111" s="6"/>
      <c r="ZN111" s="6"/>
      <c r="ZO111" s="6"/>
      <c r="ZP111" s="6"/>
      <c r="ZQ111" s="6"/>
      <c r="ZR111" s="6"/>
      <c r="ZS111" s="6"/>
      <c r="ZT111" s="6"/>
      <c r="ZU111" s="6"/>
      <c r="ZV111" s="6"/>
      <c r="ZW111" s="6"/>
      <c r="ZX111" s="6"/>
      <c r="ZY111" s="6"/>
      <c r="ZZ111" s="6"/>
      <c r="AAA111" s="6"/>
      <c r="AAB111" s="6"/>
      <c r="AAC111" s="6"/>
      <c r="AAD111" s="6"/>
      <c r="AAE111" s="6"/>
      <c r="AAF111" s="6"/>
      <c r="AAG111" s="6"/>
      <c r="AAH111" s="6"/>
      <c r="AAI111" s="6"/>
      <c r="AAJ111" s="6"/>
      <c r="AAK111" s="6"/>
      <c r="AAL111" s="6"/>
      <c r="AAM111" s="6"/>
      <c r="AAN111" s="6"/>
      <c r="AAO111" s="6"/>
      <c r="AAP111" s="6"/>
      <c r="AAQ111" s="6"/>
      <c r="AAR111" s="6"/>
      <c r="AAS111" s="6"/>
      <c r="AAT111" s="6"/>
      <c r="AAU111" s="6"/>
      <c r="AAV111" s="6"/>
      <c r="AAW111" s="6"/>
      <c r="AAX111" s="6"/>
      <c r="AAY111" s="6"/>
      <c r="AAZ111" s="6"/>
      <c r="ABA111" s="6"/>
      <c r="ABB111" s="6"/>
      <c r="ABC111" s="6"/>
      <c r="ABD111" s="6"/>
      <c r="ABE111" s="6"/>
      <c r="ABF111" s="6"/>
      <c r="ABG111" s="6"/>
      <c r="ABH111" s="6"/>
      <c r="ABI111" s="6"/>
      <c r="ABJ111" s="6"/>
      <c r="ABK111" s="6"/>
      <c r="ABL111" s="6"/>
      <c r="ABM111" s="6"/>
      <c r="ABN111" s="6"/>
      <c r="ABO111" s="6"/>
      <c r="ABP111" s="6"/>
      <c r="ABQ111" s="6"/>
    </row>
    <row r="112" spans="1:745">
      <c r="A112" s="9" t="s">
        <v>10</v>
      </c>
      <c r="B112" s="24">
        <f>SUM(B100:B111)</f>
        <v>0</v>
      </c>
      <c r="C112" s="24">
        <f>SUM(C100:C111)</f>
        <v>0</v>
      </c>
      <c r="D112" s="24">
        <f>SUM(D100:D111)</f>
        <v>21</v>
      </c>
      <c r="E112" s="24">
        <f>SUM(E100:E111)</f>
        <v>31</v>
      </c>
      <c r="F112" s="24">
        <f>SUM(F100:F111)</f>
        <v>6</v>
      </c>
      <c r="G112" s="6"/>
      <c r="H112" s="15"/>
      <c r="I112" s="6"/>
      <c r="J112" s="7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  <c r="BH112" s="6"/>
      <c r="BI112" s="6"/>
      <c r="BJ112" s="6"/>
      <c r="BK112" s="6"/>
      <c r="BL112" s="6"/>
      <c r="BM112" s="6"/>
      <c r="BN112" s="6"/>
      <c r="BO112" s="6"/>
      <c r="BP112" s="6"/>
      <c r="BQ112" s="6"/>
      <c r="BR112" s="6"/>
      <c r="BS112" s="6"/>
      <c r="BT112" s="6"/>
      <c r="BU112" s="6"/>
      <c r="BV112" s="6"/>
      <c r="BW112" s="6"/>
      <c r="BX112" s="6"/>
      <c r="BY112" s="6"/>
      <c r="BZ112" s="6"/>
      <c r="CA112" s="6"/>
      <c r="CB112" s="6"/>
      <c r="CC112" s="6"/>
      <c r="CD112" s="6"/>
      <c r="CE112" s="6"/>
      <c r="CF112" s="6"/>
      <c r="CG112" s="6"/>
      <c r="CH112" s="6"/>
      <c r="CI112" s="6"/>
      <c r="CJ112" s="6"/>
      <c r="CK112" s="6"/>
      <c r="CL112" s="6"/>
      <c r="CM112" s="6"/>
      <c r="CN112" s="6"/>
      <c r="CO112" s="6"/>
      <c r="CP112" s="6"/>
      <c r="CQ112" s="6"/>
      <c r="CR112" s="6"/>
      <c r="CS112" s="6"/>
      <c r="CT112" s="6"/>
      <c r="CU112" s="6"/>
      <c r="CV112" s="6"/>
      <c r="CW112" s="6"/>
      <c r="CX112" s="6"/>
      <c r="CY112" s="6"/>
      <c r="CZ112" s="6"/>
      <c r="DA112" s="6"/>
      <c r="DB112" s="6"/>
      <c r="DC112" s="6"/>
      <c r="DD112" s="6"/>
      <c r="DE112" s="6"/>
      <c r="DF112" s="6"/>
      <c r="DG112" s="6"/>
      <c r="DH112" s="6"/>
      <c r="DI112" s="6"/>
      <c r="DJ112" s="6"/>
      <c r="DK112" s="6"/>
      <c r="DL112" s="6"/>
      <c r="DM112" s="6"/>
      <c r="DN112" s="6"/>
      <c r="DO112" s="6"/>
      <c r="DP112" s="6"/>
      <c r="DQ112" s="6"/>
      <c r="DR112" s="6"/>
      <c r="DS112" s="6"/>
      <c r="DT112" s="6"/>
      <c r="DU112" s="6"/>
      <c r="DV112" s="6"/>
      <c r="DW112" s="6"/>
      <c r="DX112" s="6"/>
      <c r="DY112" s="6"/>
      <c r="DZ112" s="6"/>
      <c r="EA112" s="6"/>
      <c r="EB112" s="6"/>
      <c r="EC112" s="6"/>
      <c r="ED112" s="6"/>
      <c r="EE112" s="6"/>
      <c r="EF112" s="6"/>
      <c r="EG112" s="6"/>
      <c r="EH112" s="6"/>
      <c r="EI112" s="6"/>
      <c r="EJ112" s="6"/>
      <c r="EK112" s="6"/>
      <c r="EL112" s="6"/>
      <c r="EM112" s="6"/>
      <c r="EN112" s="6"/>
      <c r="EO112" s="6"/>
      <c r="EP112" s="6"/>
      <c r="EQ112" s="6"/>
      <c r="ER112" s="6"/>
      <c r="ES112" s="6"/>
      <c r="ET112" s="6"/>
      <c r="EU112" s="6"/>
      <c r="EV112" s="6"/>
      <c r="EW112" s="6"/>
      <c r="EX112" s="6"/>
      <c r="EY112" s="6"/>
      <c r="EZ112" s="6"/>
      <c r="FA112" s="6"/>
      <c r="FB112" s="6"/>
      <c r="FC112" s="6"/>
      <c r="FD112" s="6"/>
      <c r="FE112" s="6"/>
      <c r="FF112" s="6"/>
      <c r="FG112" s="6"/>
      <c r="FH112" s="6"/>
      <c r="FI112" s="6"/>
      <c r="FJ112" s="6"/>
      <c r="FK112" s="6"/>
      <c r="FL112" s="6"/>
      <c r="FM112" s="6"/>
      <c r="FN112" s="6"/>
      <c r="FO112" s="6"/>
      <c r="FP112" s="6"/>
      <c r="FQ112" s="6"/>
      <c r="FR112" s="6"/>
      <c r="FS112" s="6"/>
      <c r="FT112" s="6"/>
      <c r="FU112" s="6"/>
      <c r="FV112" s="6"/>
      <c r="FW112" s="6"/>
      <c r="FX112" s="6"/>
      <c r="FY112" s="6"/>
      <c r="FZ112" s="6"/>
      <c r="GA112" s="6"/>
      <c r="GB112" s="6"/>
      <c r="GC112" s="6"/>
      <c r="GD112" s="6"/>
      <c r="GE112" s="6"/>
      <c r="GF112" s="6"/>
      <c r="GG112" s="6"/>
      <c r="GH112" s="6"/>
      <c r="GI112" s="6"/>
      <c r="GJ112" s="6"/>
      <c r="GK112" s="6"/>
      <c r="GL112" s="6"/>
      <c r="GM112" s="6"/>
      <c r="GN112" s="6"/>
      <c r="GO112" s="6"/>
      <c r="GP112" s="6"/>
      <c r="GQ112" s="6"/>
      <c r="GR112" s="6"/>
      <c r="GS112" s="6"/>
      <c r="GT112" s="6"/>
      <c r="GU112" s="6"/>
      <c r="GV112" s="6"/>
      <c r="GW112" s="6"/>
      <c r="GX112" s="6"/>
      <c r="GY112" s="6"/>
      <c r="GZ112" s="6"/>
      <c r="HA112" s="6"/>
      <c r="HB112" s="6"/>
      <c r="HC112" s="6"/>
      <c r="HD112" s="6"/>
      <c r="HE112" s="6"/>
      <c r="HF112" s="6"/>
      <c r="HG112" s="6"/>
      <c r="HH112" s="6"/>
      <c r="HI112" s="6"/>
      <c r="HJ112" s="6"/>
      <c r="HK112" s="6"/>
      <c r="HL112" s="6"/>
      <c r="HM112" s="6"/>
      <c r="HN112" s="6"/>
      <c r="HO112" s="6"/>
      <c r="HP112" s="6"/>
      <c r="HQ112" s="6"/>
      <c r="HR112" s="6"/>
      <c r="HS112" s="6"/>
      <c r="HT112" s="6"/>
      <c r="HU112" s="6"/>
      <c r="HV112" s="6"/>
      <c r="HW112" s="6"/>
      <c r="HX112" s="6"/>
      <c r="HY112" s="6"/>
      <c r="HZ112" s="6"/>
      <c r="IA112" s="6"/>
      <c r="IB112" s="6"/>
      <c r="IC112" s="6"/>
      <c r="ID112" s="6"/>
      <c r="IE112" s="6"/>
      <c r="IF112" s="6"/>
      <c r="IG112" s="6"/>
      <c r="IH112" s="6"/>
      <c r="II112" s="6"/>
      <c r="IJ112" s="6"/>
      <c r="IK112" s="6"/>
      <c r="IL112" s="6"/>
      <c r="IM112" s="6"/>
      <c r="IN112" s="6"/>
      <c r="IO112" s="6"/>
      <c r="IP112" s="6"/>
      <c r="IQ112" s="6"/>
      <c r="IR112" s="6"/>
      <c r="IS112" s="6"/>
      <c r="IT112" s="6"/>
      <c r="IU112" s="6"/>
      <c r="IV112" s="6"/>
      <c r="IW112" s="6"/>
      <c r="IX112" s="6"/>
      <c r="IY112" s="6"/>
      <c r="IZ112" s="6"/>
      <c r="JA112" s="6"/>
      <c r="JB112" s="6"/>
      <c r="JC112" s="6"/>
      <c r="JD112" s="6"/>
      <c r="JE112" s="6"/>
      <c r="JF112" s="6"/>
      <c r="JG112" s="6"/>
      <c r="JH112" s="6"/>
      <c r="JI112" s="6"/>
      <c r="JJ112" s="6"/>
      <c r="JK112" s="6"/>
      <c r="JL112" s="6"/>
      <c r="JM112" s="6"/>
      <c r="JN112" s="6"/>
      <c r="JO112" s="6"/>
      <c r="JP112" s="6"/>
      <c r="JQ112" s="6"/>
      <c r="JR112" s="6"/>
      <c r="JS112" s="6"/>
      <c r="JT112" s="6"/>
      <c r="JU112" s="6"/>
      <c r="JV112" s="6"/>
      <c r="JW112" s="6"/>
      <c r="JX112" s="6"/>
      <c r="JY112" s="6"/>
      <c r="JZ112" s="6"/>
      <c r="KA112" s="6"/>
      <c r="KB112" s="6"/>
      <c r="KC112" s="6"/>
      <c r="KD112" s="6"/>
      <c r="KE112" s="6"/>
      <c r="KF112" s="6"/>
      <c r="KG112" s="6"/>
      <c r="KH112" s="6"/>
      <c r="KI112" s="6"/>
      <c r="KJ112" s="6"/>
      <c r="KK112" s="6"/>
      <c r="KL112" s="6"/>
      <c r="KM112" s="6"/>
      <c r="KN112" s="6"/>
      <c r="KO112" s="6"/>
      <c r="KP112" s="6"/>
      <c r="KQ112" s="6"/>
      <c r="KR112" s="6"/>
      <c r="KS112" s="6"/>
      <c r="KT112" s="6"/>
      <c r="KU112" s="6"/>
      <c r="KV112" s="6"/>
      <c r="KW112" s="6"/>
      <c r="KX112" s="6"/>
      <c r="KY112" s="6"/>
      <c r="KZ112" s="6"/>
      <c r="LA112" s="6"/>
      <c r="LB112" s="6"/>
      <c r="LC112" s="6"/>
      <c r="LD112" s="6"/>
      <c r="LE112" s="6"/>
      <c r="LF112" s="6"/>
      <c r="LG112" s="6"/>
      <c r="LH112" s="6"/>
      <c r="LI112" s="6"/>
      <c r="LJ112" s="6"/>
      <c r="LK112" s="6"/>
      <c r="LL112" s="6"/>
      <c r="LM112" s="6"/>
      <c r="LN112" s="6"/>
      <c r="LO112" s="6"/>
      <c r="LP112" s="6"/>
      <c r="LQ112" s="6"/>
      <c r="LR112" s="6"/>
      <c r="LS112" s="6"/>
      <c r="LT112" s="6"/>
      <c r="LU112" s="6"/>
      <c r="LV112" s="6"/>
      <c r="LW112" s="6"/>
      <c r="LX112" s="6"/>
      <c r="LY112" s="6"/>
      <c r="LZ112" s="6"/>
      <c r="MA112" s="6"/>
      <c r="MB112" s="6"/>
      <c r="MC112" s="6"/>
      <c r="MD112" s="6"/>
      <c r="ME112" s="6"/>
      <c r="MF112" s="6"/>
      <c r="MG112" s="6"/>
      <c r="MH112" s="6"/>
      <c r="MI112" s="6"/>
      <c r="MJ112" s="6"/>
      <c r="MK112" s="6"/>
      <c r="ML112" s="6"/>
      <c r="MM112" s="6"/>
      <c r="MN112" s="6"/>
      <c r="MO112" s="6"/>
      <c r="MP112" s="6"/>
      <c r="MQ112" s="6"/>
      <c r="MR112" s="6"/>
      <c r="MS112" s="6"/>
      <c r="MT112" s="6"/>
      <c r="MU112" s="6"/>
      <c r="MV112" s="6"/>
      <c r="MW112" s="6"/>
      <c r="MX112" s="6"/>
      <c r="MY112" s="6"/>
      <c r="MZ112" s="6"/>
      <c r="NA112" s="6"/>
      <c r="NB112" s="6"/>
      <c r="NC112" s="6"/>
      <c r="ND112" s="6"/>
      <c r="NE112" s="6"/>
      <c r="NF112" s="6"/>
      <c r="NG112" s="6"/>
      <c r="NH112" s="6"/>
      <c r="NI112" s="6"/>
      <c r="NJ112" s="6"/>
      <c r="NK112" s="6"/>
      <c r="NL112" s="6"/>
      <c r="NM112" s="6"/>
      <c r="NN112" s="6"/>
      <c r="NO112" s="6"/>
      <c r="NP112" s="6"/>
      <c r="NQ112" s="6"/>
      <c r="NR112" s="6"/>
      <c r="NS112" s="6"/>
      <c r="NT112" s="6"/>
      <c r="NU112" s="6"/>
      <c r="NV112" s="6"/>
      <c r="NW112" s="6"/>
      <c r="NX112" s="6"/>
      <c r="NY112" s="6"/>
      <c r="NZ112" s="6"/>
      <c r="OA112" s="6"/>
      <c r="OB112" s="6"/>
      <c r="OC112" s="6"/>
      <c r="OD112" s="6"/>
      <c r="OE112" s="6"/>
      <c r="OF112" s="6"/>
      <c r="OG112" s="6"/>
      <c r="OH112" s="6"/>
      <c r="OI112" s="6"/>
      <c r="OJ112" s="6"/>
      <c r="OK112" s="6"/>
      <c r="OL112" s="6"/>
      <c r="OM112" s="6"/>
      <c r="ON112" s="6"/>
      <c r="OO112" s="6"/>
      <c r="OP112" s="6"/>
      <c r="OQ112" s="6"/>
      <c r="OR112" s="6"/>
      <c r="OS112" s="6"/>
      <c r="OT112" s="6"/>
      <c r="OU112" s="6"/>
      <c r="OV112" s="6"/>
      <c r="OW112" s="6"/>
      <c r="OX112" s="6"/>
      <c r="OY112" s="6"/>
      <c r="OZ112" s="6"/>
      <c r="PA112" s="6"/>
      <c r="PB112" s="6"/>
      <c r="PC112" s="6"/>
      <c r="PD112" s="6"/>
      <c r="PE112" s="6"/>
      <c r="PF112" s="6"/>
      <c r="PG112" s="6"/>
      <c r="PH112" s="6"/>
      <c r="PI112" s="6"/>
      <c r="PJ112" s="6"/>
      <c r="PK112" s="6"/>
      <c r="PL112" s="6"/>
      <c r="PM112" s="6"/>
      <c r="PN112" s="6"/>
      <c r="PO112" s="6"/>
      <c r="PP112" s="6"/>
      <c r="PQ112" s="6"/>
      <c r="PR112" s="6"/>
      <c r="PS112" s="6"/>
      <c r="PT112" s="6"/>
      <c r="PU112" s="6"/>
      <c r="PV112" s="6"/>
      <c r="PW112" s="6"/>
      <c r="PX112" s="6"/>
      <c r="PY112" s="6"/>
      <c r="PZ112" s="6"/>
      <c r="QA112" s="6"/>
      <c r="QB112" s="6"/>
      <c r="QC112" s="6"/>
      <c r="QD112" s="6"/>
      <c r="QE112" s="6"/>
      <c r="QF112" s="6"/>
      <c r="QG112" s="6"/>
      <c r="QH112" s="6"/>
      <c r="QI112" s="6"/>
      <c r="QJ112" s="6"/>
      <c r="QK112" s="6"/>
      <c r="QL112" s="6"/>
      <c r="QM112" s="6"/>
      <c r="QN112" s="6"/>
      <c r="QO112" s="6"/>
      <c r="QP112" s="6"/>
      <c r="QQ112" s="6"/>
      <c r="QR112" s="6"/>
      <c r="QS112" s="6"/>
      <c r="QT112" s="6"/>
      <c r="QU112" s="6"/>
      <c r="QV112" s="6"/>
      <c r="QW112" s="6"/>
      <c r="QX112" s="6"/>
      <c r="QY112" s="6"/>
      <c r="QZ112" s="6"/>
      <c r="RA112" s="6"/>
      <c r="RB112" s="6"/>
      <c r="RC112" s="6"/>
      <c r="RD112" s="6"/>
      <c r="RE112" s="6"/>
      <c r="RF112" s="6"/>
      <c r="RG112" s="6"/>
      <c r="RH112" s="6"/>
      <c r="RI112" s="6"/>
      <c r="RJ112" s="6"/>
      <c r="RK112" s="6"/>
      <c r="RL112" s="6"/>
      <c r="RM112" s="6"/>
      <c r="RN112" s="6"/>
      <c r="RO112" s="6"/>
      <c r="RP112" s="6"/>
      <c r="RQ112" s="6"/>
      <c r="RR112" s="6"/>
      <c r="RS112" s="6"/>
      <c r="RT112" s="6"/>
      <c r="RU112" s="6"/>
      <c r="RV112" s="6"/>
      <c r="RW112" s="6"/>
      <c r="RX112" s="6"/>
      <c r="RY112" s="6"/>
      <c r="RZ112" s="6"/>
      <c r="SA112" s="6"/>
      <c r="SB112" s="6"/>
      <c r="SC112" s="6"/>
      <c r="SD112" s="6"/>
      <c r="SE112" s="6"/>
      <c r="SF112" s="6"/>
      <c r="SG112" s="6"/>
      <c r="SH112" s="6"/>
      <c r="SI112" s="6"/>
      <c r="SJ112" s="6"/>
      <c r="SK112" s="6"/>
      <c r="SL112" s="6"/>
      <c r="SM112" s="6"/>
      <c r="SN112" s="6"/>
      <c r="SO112" s="6"/>
      <c r="SP112" s="6"/>
      <c r="SQ112" s="6"/>
      <c r="SR112" s="6"/>
      <c r="SS112" s="6"/>
      <c r="ST112" s="6"/>
      <c r="SU112" s="6"/>
      <c r="SV112" s="6"/>
      <c r="SW112" s="6"/>
      <c r="SX112" s="6"/>
      <c r="SY112" s="6"/>
      <c r="SZ112" s="6"/>
      <c r="TA112" s="6"/>
      <c r="TB112" s="6"/>
      <c r="TC112" s="6"/>
      <c r="TD112" s="6"/>
      <c r="TE112" s="6"/>
      <c r="TF112" s="6"/>
      <c r="TG112" s="6"/>
      <c r="TH112" s="6"/>
      <c r="TI112" s="6"/>
      <c r="TJ112" s="6"/>
      <c r="TK112" s="6"/>
      <c r="TL112" s="6"/>
      <c r="TM112" s="6"/>
      <c r="TN112" s="6"/>
      <c r="TO112" s="6"/>
      <c r="TP112" s="6"/>
      <c r="TQ112" s="6"/>
      <c r="TR112" s="6"/>
      <c r="TS112" s="6"/>
      <c r="TT112" s="6"/>
      <c r="TU112" s="6"/>
      <c r="TV112" s="6"/>
      <c r="TW112" s="6"/>
      <c r="TX112" s="6"/>
      <c r="TY112" s="6"/>
      <c r="TZ112" s="6"/>
      <c r="UA112" s="6"/>
      <c r="UB112" s="6"/>
      <c r="UC112" s="6"/>
      <c r="UD112" s="6"/>
      <c r="UE112" s="6"/>
      <c r="UF112" s="6"/>
      <c r="UG112" s="6"/>
      <c r="UH112" s="6"/>
      <c r="UI112" s="6"/>
      <c r="UJ112" s="6"/>
      <c r="UK112" s="6"/>
      <c r="UL112" s="6"/>
      <c r="UM112" s="6"/>
      <c r="UN112" s="6"/>
      <c r="UO112" s="6"/>
      <c r="UP112" s="6"/>
      <c r="UQ112" s="6"/>
      <c r="UR112" s="6"/>
      <c r="US112" s="6"/>
      <c r="UT112" s="6"/>
      <c r="UU112" s="6"/>
      <c r="UV112" s="6"/>
      <c r="UW112" s="6"/>
      <c r="UX112" s="6"/>
      <c r="UY112" s="6"/>
      <c r="UZ112" s="6"/>
      <c r="VA112" s="6"/>
      <c r="VB112" s="6"/>
      <c r="VC112" s="6"/>
      <c r="VD112" s="6"/>
      <c r="VE112" s="6"/>
      <c r="VF112" s="6"/>
      <c r="VG112" s="6"/>
      <c r="VH112" s="6"/>
      <c r="VI112" s="6"/>
      <c r="VJ112" s="6"/>
      <c r="VK112" s="6"/>
      <c r="VL112" s="6"/>
      <c r="VM112" s="6"/>
      <c r="VN112" s="6"/>
      <c r="VO112" s="6"/>
      <c r="VP112" s="6"/>
      <c r="VQ112" s="6"/>
      <c r="VR112" s="6"/>
      <c r="VS112" s="6"/>
      <c r="VT112" s="6"/>
      <c r="VU112" s="6"/>
      <c r="VV112" s="6"/>
      <c r="VW112" s="6"/>
      <c r="VX112" s="6"/>
      <c r="VY112" s="6"/>
      <c r="VZ112" s="6"/>
      <c r="WA112" s="6"/>
      <c r="WB112" s="6"/>
      <c r="WC112" s="6"/>
      <c r="WD112" s="6"/>
      <c r="WE112" s="6"/>
      <c r="WF112" s="6"/>
      <c r="WG112" s="6"/>
      <c r="WH112" s="6"/>
      <c r="WI112" s="6"/>
      <c r="WJ112" s="6"/>
      <c r="WK112" s="6"/>
      <c r="WL112" s="6"/>
      <c r="WM112" s="6"/>
      <c r="WN112" s="6"/>
      <c r="WO112" s="6"/>
      <c r="WP112" s="6"/>
      <c r="WQ112" s="6"/>
      <c r="WR112" s="6"/>
      <c r="WS112" s="6"/>
      <c r="WT112" s="6"/>
      <c r="WU112" s="6"/>
      <c r="WV112" s="6"/>
      <c r="WW112" s="6"/>
      <c r="WX112" s="6"/>
      <c r="WY112" s="6"/>
      <c r="WZ112" s="6"/>
      <c r="XA112" s="6"/>
      <c r="XB112" s="6"/>
      <c r="XC112" s="6"/>
      <c r="XD112" s="6"/>
      <c r="XE112" s="6"/>
      <c r="XF112" s="6"/>
      <c r="XG112" s="6"/>
      <c r="XH112" s="6"/>
      <c r="XI112" s="6"/>
      <c r="XJ112" s="6"/>
      <c r="XK112" s="6"/>
      <c r="XL112" s="6"/>
      <c r="XM112" s="6"/>
      <c r="XN112" s="6"/>
      <c r="XO112" s="6"/>
      <c r="XP112" s="6"/>
      <c r="XQ112" s="6"/>
      <c r="XR112" s="6"/>
      <c r="XS112" s="6"/>
      <c r="XT112" s="6"/>
      <c r="XU112" s="6"/>
      <c r="XV112" s="6"/>
      <c r="XW112" s="6"/>
      <c r="XX112" s="6"/>
      <c r="XY112" s="6"/>
      <c r="XZ112" s="6"/>
      <c r="YA112" s="6"/>
      <c r="YB112" s="6"/>
      <c r="YC112" s="6"/>
      <c r="YD112" s="6"/>
      <c r="YE112" s="6"/>
      <c r="YF112" s="6"/>
      <c r="YG112" s="6"/>
      <c r="YH112" s="6"/>
      <c r="YI112" s="6"/>
      <c r="YJ112" s="6"/>
      <c r="YK112" s="6"/>
      <c r="YL112" s="6"/>
      <c r="YM112" s="6"/>
      <c r="YN112" s="6"/>
      <c r="YO112" s="6"/>
      <c r="YP112" s="6"/>
      <c r="YQ112" s="6"/>
      <c r="YR112" s="6"/>
      <c r="YS112" s="6"/>
      <c r="YT112" s="6"/>
      <c r="YU112" s="6"/>
      <c r="YV112" s="6"/>
      <c r="YW112" s="6"/>
      <c r="YX112" s="6"/>
      <c r="YY112" s="6"/>
      <c r="YZ112" s="6"/>
      <c r="ZA112" s="6"/>
      <c r="ZB112" s="6"/>
      <c r="ZC112" s="6"/>
      <c r="ZD112" s="6"/>
      <c r="ZE112" s="6"/>
      <c r="ZF112" s="6"/>
      <c r="ZG112" s="6"/>
      <c r="ZH112" s="6"/>
      <c r="ZI112" s="6"/>
      <c r="ZJ112" s="6"/>
      <c r="ZK112" s="6"/>
      <c r="ZL112" s="6"/>
      <c r="ZM112" s="6"/>
      <c r="ZN112" s="6"/>
      <c r="ZO112" s="6"/>
      <c r="ZP112" s="6"/>
      <c r="ZQ112" s="6"/>
      <c r="ZR112" s="6"/>
      <c r="ZS112" s="6"/>
      <c r="ZT112" s="6"/>
      <c r="ZU112" s="6"/>
      <c r="ZV112" s="6"/>
      <c r="ZW112" s="6"/>
      <c r="ZX112" s="6"/>
      <c r="ZY112" s="6"/>
      <c r="ZZ112" s="6"/>
      <c r="AAA112" s="6"/>
      <c r="AAB112" s="6"/>
      <c r="AAC112" s="6"/>
      <c r="AAD112" s="6"/>
      <c r="AAE112" s="6"/>
      <c r="AAF112" s="6"/>
      <c r="AAG112" s="6"/>
      <c r="AAH112" s="6"/>
      <c r="AAI112" s="6"/>
      <c r="AAJ112" s="6"/>
      <c r="AAK112" s="6"/>
      <c r="AAL112" s="6"/>
      <c r="AAM112" s="6"/>
      <c r="AAN112" s="6"/>
      <c r="AAO112" s="6"/>
      <c r="AAP112" s="6"/>
      <c r="AAQ112" s="6"/>
      <c r="AAR112" s="6"/>
      <c r="AAS112" s="6"/>
      <c r="AAT112" s="6"/>
      <c r="AAU112" s="6"/>
      <c r="AAV112" s="6"/>
      <c r="AAW112" s="6"/>
      <c r="AAX112" s="6"/>
      <c r="AAY112" s="6"/>
      <c r="AAZ112" s="6"/>
      <c r="ABA112" s="6"/>
      <c r="ABB112" s="6"/>
      <c r="ABC112" s="6"/>
      <c r="ABD112" s="6"/>
      <c r="ABE112" s="6"/>
      <c r="ABF112" s="6"/>
      <c r="ABG112" s="6"/>
      <c r="ABH112" s="6"/>
      <c r="ABI112" s="6"/>
      <c r="ABJ112" s="6"/>
      <c r="ABK112" s="6"/>
      <c r="ABL112" s="6"/>
      <c r="ABM112" s="6"/>
      <c r="ABN112" s="6"/>
      <c r="ABO112" s="6"/>
      <c r="ABP112" s="6"/>
      <c r="ABQ112" s="6"/>
    </row>
    <row r="113" spans="1:745">
      <c r="A113" s="13" t="s">
        <v>12</v>
      </c>
      <c r="B113" s="26">
        <f>B112/12</f>
        <v>0</v>
      </c>
      <c r="C113" s="26">
        <f>C112/12</f>
        <v>0</v>
      </c>
      <c r="D113" s="26">
        <f>D112/12</f>
        <v>1.75</v>
      </c>
      <c r="E113" s="26">
        <f>E112/12</f>
        <v>2.5833333333333335</v>
      </c>
      <c r="F113" s="26">
        <f>F112/12</f>
        <v>0.5</v>
      </c>
      <c r="G113" s="14"/>
      <c r="H113" s="6"/>
      <c r="I113" s="6"/>
      <c r="J113" s="7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  <c r="BI113" s="6"/>
      <c r="BJ113" s="6"/>
      <c r="BK113" s="6"/>
      <c r="BL113" s="6"/>
      <c r="BM113" s="6"/>
      <c r="BN113" s="6"/>
      <c r="BO113" s="6"/>
      <c r="BP113" s="6"/>
      <c r="BQ113" s="6"/>
      <c r="BR113" s="6"/>
      <c r="BS113" s="6"/>
      <c r="BT113" s="6"/>
      <c r="BU113" s="6"/>
      <c r="BV113" s="6"/>
      <c r="BW113" s="6"/>
      <c r="BX113" s="6"/>
      <c r="BY113" s="6"/>
      <c r="BZ113" s="6"/>
      <c r="CA113" s="6"/>
      <c r="CB113" s="6"/>
      <c r="CC113" s="6"/>
      <c r="CD113" s="6"/>
      <c r="CE113" s="6"/>
      <c r="CF113" s="6"/>
      <c r="CG113" s="6"/>
      <c r="CH113" s="6"/>
      <c r="CI113" s="6"/>
      <c r="CJ113" s="6"/>
      <c r="CK113" s="6"/>
      <c r="CL113" s="6"/>
      <c r="CM113" s="6"/>
      <c r="CN113" s="6"/>
      <c r="CO113" s="6"/>
      <c r="CP113" s="6"/>
      <c r="CQ113" s="6"/>
      <c r="CR113" s="6"/>
      <c r="CS113" s="6"/>
      <c r="CT113" s="6"/>
      <c r="CU113" s="6"/>
      <c r="CV113" s="6"/>
      <c r="CW113" s="6"/>
      <c r="CX113" s="6"/>
      <c r="CY113" s="6"/>
      <c r="CZ113" s="6"/>
      <c r="DA113" s="6"/>
      <c r="DB113" s="6"/>
      <c r="DC113" s="6"/>
      <c r="DD113" s="6"/>
      <c r="DE113" s="6"/>
      <c r="DF113" s="6"/>
      <c r="DG113" s="6"/>
      <c r="DH113" s="6"/>
      <c r="DI113" s="6"/>
      <c r="DJ113" s="6"/>
      <c r="DK113" s="6"/>
      <c r="DL113" s="6"/>
      <c r="DM113" s="6"/>
      <c r="DN113" s="6"/>
      <c r="DO113" s="6"/>
      <c r="DP113" s="6"/>
      <c r="DQ113" s="6"/>
      <c r="DR113" s="6"/>
      <c r="DS113" s="6"/>
      <c r="DT113" s="6"/>
      <c r="DU113" s="6"/>
      <c r="DV113" s="6"/>
      <c r="DW113" s="6"/>
      <c r="DX113" s="6"/>
      <c r="DY113" s="6"/>
      <c r="DZ113" s="6"/>
      <c r="EA113" s="6"/>
      <c r="EB113" s="6"/>
      <c r="EC113" s="6"/>
      <c r="ED113" s="6"/>
      <c r="EE113" s="6"/>
      <c r="EF113" s="6"/>
      <c r="EG113" s="6"/>
      <c r="EH113" s="6"/>
      <c r="EI113" s="6"/>
      <c r="EJ113" s="6"/>
      <c r="EK113" s="6"/>
      <c r="EL113" s="6"/>
      <c r="EM113" s="6"/>
      <c r="EN113" s="6"/>
      <c r="EO113" s="6"/>
      <c r="EP113" s="6"/>
      <c r="EQ113" s="6"/>
      <c r="ER113" s="6"/>
      <c r="ES113" s="6"/>
      <c r="ET113" s="6"/>
      <c r="EU113" s="6"/>
      <c r="EV113" s="6"/>
      <c r="EW113" s="6"/>
      <c r="EX113" s="6"/>
      <c r="EY113" s="6"/>
      <c r="EZ113" s="6"/>
      <c r="FA113" s="6"/>
      <c r="FB113" s="6"/>
      <c r="FC113" s="6"/>
      <c r="FD113" s="6"/>
      <c r="FE113" s="6"/>
      <c r="FF113" s="6"/>
      <c r="FG113" s="6"/>
      <c r="FH113" s="6"/>
      <c r="FI113" s="6"/>
      <c r="FJ113" s="6"/>
      <c r="FK113" s="6"/>
      <c r="FL113" s="6"/>
      <c r="FM113" s="6"/>
      <c r="FN113" s="6"/>
      <c r="FO113" s="6"/>
      <c r="FP113" s="6"/>
      <c r="FQ113" s="6"/>
      <c r="FR113" s="6"/>
      <c r="FS113" s="6"/>
      <c r="FT113" s="6"/>
      <c r="FU113" s="6"/>
      <c r="FV113" s="6"/>
      <c r="FW113" s="6"/>
      <c r="FX113" s="6"/>
      <c r="FY113" s="6"/>
      <c r="FZ113" s="6"/>
      <c r="GA113" s="6"/>
      <c r="GB113" s="6"/>
      <c r="GC113" s="6"/>
      <c r="GD113" s="6"/>
      <c r="GE113" s="6"/>
      <c r="GF113" s="6"/>
      <c r="GG113" s="6"/>
      <c r="GH113" s="6"/>
      <c r="GI113" s="6"/>
      <c r="GJ113" s="6"/>
      <c r="GK113" s="6"/>
      <c r="GL113" s="6"/>
      <c r="GM113" s="6"/>
      <c r="GN113" s="6"/>
      <c r="GO113" s="6"/>
      <c r="GP113" s="6"/>
      <c r="GQ113" s="6"/>
      <c r="GR113" s="6"/>
      <c r="GS113" s="6"/>
      <c r="GT113" s="6"/>
      <c r="GU113" s="6"/>
      <c r="GV113" s="6"/>
      <c r="GW113" s="6"/>
      <c r="GX113" s="6"/>
      <c r="GY113" s="6"/>
      <c r="GZ113" s="6"/>
      <c r="HA113" s="6"/>
      <c r="HB113" s="6"/>
      <c r="HC113" s="6"/>
      <c r="HD113" s="6"/>
      <c r="HE113" s="6"/>
      <c r="HF113" s="6"/>
      <c r="HG113" s="6"/>
      <c r="HH113" s="6"/>
      <c r="HI113" s="6"/>
      <c r="HJ113" s="6"/>
      <c r="HK113" s="6"/>
      <c r="HL113" s="6"/>
      <c r="HM113" s="6"/>
      <c r="HN113" s="6"/>
      <c r="HO113" s="6"/>
      <c r="HP113" s="6"/>
      <c r="HQ113" s="6"/>
      <c r="HR113" s="6"/>
      <c r="HS113" s="6"/>
      <c r="HT113" s="6"/>
      <c r="HU113" s="6"/>
      <c r="HV113" s="6"/>
      <c r="HW113" s="6"/>
      <c r="HX113" s="6"/>
      <c r="HY113" s="6"/>
      <c r="HZ113" s="6"/>
      <c r="IA113" s="6"/>
      <c r="IB113" s="6"/>
      <c r="IC113" s="6"/>
      <c r="ID113" s="6"/>
      <c r="IE113" s="6"/>
      <c r="IF113" s="6"/>
      <c r="IG113" s="6"/>
      <c r="IH113" s="6"/>
      <c r="II113" s="6"/>
      <c r="IJ113" s="6"/>
      <c r="IK113" s="6"/>
      <c r="IL113" s="6"/>
      <c r="IM113" s="6"/>
      <c r="IN113" s="6"/>
      <c r="IO113" s="6"/>
      <c r="IP113" s="6"/>
      <c r="IQ113" s="6"/>
      <c r="IR113" s="6"/>
      <c r="IS113" s="6"/>
      <c r="IT113" s="6"/>
      <c r="IU113" s="6"/>
      <c r="IV113" s="6"/>
      <c r="IW113" s="6"/>
      <c r="IX113" s="6"/>
      <c r="IY113" s="6"/>
      <c r="IZ113" s="6"/>
      <c r="JA113" s="6"/>
      <c r="JB113" s="6"/>
      <c r="JC113" s="6"/>
      <c r="JD113" s="6"/>
      <c r="JE113" s="6"/>
      <c r="JF113" s="6"/>
      <c r="JG113" s="6"/>
      <c r="JH113" s="6"/>
      <c r="JI113" s="6"/>
      <c r="JJ113" s="6"/>
      <c r="JK113" s="6"/>
      <c r="JL113" s="6"/>
      <c r="JM113" s="6"/>
      <c r="JN113" s="6"/>
      <c r="JO113" s="6"/>
      <c r="JP113" s="6"/>
      <c r="JQ113" s="6"/>
      <c r="JR113" s="6"/>
      <c r="JS113" s="6"/>
      <c r="JT113" s="6"/>
      <c r="JU113" s="6"/>
      <c r="JV113" s="6"/>
      <c r="JW113" s="6"/>
      <c r="JX113" s="6"/>
      <c r="JY113" s="6"/>
      <c r="JZ113" s="6"/>
      <c r="KA113" s="6"/>
      <c r="KB113" s="6"/>
      <c r="KC113" s="6"/>
      <c r="KD113" s="6"/>
      <c r="KE113" s="6"/>
      <c r="KF113" s="6"/>
      <c r="KG113" s="6"/>
      <c r="KH113" s="6"/>
      <c r="KI113" s="6"/>
      <c r="KJ113" s="6"/>
      <c r="KK113" s="6"/>
      <c r="KL113" s="6"/>
      <c r="KM113" s="6"/>
      <c r="KN113" s="6"/>
      <c r="KO113" s="6"/>
      <c r="KP113" s="6"/>
      <c r="KQ113" s="6"/>
      <c r="KR113" s="6"/>
      <c r="KS113" s="6"/>
      <c r="KT113" s="6"/>
      <c r="KU113" s="6"/>
      <c r="KV113" s="6"/>
      <c r="KW113" s="6"/>
      <c r="KX113" s="6"/>
      <c r="KY113" s="6"/>
      <c r="KZ113" s="6"/>
      <c r="LA113" s="6"/>
      <c r="LB113" s="6"/>
      <c r="LC113" s="6"/>
      <c r="LD113" s="6"/>
      <c r="LE113" s="6"/>
      <c r="LF113" s="6"/>
      <c r="LG113" s="6"/>
      <c r="LH113" s="6"/>
      <c r="LI113" s="6"/>
      <c r="LJ113" s="6"/>
      <c r="LK113" s="6"/>
      <c r="LL113" s="6"/>
      <c r="LM113" s="6"/>
      <c r="LN113" s="6"/>
      <c r="LO113" s="6"/>
      <c r="LP113" s="6"/>
      <c r="LQ113" s="6"/>
      <c r="LR113" s="6"/>
      <c r="LS113" s="6"/>
      <c r="LT113" s="6"/>
      <c r="LU113" s="6"/>
      <c r="LV113" s="6"/>
      <c r="LW113" s="6"/>
      <c r="LX113" s="6"/>
      <c r="LY113" s="6"/>
      <c r="LZ113" s="6"/>
      <c r="MA113" s="6"/>
      <c r="MB113" s="6"/>
      <c r="MC113" s="6"/>
      <c r="MD113" s="6"/>
      <c r="ME113" s="6"/>
      <c r="MF113" s="6"/>
      <c r="MG113" s="6"/>
      <c r="MH113" s="6"/>
      <c r="MI113" s="6"/>
      <c r="MJ113" s="6"/>
      <c r="MK113" s="6"/>
      <c r="ML113" s="6"/>
      <c r="MM113" s="6"/>
      <c r="MN113" s="6"/>
      <c r="MO113" s="6"/>
      <c r="MP113" s="6"/>
      <c r="MQ113" s="6"/>
      <c r="MR113" s="6"/>
      <c r="MS113" s="6"/>
      <c r="MT113" s="6"/>
      <c r="MU113" s="6"/>
      <c r="MV113" s="6"/>
      <c r="MW113" s="6"/>
      <c r="MX113" s="6"/>
      <c r="MY113" s="6"/>
      <c r="MZ113" s="6"/>
      <c r="NA113" s="6"/>
      <c r="NB113" s="6"/>
      <c r="NC113" s="6"/>
      <c r="ND113" s="6"/>
      <c r="NE113" s="6"/>
      <c r="NF113" s="6"/>
      <c r="NG113" s="6"/>
      <c r="NH113" s="6"/>
      <c r="NI113" s="6"/>
      <c r="NJ113" s="6"/>
      <c r="NK113" s="6"/>
      <c r="NL113" s="6"/>
      <c r="NM113" s="6"/>
      <c r="NN113" s="6"/>
      <c r="NO113" s="6"/>
      <c r="NP113" s="6"/>
      <c r="NQ113" s="6"/>
      <c r="NR113" s="6"/>
      <c r="NS113" s="6"/>
      <c r="NT113" s="6"/>
      <c r="NU113" s="6"/>
      <c r="NV113" s="6"/>
      <c r="NW113" s="6"/>
      <c r="NX113" s="6"/>
      <c r="NY113" s="6"/>
      <c r="NZ113" s="6"/>
      <c r="OA113" s="6"/>
      <c r="OB113" s="6"/>
      <c r="OC113" s="6"/>
      <c r="OD113" s="6"/>
      <c r="OE113" s="6"/>
      <c r="OF113" s="6"/>
      <c r="OG113" s="6"/>
      <c r="OH113" s="6"/>
      <c r="OI113" s="6"/>
      <c r="OJ113" s="6"/>
      <c r="OK113" s="6"/>
      <c r="OL113" s="6"/>
      <c r="OM113" s="6"/>
      <c r="ON113" s="6"/>
      <c r="OO113" s="6"/>
      <c r="OP113" s="6"/>
      <c r="OQ113" s="6"/>
      <c r="OR113" s="6"/>
      <c r="OS113" s="6"/>
      <c r="OT113" s="6"/>
      <c r="OU113" s="6"/>
      <c r="OV113" s="6"/>
      <c r="OW113" s="6"/>
      <c r="OX113" s="6"/>
      <c r="OY113" s="6"/>
      <c r="OZ113" s="6"/>
      <c r="PA113" s="6"/>
      <c r="PB113" s="6"/>
      <c r="PC113" s="6"/>
      <c r="PD113" s="6"/>
      <c r="PE113" s="6"/>
      <c r="PF113" s="6"/>
      <c r="PG113" s="6"/>
      <c r="PH113" s="6"/>
      <c r="PI113" s="6"/>
      <c r="PJ113" s="6"/>
      <c r="PK113" s="6"/>
      <c r="PL113" s="6"/>
      <c r="PM113" s="6"/>
      <c r="PN113" s="6"/>
      <c r="PO113" s="6"/>
      <c r="PP113" s="6"/>
      <c r="PQ113" s="6"/>
      <c r="PR113" s="6"/>
      <c r="PS113" s="6"/>
      <c r="PT113" s="6"/>
      <c r="PU113" s="6"/>
      <c r="PV113" s="6"/>
      <c r="PW113" s="6"/>
      <c r="PX113" s="6"/>
      <c r="PY113" s="6"/>
      <c r="PZ113" s="6"/>
      <c r="QA113" s="6"/>
      <c r="QB113" s="6"/>
      <c r="QC113" s="6"/>
      <c r="QD113" s="6"/>
      <c r="QE113" s="6"/>
      <c r="QF113" s="6"/>
      <c r="QG113" s="6"/>
      <c r="QH113" s="6"/>
      <c r="QI113" s="6"/>
      <c r="QJ113" s="6"/>
      <c r="QK113" s="6"/>
      <c r="QL113" s="6"/>
      <c r="QM113" s="6"/>
      <c r="QN113" s="6"/>
      <c r="QO113" s="6"/>
      <c r="QP113" s="6"/>
      <c r="QQ113" s="6"/>
      <c r="QR113" s="6"/>
      <c r="QS113" s="6"/>
      <c r="QT113" s="6"/>
      <c r="QU113" s="6"/>
      <c r="QV113" s="6"/>
      <c r="QW113" s="6"/>
      <c r="QX113" s="6"/>
      <c r="QY113" s="6"/>
      <c r="QZ113" s="6"/>
      <c r="RA113" s="6"/>
      <c r="RB113" s="6"/>
      <c r="RC113" s="6"/>
      <c r="RD113" s="6"/>
      <c r="RE113" s="6"/>
      <c r="RF113" s="6"/>
      <c r="RG113" s="6"/>
      <c r="RH113" s="6"/>
      <c r="RI113" s="6"/>
      <c r="RJ113" s="6"/>
      <c r="RK113" s="6"/>
      <c r="RL113" s="6"/>
      <c r="RM113" s="6"/>
      <c r="RN113" s="6"/>
      <c r="RO113" s="6"/>
      <c r="RP113" s="6"/>
      <c r="RQ113" s="6"/>
      <c r="RR113" s="6"/>
      <c r="RS113" s="6"/>
      <c r="RT113" s="6"/>
      <c r="RU113" s="6"/>
      <c r="RV113" s="6"/>
      <c r="RW113" s="6"/>
      <c r="RX113" s="6"/>
      <c r="RY113" s="6"/>
      <c r="RZ113" s="6"/>
      <c r="SA113" s="6"/>
      <c r="SB113" s="6"/>
      <c r="SC113" s="6"/>
      <c r="SD113" s="6"/>
      <c r="SE113" s="6"/>
      <c r="SF113" s="6"/>
      <c r="SG113" s="6"/>
      <c r="SH113" s="6"/>
      <c r="SI113" s="6"/>
      <c r="SJ113" s="6"/>
      <c r="SK113" s="6"/>
      <c r="SL113" s="6"/>
      <c r="SM113" s="6"/>
      <c r="SN113" s="6"/>
      <c r="SO113" s="6"/>
      <c r="SP113" s="6"/>
      <c r="SQ113" s="6"/>
      <c r="SR113" s="6"/>
      <c r="SS113" s="6"/>
      <c r="ST113" s="6"/>
      <c r="SU113" s="6"/>
      <c r="SV113" s="6"/>
      <c r="SW113" s="6"/>
      <c r="SX113" s="6"/>
      <c r="SY113" s="6"/>
      <c r="SZ113" s="6"/>
      <c r="TA113" s="6"/>
      <c r="TB113" s="6"/>
      <c r="TC113" s="6"/>
      <c r="TD113" s="6"/>
      <c r="TE113" s="6"/>
      <c r="TF113" s="6"/>
      <c r="TG113" s="6"/>
      <c r="TH113" s="6"/>
      <c r="TI113" s="6"/>
      <c r="TJ113" s="6"/>
      <c r="TK113" s="6"/>
      <c r="TL113" s="6"/>
      <c r="TM113" s="6"/>
      <c r="TN113" s="6"/>
      <c r="TO113" s="6"/>
      <c r="TP113" s="6"/>
      <c r="TQ113" s="6"/>
      <c r="TR113" s="6"/>
      <c r="TS113" s="6"/>
      <c r="TT113" s="6"/>
      <c r="TU113" s="6"/>
      <c r="TV113" s="6"/>
      <c r="TW113" s="6"/>
      <c r="TX113" s="6"/>
      <c r="TY113" s="6"/>
      <c r="TZ113" s="6"/>
      <c r="UA113" s="6"/>
      <c r="UB113" s="6"/>
      <c r="UC113" s="6"/>
      <c r="UD113" s="6"/>
      <c r="UE113" s="6"/>
      <c r="UF113" s="6"/>
      <c r="UG113" s="6"/>
      <c r="UH113" s="6"/>
      <c r="UI113" s="6"/>
      <c r="UJ113" s="6"/>
      <c r="UK113" s="6"/>
      <c r="UL113" s="6"/>
      <c r="UM113" s="6"/>
      <c r="UN113" s="6"/>
      <c r="UO113" s="6"/>
      <c r="UP113" s="6"/>
      <c r="UQ113" s="6"/>
      <c r="UR113" s="6"/>
      <c r="US113" s="6"/>
      <c r="UT113" s="6"/>
      <c r="UU113" s="6"/>
      <c r="UV113" s="6"/>
      <c r="UW113" s="6"/>
      <c r="UX113" s="6"/>
      <c r="UY113" s="6"/>
      <c r="UZ113" s="6"/>
      <c r="VA113" s="6"/>
      <c r="VB113" s="6"/>
      <c r="VC113" s="6"/>
      <c r="VD113" s="6"/>
      <c r="VE113" s="6"/>
      <c r="VF113" s="6"/>
      <c r="VG113" s="6"/>
      <c r="VH113" s="6"/>
      <c r="VI113" s="6"/>
      <c r="VJ113" s="6"/>
      <c r="VK113" s="6"/>
      <c r="VL113" s="6"/>
      <c r="VM113" s="6"/>
      <c r="VN113" s="6"/>
      <c r="VO113" s="6"/>
      <c r="VP113" s="6"/>
      <c r="VQ113" s="6"/>
      <c r="VR113" s="6"/>
      <c r="VS113" s="6"/>
      <c r="VT113" s="6"/>
      <c r="VU113" s="6"/>
      <c r="VV113" s="6"/>
      <c r="VW113" s="6"/>
      <c r="VX113" s="6"/>
      <c r="VY113" s="6"/>
      <c r="VZ113" s="6"/>
      <c r="WA113" s="6"/>
      <c r="WB113" s="6"/>
      <c r="WC113" s="6"/>
      <c r="WD113" s="6"/>
      <c r="WE113" s="6"/>
      <c r="WF113" s="6"/>
      <c r="WG113" s="6"/>
      <c r="WH113" s="6"/>
      <c r="WI113" s="6"/>
      <c r="WJ113" s="6"/>
      <c r="WK113" s="6"/>
      <c r="WL113" s="6"/>
      <c r="WM113" s="6"/>
      <c r="WN113" s="6"/>
      <c r="WO113" s="6"/>
      <c r="WP113" s="6"/>
      <c r="WQ113" s="6"/>
      <c r="WR113" s="6"/>
      <c r="WS113" s="6"/>
      <c r="WT113" s="6"/>
      <c r="WU113" s="6"/>
      <c r="WV113" s="6"/>
      <c r="WW113" s="6"/>
      <c r="WX113" s="6"/>
      <c r="WY113" s="6"/>
      <c r="WZ113" s="6"/>
      <c r="XA113" s="6"/>
      <c r="XB113" s="6"/>
      <c r="XC113" s="6"/>
      <c r="XD113" s="6"/>
      <c r="XE113" s="6"/>
      <c r="XF113" s="6"/>
      <c r="XG113" s="6"/>
      <c r="XH113" s="6"/>
      <c r="XI113" s="6"/>
      <c r="XJ113" s="6"/>
      <c r="XK113" s="6"/>
      <c r="XL113" s="6"/>
      <c r="XM113" s="6"/>
      <c r="XN113" s="6"/>
      <c r="XO113" s="6"/>
      <c r="XP113" s="6"/>
      <c r="XQ113" s="6"/>
      <c r="XR113" s="6"/>
      <c r="XS113" s="6"/>
      <c r="XT113" s="6"/>
      <c r="XU113" s="6"/>
      <c r="XV113" s="6"/>
      <c r="XW113" s="6"/>
      <c r="XX113" s="6"/>
      <c r="XY113" s="6"/>
      <c r="XZ113" s="6"/>
      <c r="YA113" s="6"/>
      <c r="YB113" s="6"/>
      <c r="YC113" s="6"/>
      <c r="YD113" s="6"/>
      <c r="YE113" s="6"/>
      <c r="YF113" s="6"/>
      <c r="YG113" s="6"/>
      <c r="YH113" s="6"/>
      <c r="YI113" s="6"/>
      <c r="YJ113" s="6"/>
      <c r="YK113" s="6"/>
      <c r="YL113" s="6"/>
      <c r="YM113" s="6"/>
      <c r="YN113" s="6"/>
      <c r="YO113" s="6"/>
      <c r="YP113" s="6"/>
      <c r="YQ113" s="6"/>
      <c r="YR113" s="6"/>
      <c r="YS113" s="6"/>
      <c r="YT113" s="6"/>
      <c r="YU113" s="6"/>
      <c r="YV113" s="6"/>
      <c r="YW113" s="6"/>
      <c r="YX113" s="6"/>
      <c r="YY113" s="6"/>
      <c r="YZ113" s="6"/>
      <c r="ZA113" s="6"/>
      <c r="ZB113" s="6"/>
      <c r="ZC113" s="6"/>
      <c r="ZD113" s="6"/>
      <c r="ZE113" s="6"/>
      <c r="ZF113" s="6"/>
      <c r="ZG113" s="6"/>
      <c r="ZH113" s="6"/>
      <c r="ZI113" s="6"/>
      <c r="ZJ113" s="6"/>
      <c r="ZK113" s="6"/>
      <c r="ZL113" s="6"/>
      <c r="ZM113" s="6"/>
      <c r="ZN113" s="6"/>
      <c r="ZO113" s="6"/>
      <c r="ZP113" s="6"/>
      <c r="ZQ113" s="6"/>
      <c r="ZR113" s="6"/>
      <c r="ZS113" s="6"/>
      <c r="ZT113" s="6"/>
      <c r="ZU113" s="6"/>
      <c r="ZV113" s="6"/>
      <c r="ZW113" s="6"/>
      <c r="ZX113" s="6"/>
      <c r="ZY113" s="6"/>
      <c r="ZZ113" s="6"/>
      <c r="AAA113" s="6"/>
      <c r="AAB113" s="6"/>
      <c r="AAC113" s="6"/>
      <c r="AAD113" s="6"/>
      <c r="AAE113" s="6"/>
      <c r="AAF113" s="6"/>
      <c r="AAG113" s="6"/>
      <c r="AAH113" s="6"/>
      <c r="AAI113" s="6"/>
      <c r="AAJ113" s="6"/>
      <c r="AAK113" s="6"/>
      <c r="AAL113" s="6"/>
      <c r="AAM113" s="6"/>
      <c r="AAN113" s="6"/>
      <c r="AAO113" s="6"/>
      <c r="AAP113" s="6"/>
      <c r="AAQ113" s="6"/>
      <c r="AAR113" s="6"/>
      <c r="AAS113" s="6"/>
      <c r="AAT113" s="6"/>
      <c r="AAU113" s="6"/>
      <c r="AAV113" s="6"/>
      <c r="AAW113" s="6"/>
      <c r="AAX113" s="6"/>
      <c r="AAY113" s="6"/>
      <c r="AAZ113" s="6"/>
      <c r="ABA113" s="6"/>
      <c r="ABB113" s="6"/>
      <c r="ABC113" s="6"/>
      <c r="ABD113" s="6"/>
      <c r="ABE113" s="6"/>
      <c r="ABF113" s="6"/>
      <c r="ABG113" s="6"/>
      <c r="ABH113" s="6"/>
      <c r="ABI113" s="6"/>
      <c r="ABJ113" s="6"/>
      <c r="ABK113" s="6"/>
      <c r="ABL113" s="6"/>
      <c r="ABM113" s="6"/>
      <c r="ABN113" s="6"/>
      <c r="ABO113" s="6"/>
      <c r="ABP113" s="6"/>
      <c r="ABQ113" s="6"/>
    </row>
    <row r="114" spans="1:745">
      <c r="A114" s="86"/>
      <c r="B114" s="44"/>
      <c r="C114" s="44"/>
      <c r="D114" s="44"/>
      <c r="E114" s="44"/>
      <c r="F114" s="44"/>
      <c r="G114" s="44"/>
      <c r="H114" s="6"/>
      <c r="I114" s="6"/>
      <c r="J114" s="7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D114" s="6"/>
      <c r="BE114" s="6"/>
      <c r="BF114" s="6"/>
      <c r="BG114" s="6"/>
      <c r="BH114" s="6"/>
      <c r="BI114" s="6"/>
      <c r="BJ114" s="6"/>
      <c r="BK114" s="6"/>
      <c r="BL114" s="6"/>
      <c r="BM114" s="6"/>
      <c r="BN114" s="6"/>
      <c r="BO114" s="6"/>
      <c r="BP114" s="6"/>
      <c r="BQ114" s="6"/>
      <c r="BR114" s="6"/>
      <c r="BS114" s="6"/>
      <c r="BT114" s="6"/>
      <c r="BU114" s="6"/>
      <c r="BV114" s="6"/>
      <c r="BW114" s="6"/>
      <c r="BX114" s="6"/>
      <c r="BY114" s="6"/>
      <c r="BZ114" s="6"/>
      <c r="CA114" s="6"/>
      <c r="CB114" s="6"/>
      <c r="CC114" s="6"/>
      <c r="CD114" s="6"/>
      <c r="CE114" s="6"/>
      <c r="CF114" s="6"/>
      <c r="CG114" s="6"/>
      <c r="CH114" s="6"/>
      <c r="CI114" s="6"/>
      <c r="CJ114" s="6"/>
      <c r="CK114" s="6"/>
      <c r="CL114" s="6"/>
      <c r="CM114" s="6"/>
      <c r="CN114" s="6"/>
      <c r="CO114" s="6"/>
      <c r="CP114" s="6"/>
      <c r="CQ114" s="6"/>
      <c r="CR114" s="6"/>
      <c r="CS114" s="6"/>
      <c r="CT114" s="6"/>
      <c r="CU114" s="6"/>
      <c r="CV114" s="6"/>
      <c r="CW114" s="6"/>
      <c r="CX114" s="6"/>
      <c r="CY114" s="6"/>
      <c r="CZ114" s="6"/>
      <c r="DA114" s="6"/>
      <c r="DB114" s="6"/>
      <c r="DC114" s="6"/>
      <c r="DD114" s="6"/>
      <c r="DE114" s="6"/>
      <c r="DF114" s="6"/>
      <c r="DG114" s="6"/>
      <c r="DH114" s="6"/>
      <c r="DI114" s="6"/>
      <c r="DJ114" s="6"/>
      <c r="DK114" s="6"/>
      <c r="DL114" s="6"/>
      <c r="DM114" s="6"/>
      <c r="DN114" s="6"/>
      <c r="DO114" s="6"/>
      <c r="DP114" s="6"/>
      <c r="DQ114" s="6"/>
      <c r="DR114" s="6"/>
      <c r="DS114" s="6"/>
      <c r="DT114" s="6"/>
      <c r="DU114" s="6"/>
      <c r="DV114" s="6"/>
      <c r="DW114" s="6"/>
      <c r="DX114" s="6"/>
      <c r="DY114" s="6"/>
      <c r="DZ114" s="6"/>
      <c r="EA114" s="6"/>
      <c r="EB114" s="6"/>
      <c r="EC114" s="6"/>
      <c r="ED114" s="6"/>
      <c r="EE114" s="6"/>
      <c r="EF114" s="6"/>
      <c r="EG114" s="6"/>
      <c r="EH114" s="6"/>
      <c r="EI114" s="6"/>
      <c r="EJ114" s="6"/>
      <c r="EK114" s="6"/>
      <c r="EL114" s="6"/>
      <c r="EM114" s="6"/>
      <c r="EN114" s="6"/>
      <c r="EO114" s="6"/>
      <c r="EP114" s="6"/>
      <c r="EQ114" s="6"/>
      <c r="ER114" s="6"/>
      <c r="ES114" s="6"/>
      <c r="ET114" s="6"/>
      <c r="EU114" s="6"/>
      <c r="EV114" s="6"/>
      <c r="EW114" s="6"/>
      <c r="EX114" s="6"/>
      <c r="EY114" s="6"/>
      <c r="EZ114" s="6"/>
      <c r="FA114" s="6"/>
      <c r="FB114" s="6"/>
      <c r="FC114" s="6"/>
      <c r="FD114" s="6"/>
      <c r="FE114" s="6"/>
      <c r="FF114" s="6"/>
      <c r="FG114" s="6"/>
      <c r="FH114" s="6"/>
      <c r="FI114" s="6"/>
      <c r="FJ114" s="6"/>
      <c r="FK114" s="6"/>
      <c r="FL114" s="6"/>
      <c r="FM114" s="6"/>
      <c r="FN114" s="6"/>
      <c r="FO114" s="6"/>
      <c r="FP114" s="6"/>
      <c r="FQ114" s="6"/>
      <c r="FR114" s="6"/>
      <c r="FS114" s="6"/>
      <c r="FT114" s="6"/>
      <c r="FU114" s="6"/>
      <c r="FV114" s="6"/>
      <c r="FW114" s="6"/>
      <c r="FX114" s="6"/>
      <c r="FY114" s="6"/>
      <c r="FZ114" s="6"/>
      <c r="GA114" s="6"/>
      <c r="GB114" s="6"/>
      <c r="GC114" s="6"/>
      <c r="GD114" s="6"/>
      <c r="GE114" s="6"/>
      <c r="GF114" s="6"/>
      <c r="GG114" s="6"/>
      <c r="GH114" s="6"/>
      <c r="GI114" s="6"/>
      <c r="GJ114" s="6"/>
      <c r="GK114" s="6"/>
      <c r="GL114" s="6"/>
      <c r="GM114" s="6"/>
      <c r="GN114" s="6"/>
      <c r="GO114" s="6"/>
      <c r="GP114" s="6"/>
      <c r="GQ114" s="6"/>
      <c r="GR114" s="6"/>
      <c r="GS114" s="6"/>
      <c r="GT114" s="6"/>
      <c r="GU114" s="6"/>
      <c r="GV114" s="6"/>
      <c r="GW114" s="6"/>
      <c r="GX114" s="6"/>
      <c r="GY114" s="6"/>
      <c r="GZ114" s="6"/>
      <c r="HA114" s="6"/>
      <c r="HB114" s="6"/>
      <c r="HC114" s="6"/>
      <c r="HD114" s="6"/>
      <c r="HE114" s="6"/>
      <c r="HF114" s="6"/>
      <c r="HG114" s="6"/>
      <c r="HH114" s="6"/>
      <c r="HI114" s="6"/>
      <c r="HJ114" s="6"/>
      <c r="HK114" s="6"/>
      <c r="HL114" s="6"/>
      <c r="HM114" s="6"/>
      <c r="HN114" s="6"/>
      <c r="HO114" s="6"/>
      <c r="HP114" s="6"/>
      <c r="HQ114" s="6"/>
      <c r="HR114" s="6"/>
      <c r="HS114" s="6"/>
      <c r="HT114" s="6"/>
      <c r="HU114" s="6"/>
      <c r="HV114" s="6"/>
      <c r="HW114" s="6"/>
      <c r="HX114" s="6"/>
      <c r="HY114" s="6"/>
      <c r="HZ114" s="6"/>
      <c r="IA114" s="6"/>
      <c r="IB114" s="6"/>
      <c r="IC114" s="6"/>
      <c r="ID114" s="6"/>
      <c r="IE114" s="6"/>
      <c r="IF114" s="6"/>
      <c r="IG114" s="6"/>
      <c r="IH114" s="6"/>
      <c r="II114" s="6"/>
      <c r="IJ114" s="6"/>
      <c r="IK114" s="6"/>
      <c r="IL114" s="6"/>
      <c r="IM114" s="6"/>
      <c r="IN114" s="6"/>
      <c r="IO114" s="6"/>
      <c r="IP114" s="6"/>
      <c r="IQ114" s="6"/>
      <c r="IR114" s="6"/>
      <c r="IS114" s="6"/>
      <c r="IT114" s="6"/>
      <c r="IU114" s="6"/>
      <c r="IV114" s="6"/>
      <c r="IW114" s="6"/>
      <c r="IX114" s="6"/>
      <c r="IY114" s="6"/>
      <c r="IZ114" s="6"/>
      <c r="JA114" s="6"/>
      <c r="JB114" s="6"/>
      <c r="JC114" s="6"/>
      <c r="JD114" s="6"/>
      <c r="JE114" s="6"/>
      <c r="JF114" s="6"/>
      <c r="JG114" s="6"/>
      <c r="JH114" s="6"/>
      <c r="JI114" s="6"/>
      <c r="JJ114" s="6"/>
      <c r="JK114" s="6"/>
      <c r="JL114" s="6"/>
      <c r="JM114" s="6"/>
      <c r="JN114" s="6"/>
      <c r="JO114" s="6"/>
      <c r="JP114" s="6"/>
      <c r="JQ114" s="6"/>
      <c r="JR114" s="6"/>
      <c r="JS114" s="6"/>
      <c r="JT114" s="6"/>
      <c r="JU114" s="6"/>
      <c r="JV114" s="6"/>
      <c r="JW114" s="6"/>
      <c r="JX114" s="6"/>
      <c r="JY114" s="6"/>
      <c r="JZ114" s="6"/>
      <c r="KA114" s="6"/>
      <c r="KB114" s="6"/>
      <c r="KC114" s="6"/>
      <c r="KD114" s="6"/>
      <c r="KE114" s="6"/>
      <c r="KF114" s="6"/>
      <c r="KG114" s="6"/>
      <c r="KH114" s="6"/>
      <c r="KI114" s="6"/>
      <c r="KJ114" s="6"/>
      <c r="KK114" s="6"/>
      <c r="KL114" s="6"/>
      <c r="KM114" s="6"/>
      <c r="KN114" s="6"/>
      <c r="KO114" s="6"/>
      <c r="KP114" s="6"/>
      <c r="KQ114" s="6"/>
      <c r="KR114" s="6"/>
      <c r="KS114" s="6"/>
      <c r="KT114" s="6"/>
      <c r="KU114" s="6"/>
      <c r="KV114" s="6"/>
      <c r="KW114" s="6"/>
      <c r="KX114" s="6"/>
      <c r="KY114" s="6"/>
      <c r="KZ114" s="6"/>
      <c r="LA114" s="6"/>
      <c r="LB114" s="6"/>
      <c r="LC114" s="6"/>
      <c r="LD114" s="6"/>
      <c r="LE114" s="6"/>
      <c r="LF114" s="6"/>
      <c r="LG114" s="6"/>
      <c r="LH114" s="6"/>
      <c r="LI114" s="6"/>
      <c r="LJ114" s="6"/>
      <c r="LK114" s="6"/>
      <c r="LL114" s="6"/>
      <c r="LM114" s="6"/>
      <c r="LN114" s="6"/>
      <c r="LO114" s="6"/>
      <c r="LP114" s="6"/>
      <c r="LQ114" s="6"/>
      <c r="LR114" s="6"/>
      <c r="LS114" s="6"/>
      <c r="LT114" s="6"/>
      <c r="LU114" s="6"/>
      <c r="LV114" s="6"/>
      <c r="LW114" s="6"/>
      <c r="LX114" s="6"/>
      <c r="LY114" s="6"/>
      <c r="LZ114" s="6"/>
      <c r="MA114" s="6"/>
      <c r="MB114" s="6"/>
      <c r="MC114" s="6"/>
      <c r="MD114" s="6"/>
      <c r="ME114" s="6"/>
      <c r="MF114" s="6"/>
      <c r="MG114" s="6"/>
      <c r="MH114" s="6"/>
      <c r="MI114" s="6"/>
      <c r="MJ114" s="6"/>
      <c r="MK114" s="6"/>
      <c r="ML114" s="6"/>
      <c r="MM114" s="6"/>
      <c r="MN114" s="6"/>
      <c r="MO114" s="6"/>
      <c r="MP114" s="6"/>
      <c r="MQ114" s="6"/>
      <c r="MR114" s="6"/>
      <c r="MS114" s="6"/>
      <c r="MT114" s="6"/>
      <c r="MU114" s="6"/>
      <c r="MV114" s="6"/>
      <c r="MW114" s="6"/>
      <c r="MX114" s="6"/>
      <c r="MY114" s="6"/>
      <c r="MZ114" s="6"/>
      <c r="NA114" s="6"/>
      <c r="NB114" s="6"/>
      <c r="NC114" s="6"/>
      <c r="ND114" s="6"/>
      <c r="NE114" s="6"/>
      <c r="NF114" s="6"/>
      <c r="NG114" s="6"/>
      <c r="NH114" s="6"/>
      <c r="NI114" s="6"/>
      <c r="NJ114" s="6"/>
      <c r="NK114" s="6"/>
      <c r="NL114" s="6"/>
      <c r="NM114" s="6"/>
      <c r="NN114" s="6"/>
      <c r="NO114" s="6"/>
      <c r="NP114" s="6"/>
      <c r="NQ114" s="6"/>
      <c r="NR114" s="6"/>
      <c r="NS114" s="6"/>
      <c r="NT114" s="6"/>
      <c r="NU114" s="6"/>
      <c r="NV114" s="6"/>
      <c r="NW114" s="6"/>
      <c r="NX114" s="6"/>
      <c r="NY114" s="6"/>
      <c r="NZ114" s="6"/>
      <c r="OA114" s="6"/>
      <c r="OB114" s="6"/>
      <c r="OC114" s="6"/>
      <c r="OD114" s="6"/>
      <c r="OE114" s="6"/>
      <c r="OF114" s="6"/>
      <c r="OG114" s="6"/>
      <c r="OH114" s="6"/>
      <c r="OI114" s="6"/>
      <c r="OJ114" s="6"/>
      <c r="OK114" s="6"/>
      <c r="OL114" s="6"/>
      <c r="OM114" s="6"/>
      <c r="ON114" s="6"/>
      <c r="OO114" s="6"/>
      <c r="OP114" s="6"/>
      <c r="OQ114" s="6"/>
      <c r="OR114" s="6"/>
      <c r="OS114" s="6"/>
      <c r="OT114" s="6"/>
      <c r="OU114" s="6"/>
      <c r="OV114" s="6"/>
      <c r="OW114" s="6"/>
      <c r="OX114" s="6"/>
      <c r="OY114" s="6"/>
      <c r="OZ114" s="6"/>
      <c r="PA114" s="6"/>
      <c r="PB114" s="6"/>
      <c r="PC114" s="6"/>
      <c r="PD114" s="6"/>
      <c r="PE114" s="6"/>
      <c r="PF114" s="6"/>
      <c r="PG114" s="6"/>
      <c r="PH114" s="6"/>
      <c r="PI114" s="6"/>
      <c r="PJ114" s="6"/>
      <c r="PK114" s="6"/>
      <c r="PL114" s="6"/>
      <c r="PM114" s="6"/>
      <c r="PN114" s="6"/>
      <c r="PO114" s="6"/>
      <c r="PP114" s="6"/>
      <c r="PQ114" s="6"/>
      <c r="PR114" s="6"/>
      <c r="PS114" s="6"/>
      <c r="PT114" s="6"/>
      <c r="PU114" s="6"/>
      <c r="PV114" s="6"/>
      <c r="PW114" s="6"/>
      <c r="PX114" s="6"/>
      <c r="PY114" s="6"/>
      <c r="PZ114" s="6"/>
      <c r="QA114" s="6"/>
      <c r="QB114" s="6"/>
      <c r="QC114" s="6"/>
      <c r="QD114" s="6"/>
      <c r="QE114" s="6"/>
      <c r="QF114" s="6"/>
      <c r="QG114" s="6"/>
      <c r="QH114" s="6"/>
      <c r="QI114" s="6"/>
      <c r="QJ114" s="6"/>
      <c r="QK114" s="6"/>
      <c r="QL114" s="6"/>
      <c r="QM114" s="6"/>
      <c r="QN114" s="6"/>
      <c r="QO114" s="6"/>
      <c r="QP114" s="6"/>
      <c r="QQ114" s="6"/>
      <c r="QR114" s="6"/>
      <c r="QS114" s="6"/>
      <c r="QT114" s="6"/>
      <c r="QU114" s="6"/>
      <c r="QV114" s="6"/>
      <c r="QW114" s="6"/>
      <c r="QX114" s="6"/>
      <c r="QY114" s="6"/>
      <c r="QZ114" s="6"/>
      <c r="RA114" s="6"/>
      <c r="RB114" s="6"/>
      <c r="RC114" s="6"/>
      <c r="RD114" s="6"/>
      <c r="RE114" s="6"/>
      <c r="RF114" s="6"/>
      <c r="RG114" s="6"/>
      <c r="RH114" s="6"/>
      <c r="RI114" s="6"/>
      <c r="RJ114" s="6"/>
      <c r="RK114" s="6"/>
      <c r="RL114" s="6"/>
      <c r="RM114" s="6"/>
      <c r="RN114" s="6"/>
      <c r="RO114" s="6"/>
      <c r="RP114" s="6"/>
      <c r="RQ114" s="6"/>
      <c r="RR114" s="6"/>
      <c r="RS114" s="6"/>
      <c r="RT114" s="6"/>
      <c r="RU114" s="6"/>
      <c r="RV114" s="6"/>
      <c r="RW114" s="6"/>
      <c r="RX114" s="6"/>
      <c r="RY114" s="6"/>
      <c r="RZ114" s="6"/>
      <c r="SA114" s="6"/>
      <c r="SB114" s="6"/>
      <c r="SC114" s="6"/>
      <c r="SD114" s="6"/>
      <c r="SE114" s="6"/>
      <c r="SF114" s="6"/>
      <c r="SG114" s="6"/>
      <c r="SH114" s="6"/>
      <c r="SI114" s="6"/>
      <c r="SJ114" s="6"/>
      <c r="SK114" s="6"/>
      <c r="SL114" s="6"/>
      <c r="SM114" s="6"/>
      <c r="SN114" s="6"/>
      <c r="SO114" s="6"/>
      <c r="SP114" s="6"/>
      <c r="SQ114" s="6"/>
      <c r="SR114" s="6"/>
      <c r="SS114" s="6"/>
      <c r="ST114" s="6"/>
      <c r="SU114" s="6"/>
      <c r="SV114" s="6"/>
      <c r="SW114" s="6"/>
      <c r="SX114" s="6"/>
      <c r="SY114" s="6"/>
      <c r="SZ114" s="6"/>
      <c r="TA114" s="6"/>
      <c r="TB114" s="6"/>
      <c r="TC114" s="6"/>
      <c r="TD114" s="6"/>
      <c r="TE114" s="6"/>
      <c r="TF114" s="6"/>
      <c r="TG114" s="6"/>
      <c r="TH114" s="6"/>
      <c r="TI114" s="6"/>
      <c r="TJ114" s="6"/>
      <c r="TK114" s="6"/>
      <c r="TL114" s="6"/>
      <c r="TM114" s="6"/>
      <c r="TN114" s="6"/>
      <c r="TO114" s="6"/>
      <c r="TP114" s="6"/>
      <c r="TQ114" s="6"/>
      <c r="TR114" s="6"/>
      <c r="TS114" s="6"/>
      <c r="TT114" s="6"/>
      <c r="TU114" s="6"/>
      <c r="TV114" s="6"/>
      <c r="TW114" s="6"/>
      <c r="TX114" s="6"/>
      <c r="TY114" s="6"/>
      <c r="TZ114" s="6"/>
      <c r="UA114" s="6"/>
      <c r="UB114" s="6"/>
      <c r="UC114" s="6"/>
      <c r="UD114" s="6"/>
      <c r="UE114" s="6"/>
      <c r="UF114" s="6"/>
      <c r="UG114" s="6"/>
      <c r="UH114" s="6"/>
      <c r="UI114" s="6"/>
      <c r="UJ114" s="6"/>
      <c r="UK114" s="6"/>
      <c r="UL114" s="6"/>
      <c r="UM114" s="6"/>
      <c r="UN114" s="6"/>
      <c r="UO114" s="6"/>
      <c r="UP114" s="6"/>
      <c r="UQ114" s="6"/>
      <c r="UR114" s="6"/>
      <c r="US114" s="6"/>
      <c r="UT114" s="6"/>
      <c r="UU114" s="6"/>
      <c r="UV114" s="6"/>
      <c r="UW114" s="6"/>
      <c r="UX114" s="6"/>
      <c r="UY114" s="6"/>
      <c r="UZ114" s="6"/>
      <c r="VA114" s="6"/>
      <c r="VB114" s="6"/>
      <c r="VC114" s="6"/>
      <c r="VD114" s="6"/>
      <c r="VE114" s="6"/>
      <c r="VF114" s="6"/>
      <c r="VG114" s="6"/>
      <c r="VH114" s="6"/>
      <c r="VI114" s="6"/>
      <c r="VJ114" s="6"/>
      <c r="VK114" s="6"/>
      <c r="VL114" s="6"/>
      <c r="VM114" s="6"/>
      <c r="VN114" s="6"/>
      <c r="VO114" s="6"/>
      <c r="VP114" s="6"/>
      <c r="VQ114" s="6"/>
      <c r="VR114" s="6"/>
      <c r="VS114" s="6"/>
      <c r="VT114" s="6"/>
      <c r="VU114" s="6"/>
      <c r="VV114" s="6"/>
      <c r="VW114" s="6"/>
      <c r="VX114" s="6"/>
      <c r="VY114" s="6"/>
      <c r="VZ114" s="6"/>
      <c r="WA114" s="6"/>
      <c r="WB114" s="6"/>
      <c r="WC114" s="6"/>
      <c r="WD114" s="6"/>
      <c r="WE114" s="6"/>
      <c r="WF114" s="6"/>
      <c r="WG114" s="6"/>
      <c r="WH114" s="6"/>
      <c r="WI114" s="6"/>
      <c r="WJ114" s="6"/>
      <c r="WK114" s="6"/>
      <c r="WL114" s="6"/>
      <c r="WM114" s="6"/>
      <c r="WN114" s="6"/>
      <c r="WO114" s="6"/>
      <c r="WP114" s="6"/>
      <c r="WQ114" s="6"/>
      <c r="WR114" s="6"/>
      <c r="WS114" s="6"/>
      <c r="WT114" s="6"/>
      <c r="WU114" s="6"/>
      <c r="WV114" s="6"/>
      <c r="WW114" s="6"/>
      <c r="WX114" s="6"/>
      <c r="WY114" s="6"/>
      <c r="WZ114" s="6"/>
      <c r="XA114" s="6"/>
      <c r="XB114" s="6"/>
      <c r="XC114" s="6"/>
      <c r="XD114" s="6"/>
      <c r="XE114" s="6"/>
      <c r="XF114" s="6"/>
      <c r="XG114" s="6"/>
      <c r="XH114" s="6"/>
      <c r="XI114" s="6"/>
      <c r="XJ114" s="6"/>
      <c r="XK114" s="6"/>
      <c r="XL114" s="6"/>
      <c r="XM114" s="6"/>
      <c r="XN114" s="6"/>
      <c r="XO114" s="6"/>
      <c r="XP114" s="6"/>
      <c r="XQ114" s="6"/>
      <c r="XR114" s="6"/>
      <c r="XS114" s="6"/>
      <c r="XT114" s="6"/>
      <c r="XU114" s="6"/>
      <c r="XV114" s="6"/>
      <c r="XW114" s="6"/>
      <c r="XX114" s="6"/>
      <c r="XY114" s="6"/>
      <c r="XZ114" s="6"/>
      <c r="YA114" s="6"/>
      <c r="YB114" s="6"/>
      <c r="YC114" s="6"/>
      <c r="YD114" s="6"/>
      <c r="YE114" s="6"/>
      <c r="YF114" s="6"/>
      <c r="YG114" s="6"/>
      <c r="YH114" s="6"/>
      <c r="YI114" s="6"/>
      <c r="YJ114" s="6"/>
      <c r="YK114" s="6"/>
      <c r="YL114" s="6"/>
      <c r="YM114" s="6"/>
      <c r="YN114" s="6"/>
      <c r="YO114" s="6"/>
      <c r="YP114" s="6"/>
      <c r="YQ114" s="6"/>
      <c r="YR114" s="6"/>
      <c r="YS114" s="6"/>
      <c r="YT114" s="6"/>
      <c r="YU114" s="6"/>
      <c r="YV114" s="6"/>
      <c r="YW114" s="6"/>
      <c r="YX114" s="6"/>
      <c r="YY114" s="6"/>
      <c r="YZ114" s="6"/>
      <c r="ZA114" s="6"/>
      <c r="ZB114" s="6"/>
      <c r="ZC114" s="6"/>
      <c r="ZD114" s="6"/>
      <c r="ZE114" s="6"/>
      <c r="ZF114" s="6"/>
      <c r="ZG114" s="6"/>
      <c r="ZH114" s="6"/>
      <c r="ZI114" s="6"/>
      <c r="ZJ114" s="6"/>
      <c r="ZK114" s="6"/>
      <c r="ZL114" s="6"/>
      <c r="ZM114" s="6"/>
      <c r="ZN114" s="6"/>
      <c r="ZO114" s="6"/>
      <c r="ZP114" s="6"/>
      <c r="ZQ114" s="6"/>
      <c r="ZR114" s="6"/>
      <c r="ZS114" s="6"/>
      <c r="ZT114" s="6"/>
      <c r="ZU114" s="6"/>
      <c r="ZV114" s="6"/>
      <c r="ZW114" s="6"/>
      <c r="ZX114" s="6"/>
      <c r="ZY114" s="6"/>
      <c r="ZZ114" s="6"/>
      <c r="AAA114" s="6"/>
      <c r="AAB114" s="6"/>
      <c r="AAC114" s="6"/>
      <c r="AAD114" s="6"/>
      <c r="AAE114" s="6"/>
      <c r="AAF114" s="6"/>
      <c r="AAG114" s="6"/>
      <c r="AAH114" s="6"/>
      <c r="AAI114" s="6"/>
      <c r="AAJ114" s="6"/>
      <c r="AAK114" s="6"/>
      <c r="AAL114" s="6"/>
      <c r="AAM114" s="6"/>
      <c r="AAN114" s="6"/>
      <c r="AAO114" s="6"/>
      <c r="AAP114" s="6"/>
      <c r="AAQ114" s="6"/>
      <c r="AAR114" s="6"/>
      <c r="AAS114" s="6"/>
      <c r="AAT114" s="6"/>
      <c r="AAU114" s="6"/>
      <c r="AAV114" s="6"/>
      <c r="AAW114" s="6"/>
      <c r="AAX114" s="6"/>
      <c r="AAY114" s="6"/>
      <c r="AAZ114" s="6"/>
      <c r="ABA114" s="6"/>
      <c r="ABB114" s="6"/>
      <c r="ABC114" s="6"/>
      <c r="ABD114" s="6"/>
      <c r="ABE114" s="6"/>
      <c r="ABF114" s="6"/>
      <c r="ABG114" s="6"/>
      <c r="ABH114" s="6"/>
      <c r="ABI114" s="6"/>
      <c r="ABJ114" s="6"/>
      <c r="ABK114" s="6"/>
      <c r="ABL114" s="6"/>
      <c r="ABM114" s="6"/>
      <c r="ABN114" s="6"/>
      <c r="ABO114" s="6"/>
      <c r="ABP114" s="6"/>
      <c r="ABQ114" s="6"/>
    </row>
    <row r="115" spans="1:745">
      <c r="A115" s="86"/>
      <c r="B115" s="44"/>
      <c r="C115" s="44"/>
      <c r="D115" s="44"/>
      <c r="E115" s="44"/>
      <c r="F115" s="44"/>
      <c r="G115" s="44"/>
      <c r="H115" s="6"/>
      <c r="I115" s="6"/>
      <c r="J115" s="7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6"/>
      <c r="BH115" s="6"/>
      <c r="BI115" s="6"/>
      <c r="BJ115" s="6"/>
      <c r="BK115" s="6"/>
      <c r="BL115" s="6"/>
      <c r="BM115" s="6"/>
      <c r="BN115" s="6"/>
      <c r="BO115" s="6"/>
      <c r="BP115" s="6"/>
      <c r="BQ115" s="6"/>
      <c r="BR115" s="6"/>
      <c r="BS115" s="6"/>
      <c r="BT115" s="6"/>
      <c r="BU115" s="6"/>
      <c r="BV115" s="6"/>
      <c r="BW115" s="6"/>
      <c r="BX115" s="6"/>
      <c r="BY115" s="6"/>
      <c r="BZ115" s="6"/>
      <c r="CA115" s="6"/>
      <c r="CB115" s="6"/>
      <c r="CC115" s="6"/>
      <c r="CD115" s="6"/>
      <c r="CE115" s="6"/>
      <c r="CF115" s="6"/>
      <c r="CG115" s="6"/>
      <c r="CH115" s="6"/>
      <c r="CI115" s="6"/>
      <c r="CJ115" s="6"/>
      <c r="CK115" s="6"/>
      <c r="CL115" s="6"/>
      <c r="CM115" s="6"/>
      <c r="CN115" s="6"/>
      <c r="CO115" s="6"/>
      <c r="CP115" s="6"/>
      <c r="CQ115" s="6"/>
      <c r="CR115" s="6"/>
      <c r="CS115" s="6"/>
      <c r="CT115" s="6"/>
      <c r="CU115" s="6"/>
      <c r="CV115" s="6"/>
      <c r="CW115" s="6"/>
      <c r="CX115" s="6"/>
      <c r="CY115" s="6"/>
      <c r="CZ115" s="6"/>
      <c r="DA115" s="6"/>
      <c r="DB115" s="6"/>
      <c r="DC115" s="6"/>
      <c r="DD115" s="6"/>
      <c r="DE115" s="6"/>
      <c r="DF115" s="6"/>
      <c r="DG115" s="6"/>
      <c r="DH115" s="6"/>
      <c r="DI115" s="6"/>
      <c r="DJ115" s="6"/>
      <c r="DK115" s="6"/>
      <c r="DL115" s="6"/>
      <c r="DM115" s="6"/>
      <c r="DN115" s="6"/>
      <c r="DO115" s="6"/>
      <c r="DP115" s="6"/>
      <c r="DQ115" s="6"/>
      <c r="DR115" s="6"/>
      <c r="DS115" s="6"/>
      <c r="DT115" s="6"/>
      <c r="DU115" s="6"/>
      <c r="DV115" s="6"/>
      <c r="DW115" s="6"/>
      <c r="DX115" s="6"/>
      <c r="DY115" s="6"/>
      <c r="DZ115" s="6"/>
      <c r="EA115" s="6"/>
      <c r="EB115" s="6"/>
      <c r="EC115" s="6"/>
      <c r="ED115" s="6"/>
      <c r="EE115" s="6"/>
      <c r="EF115" s="6"/>
      <c r="EG115" s="6"/>
      <c r="EH115" s="6"/>
      <c r="EI115" s="6"/>
      <c r="EJ115" s="6"/>
      <c r="EK115" s="6"/>
      <c r="EL115" s="6"/>
      <c r="EM115" s="6"/>
      <c r="EN115" s="6"/>
      <c r="EO115" s="6"/>
      <c r="EP115" s="6"/>
      <c r="EQ115" s="6"/>
      <c r="ER115" s="6"/>
      <c r="ES115" s="6"/>
      <c r="ET115" s="6"/>
      <c r="EU115" s="6"/>
      <c r="EV115" s="6"/>
      <c r="EW115" s="6"/>
      <c r="EX115" s="6"/>
      <c r="EY115" s="6"/>
      <c r="EZ115" s="6"/>
      <c r="FA115" s="6"/>
      <c r="FB115" s="6"/>
      <c r="FC115" s="6"/>
      <c r="FD115" s="6"/>
      <c r="FE115" s="6"/>
      <c r="FF115" s="6"/>
      <c r="FG115" s="6"/>
      <c r="FH115" s="6"/>
      <c r="FI115" s="6"/>
      <c r="FJ115" s="6"/>
      <c r="FK115" s="6"/>
      <c r="FL115" s="6"/>
      <c r="FM115" s="6"/>
      <c r="FN115" s="6"/>
      <c r="FO115" s="6"/>
      <c r="FP115" s="6"/>
      <c r="FQ115" s="6"/>
      <c r="FR115" s="6"/>
      <c r="FS115" s="6"/>
      <c r="FT115" s="6"/>
      <c r="FU115" s="6"/>
      <c r="FV115" s="6"/>
      <c r="FW115" s="6"/>
      <c r="FX115" s="6"/>
      <c r="FY115" s="6"/>
      <c r="FZ115" s="6"/>
      <c r="GA115" s="6"/>
      <c r="GB115" s="6"/>
      <c r="GC115" s="6"/>
      <c r="GD115" s="6"/>
      <c r="GE115" s="6"/>
      <c r="GF115" s="6"/>
      <c r="GG115" s="6"/>
      <c r="GH115" s="6"/>
      <c r="GI115" s="6"/>
      <c r="GJ115" s="6"/>
      <c r="GK115" s="6"/>
      <c r="GL115" s="6"/>
      <c r="GM115" s="6"/>
      <c r="GN115" s="6"/>
      <c r="GO115" s="6"/>
      <c r="GP115" s="6"/>
      <c r="GQ115" s="6"/>
      <c r="GR115" s="6"/>
      <c r="GS115" s="6"/>
      <c r="GT115" s="6"/>
      <c r="GU115" s="6"/>
      <c r="GV115" s="6"/>
      <c r="GW115" s="6"/>
      <c r="GX115" s="6"/>
      <c r="GY115" s="6"/>
      <c r="GZ115" s="6"/>
      <c r="HA115" s="6"/>
      <c r="HB115" s="6"/>
      <c r="HC115" s="6"/>
      <c r="HD115" s="6"/>
      <c r="HE115" s="6"/>
      <c r="HF115" s="6"/>
      <c r="HG115" s="6"/>
      <c r="HH115" s="6"/>
      <c r="HI115" s="6"/>
      <c r="HJ115" s="6"/>
      <c r="HK115" s="6"/>
      <c r="HL115" s="6"/>
      <c r="HM115" s="6"/>
      <c r="HN115" s="6"/>
      <c r="HO115" s="6"/>
      <c r="HP115" s="6"/>
      <c r="HQ115" s="6"/>
      <c r="HR115" s="6"/>
      <c r="HS115" s="6"/>
      <c r="HT115" s="6"/>
      <c r="HU115" s="6"/>
      <c r="HV115" s="6"/>
      <c r="HW115" s="6"/>
      <c r="HX115" s="6"/>
      <c r="HY115" s="6"/>
      <c r="HZ115" s="6"/>
      <c r="IA115" s="6"/>
      <c r="IB115" s="6"/>
      <c r="IC115" s="6"/>
      <c r="ID115" s="6"/>
      <c r="IE115" s="6"/>
      <c r="IF115" s="6"/>
      <c r="IG115" s="6"/>
      <c r="IH115" s="6"/>
      <c r="II115" s="6"/>
      <c r="IJ115" s="6"/>
      <c r="IK115" s="6"/>
      <c r="IL115" s="6"/>
      <c r="IM115" s="6"/>
      <c r="IN115" s="6"/>
      <c r="IO115" s="6"/>
      <c r="IP115" s="6"/>
      <c r="IQ115" s="6"/>
      <c r="IR115" s="6"/>
      <c r="IS115" s="6"/>
      <c r="IT115" s="6"/>
      <c r="IU115" s="6"/>
      <c r="IV115" s="6"/>
      <c r="IW115" s="6"/>
      <c r="IX115" s="6"/>
      <c r="IY115" s="6"/>
      <c r="IZ115" s="6"/>
      <c r="JA115" s="6"/>
      <c r="JB115" s="6"/>
      <c r="JC115" s="6"/>
      <c r="JD115" s="6"/>
      <c r="JE115" s="6"/>
      <c r="JF115" s="6"/>
      <c r="JG115" s="6"/>
      <c r="JH115" s="6"/>
      <c r="JI115" s="6"/>
      <c r="JJ115" s="6"/>
      <c r="JK115" s="6"/>
      <c r="JL115" s="6"/>
      <c r="JM115" s="6"/>
      <c r="JN115" s="6"/>
      <c r="JO115" s="6"/>
      <c r="JP115" s="6"/>
      <c r="JQ115" s="6"/>
      <c r="JR115" s="6"/>
      <c r="JS115" s="6"/>
      <c r="JT115" s="6"/>
      <c r="JU115" s="6"/>
      <c r="JV115" s="6"/>
      <c r="JW115" s="6"/>
      <c r="JX115" s="6"/>
      <c r="JY115" s="6"/>
      <c r="JZ115" s="6"/>
      <c r="KA115" s="6"/>
      <c r="KB115" s="6"/>
      <c r="KC115" s="6"/>
      <c r="KD115" s="6"/>
      <c r="KE115" s="6"/>
      <c r="KF115" s="6"/>
      <c r="KG115" s="6"/>
      <c r="KH115" s="6"/>
      <c r="KI115" s="6"/>
      <c r="KJ115" s="6"/>
      <c r="KK115" s="6"/>
      <c r="KL115" s="6"/>
      <c r="KM115" s="6"/>
      <c r="KN115" s="6"/>
      <c r="KO115" s="6"/>
      <c r="KP115" s="6"/>
      <c r="KQ115" s="6"/>
      <c r="KR115" s="6"/>
      <c r="KS115" s="6"/>
      <c r="KT115" s="6"/>
      <c r="KU115" s="6"/>
      <c r="KV115" s="6"/>
      <c r="KW115" s="6"/>
      <c r="KX115" s="6"/>
      <c r="KY115" s="6"/>
      <c r="KZ115" s="6"/>
      <c r="LA115" s="6"/>
      <c r="LB115" s="6"/>
      <c r="LC115" s="6"/>
      <c r="LD115" s="6"/>
      <c r="LE115" s="6"/>
      <c r="LF115" s="6"/>
      <c r="LG115" s="6"/>
      <c r="LH115" s="6"/>
      <c r="LI115" s="6"/>
      <c r="LJ115" s="6"/>
      <c r="LK115" s="6"/>
      <c r="LL115" s="6"/>
      <c r="LM115" s="6"/>
      <c r="LN115" s="6"/>
      <c r="LO115" s="6"/>
      <c r="LP115" s="6"/>
      <c r="LQ115" s="6"/>
      <c r="LR115" s="6"/>
      <c r="LS115" s="6"/>
      <c r="LT115" s="6"/>
      <c r="LU115" s="6"/>
      <c r="LV115" s="6"/>
      <c r="LW115" s="6"/>
      <c r="LX115" s="6"/>
      <c r="LY115" s="6"/>
      <c r="LZ115" s="6"/>
      <c r="MA115" s="6"/>
      <c r="MB115" s="6"/>
      <c r="MC115" s="6"/>
      <c r="MD115" s="6"/>
      <c r="ME115" s="6"/>
      <c r="MF115" s="6"/>
      <c r="MG115" s="6"/>
      <c r="MH115" s="6"/>
      <c r="MI115" s="6"/>
      <c r="MJ115" s="6"/>
      <c r="MK115" s="6"/>
      <c r="ML115" s="6"/>
      <c r="MM115" s="6"/>
      <c r="MN115" s="6"/>
      <c r="MO115" s="6"/>
      <c r="MP115" s="6"/>
      <c r="MQ115" s="6"/>
      <c r="MR115" s="6"/>
      <c r="MS115" s="6"/>
      <c r="MT115" s="6"/>
      <c r="MU115" s="6"/>
      <c r="MV115" s="6"/>
      <c r="MW115" s="6"/>
      <c r="MX115" s="6"/>
      <c r="MY115" s="6"/>
      <c r="MZ115" s="6"/>
      <c r="NA115" s="6"/>
      <c r="NB115" s="6"/>
      <c r="NC115" s="6"/>
      <c r="ND115" s="6"/>
      <c r="NE115" s="6"/>
      <c r="NF115" s="6"/>
      <c r="NG115" s="6"/>
      <c r="NH115" s="6"/>
      <c r="NI115" s="6"/>
      <c r="NJ115" s="6"/>
      <c r="NK115" s="6"/>
      <c r="NL115" s="6"/>
      <c r="NM115" s="6"/>
      <c r="NN115" s="6"/>
      <c r="NO115" s="6"/>
      <c r="NP115" s="6"/>
      <c r="NQ115" s="6"/>
      <c r="NR115" s="6"/>
      <c r="NS115" s="6"/>
      <c r="NT115" s="6"/>
      <c r="NU115" s="6"/>
      <c r="NV115" s="6"/>
      <c r="NW115" s="6"/>
      <c r="NX115" s="6"/>
      <c r="NY115" s="6"/>
      <c r="NZ115" s="6"/>
      <c r="OA115" s="6"/>
      <c r="OB115" s="6"/>
      <c r="OC115" s="6"/>
      <c r="OD115" s="6"/>
      <c r="OE115" s="6"/>
      <c r="OF115" s="6"/>
      <c r="OG115" s="6"/>
      <c r="OH115" s="6"/>
      <c r="OI115" s="6"/>
      <c r="OJ115" s="6"/>
      <c r="OK115" s="6"/>
      <c r="OL115" s="6"/>
      <c r="OM115" s="6"/>
      <c r="ON115" s="6"/>
      <c r="OO115" s="6"/>
      <c r="OP115" s="6"/>
      <c r="OQ115" s="6"/>
      <c r="OR115" s="6"/>
      <c r="OS115" s="6"/>
      <c r="OT115" s="6"/>
      <c r="OU115" s="6"/>
      <c r="OV115" s="6"/>
      <c r="OW115" s="6"/>
      <c r="OX115" s="6"/>
      <c r="OY115" s="6"/>
      <c r="OZ115" s="6"/>
      <c r="PA115" s="6"/>
      <c r="PB115" s="6"/>
      <c r="PC115" s="6"/>
      <c r="PD115" s="6"/>
      <c r="PE115" s="6"/>
      <c r="PF115" s="6"/>
      <c r="PG115" s="6"/>
      <c r="PH115" s="6"/>
      <c r="PI115" s="6"/>
      <c r="PJ115" s="6"/>
      <c r="PK115" s="6"/>
      <c r="PL115" s="6"/>
      <c r="PM115" s="6"/>
      <c r="PN115" s="6"/>
      <c r="PO115" s="6"/>
      <c r="PP115" s="6"/>
      <c r="PQ115" s="6"/>
      <c r="PR115" s="6"/>
      <c r="PS115" s="6"/>
      <c r="PT115" s="6"/>
      <c r="PU115" s="6"/>
      <c r="PV115" s="6"/>
      <c r="PW115" s="6"/>
      <c r="PX115" s="6"/>
      <c r="PY115" s="6"/>
      <c r="PZ115" s="6"/>
      <c r="QA115" s="6"/>
      <c r="QB115" s="6"/>
      <c r="QC115" s="6"/>
      <c r="QD115" s="6"/>
      <c r="QE115" s="6"/>
      <c r="QF115" s="6"/>
      <c r="QG115" s="6"/>
      <c r="QH115" s="6"/>
      <c r="QI115" s="6"/>
      <c r="QJ115" s="6"/>
      <c r="QK115" s="6"/>
      <c r="QL115" s="6"/>
      <c r="QM115" s="6"/>
      <c r="QN115" s="6"/>
      <c r="QO115" s="6"/>
      <c r="QP115" s="6"/>
      <c r="QQ115" s="6"/>
      <c r="QR115" s="6"/>
      <c r="QS115" s="6"/>
      <c r="QT115" s="6"/>
      <c r="QU115" s="6"/>
      <c r="QV115" s="6"/>
      <c r="QW115" s="6"/>
      <c r="QX115" s="6"/>
      <c r="QY115" s="6"/>
      <c r="QZ115" s="6"/>
      <c r="RA115" s="6"/>
      <c r="RB115" s="6"/>
      <c r="RC115" s="6"/>
      <c r="RD115" s="6"/>
      <c r="RE115" s="6"/>
      <c r="RF115" s="6"/>
      <c r="RG115" s="6"/>
      <c r="RH115" s="6"/>
      <c r="RI115" s="6"/>
      <c r="RJ115" s="6"/>
      <c r="RK115" s="6"/>
      <c r="RL115" s="6"/>
      <c r="RM115" s="6"/>
      <c r="RN115" s="6"/>
      <c r="RO115" s="6"/>
      <c r="RP115" s="6"/>
      <c r="RQ115" s="6"/>
      <c r="RR115" s="6"/>
      <c r="RS115" s="6"/>
      <c r="RT115" s="6"/>
      <c r="RU115" s="6"/>
      <c r="RV115" s="6"/>
      <c r="RW115" s="6"/>
      <c r="RX115" s="6"/>
      <c r="RY115" s="6"/>
      <c r="RZ115" s="6"/>
      <c r="SA115" s="6"/>
      <c r="SB115" s="6"/>
      <c r="SC115" s="6"/>
      <c r="SD115" s="6"/>
      <c r="SE115" s="6"/>
      <c r="SF115" s="6"/>
      <c r="SG115" s="6"/>
      <c r="SH115" s="6"/>
      <c r="SI115" s="6"/>
      <c r="SJ115" s="6"/>
      <c r="SK115" s="6"/>
      <c r="SL115" s="6"/>
      <c r="SM115" s="6"/>
      <c r="SN115" s="6"/>
      <c r="SO115" s="6"/>
      <c r="SP115" s="6"/>
      <c r="SQ115" s="6"/>
      <c r="SR115" s="6"/>
      <c r="SS115" s="6"/>
      <c r="ST115" s="6"/>
      <c r="SU115" s="6"/>
      <c r="SV115" s="6"/>
      <c r="SW115" s="6"/>
      <c r="SX115" s="6"/>
      <c r="SY115" s="6"/>
      <c r="SZ115" s="6"/>
      <c r="TA115" s="6"/>
      <c r="TB115" s="6"/>
      <c r="TC115" s="6"/>
      <c r="TD115" s="6"/>
      <c r="TE115" s="6"/>
      <c r="TF115" s="6"/>
      <c r="TG115" s="6"/>
      <c r="TH115" s="6"/>
      <c r="TI115" s="6"/>
      <c r="TJ115" s="6"/>
      <c r="TK115" s="6"/>
      <c r="TL115" s="6"/>
      <c r="TM115" s="6"/>
      <c r="TN115" s="6"/>
      <c r="TO115" s="6"/>
      <c r="TP115" s="6"/>
      <c r="TQ115" s="6"/>
      <c r="TR115" s="6"/>
      <c r="TS115" s="6"/>
      <c r="TT115" s="6"/>
      <c r="TU115" s="6"/>
      <c r="TV115" s="6"/>
      <c r="TW115" s="6"/>
      <c r="TX115" s="6"/>
      <c r="TY115" s="6"/>
      <c r="TZ115" s="6"/>
      <c r="UA115" s="6"/>
      <c r="UB115" s="6"/>
      <c r="UC115" s="6"/>
      <c r="UD115" s="6"/>
      <c r="UE115" s="6"/>
      <c r="UF115" s="6"/>
      <c r="UG115" s="6"/>
      <c r="UH115" s="6"/>
      <c r="UI115" s="6"/>
      <c r="UJ115" s="6"/>
      <c r="UK115" s="6"/>
      <c r="UL115" s="6"/>
      <c r="UM115" s="6"/>
      <c r="UN115" s="6"/>
      <c r="UO115" s="6"/>
      <c r="UP115" s="6"/>
      <c r="UQ115" s="6"/>
      <c r="UR115" s="6"/>
      <c r="US115" s="6"/>
      <c r="UT115" s="6"/>
      <c r="UU115" s="6"/>
      <c r="UV115" s="6"/>
      <c r="UW115" s="6"/>
      <c r="UX115" s="6"/>
      <c r="UY115" s="6"/>
      <c r="UZ115" s="6"/>
      <c r="VA115" s="6"/>
      <c r="VB115" s="6"/>
      <c r="VC115" s="6"/>
      <c r="VD115" s="6"/>
      <c r="VE115" s="6"/>
      <c r="VF115" s="6"/>
      <c r="VG115" s="6"/>
      <c r="VH115" s="6"/>
      <c r="VI115" s="6"/>
      <c r="VJ115" s="6"/>
      <c r="VK115" s="6"/>
      <c r="VL115" s="6"/>
      <c r="VM115" s="6"/>
      <c r="VN115" s="6"/>
      <c r="VO115" s="6"/>
      <c r="VP115" s="6"/>
      <c r="VQ115" s="6"/>
      <c r="VR115" s="6"/>
      <c r="VS115" s="6"/>
      <c r="VT115" s="6"/>
      <c r="VU115" s="6"/>
      <c r="VV115" s="6"/>
      <c r="VW115" s="6"/>
      <c r="VX115" s="6"/>
      <c r="VY115" s="6"/>
      <c r="VZ115" s="6"/>
      <c r="WA115" s="6"/>
      <c r="WB115" s="6"/>
      <c r="WC115" s="6"/>
      <c r="WD115" s="6"/>
      <c r="WE115" s="6"/>
      <c r="WF115" s="6"/>
      <c r="WG115" s="6"/>
      <c r="WH115" s="6"/>
      <c r="WI115" s="6"/>
      <c r="WJ115" s="6"/>
      <c r="WK115" s="6"/>
      <c r="WL115" s="6"/>
      <c r="WM115" s="6"/>
      <c r="WN115" s="6"/>
      <c r="WO115" s="6"/>
      <c r="WP115" s="6"/>
      <c r="WQ115" s="6"/>
      <c r="WR115" s="6"/>
      <c r="WS115" s="6"/>
      <c r="WT115" s="6"/>
      <c r="WU115" s="6"/>
      <c r="WV115" s="6"/>
      <c r="WW115" s="6"/>
      <c r="WX115" s="6"/>
      <c r="WY115" s="6"/>
      <c r="WZ115" s="6"/>
      <c r="XA115" s="6"/>
      <c r="XB115" s="6"/>
      <c r="XC115" s="6"/>
      <c r="XD115" s="6"/>
      <c r="XE115" s="6"/>
      <c r="XF115" s="6"/>
      <c r="XG115" s="6"/>
      <c r="XH115" s="6"/>
      <c r="XI115" s="6"/>
      <c r="XJ115" s="6"/>
      <c r="XK115" s="6"/>
      <c r="XL115" s="6"/>
      <c r="XM115" s="6"/>
      <c r="XN115" s="6"/>
      <c r="XO115" s="6"/>
      <c r="XP115" s="6"/>
      <c r="XQ115" s="6"/>
      <c r="XR115" s="6"/>
      <c r="XS115" s="6"/>
      <c r="XT115" s="6"/>
      <c r="XU115" s="6"/>
      <c r="XV115" s="6"/>
      <c r="XW115" s="6"/>
      <c r="XX115" s="6"/>
      <c r="XY115" s="6"/>
      <c r="XZ115" s="6"/>
      <c r="YA115" s="6"/>
      <c r="YB115" s="6"/>
      <c r="YC115" s="6"/>
      <c r="YD115" s="6"/>
      <c r="YE115" s="6"/>
      <c r="YF115" s="6"/>
      <c r="YG115" s="6"/>
      <c r="YH115" s="6"/>
      <c r="YI115" s="6"/>
      <c r="YJ115" s="6"/>
      <c r="YK115" s="6"/>
      <c r="YL115" s="6"/>
      <c r="YM115" s="6"/>
      <c r="YN115" s="6"/>
      <c r="YO115" s="6"/>
      <c r="YP115" s="6"/>
      <c r="YQ115" s="6"/>
      <c r="YR115" s="6"/>
      <c r="YS115" s="6"/>
      <c r="YT115" s="6"/>
      <c r="YU115" s="6"/>
      <c r="YV115" s="6"/>
      <c r="YW115" s="6"/>
      <c r="YX115" s="6"/>
      <c r="YY115" s="6"/>
      <c r="YZ115" s="6"/>
      <c r="ZA115" s="6"/>
      <c r="ZB115" s="6"/>
      <c r="ZC115" s="6"/>
      <c r="ZD115" s="6"/>
      <c r="ZE115" s="6"/>
      <c r="ZF115" s="6"/>
      <c r="ZG115" s="6"/>
      <c r="ZH115" s="6"/>
      <c r="ZI115" s="6"/>
      <c r="ZJ115" s="6"/>
      <c r="ZK115" s="6"/>
      <c r="ZL115" s="6"/>
      <c r="ZM115" s="6"/>
      <c r="ZN115" s="6"/>
      <c r="ZO115" s="6"/>
      <c r="ZP115" s="6"/>
      <c r="ZQ115" s="6"/>
      <c r="ZR115" s="6"/>
      <c r="ZS115" s="6"/>
      <c r="ZT115" s="6"/>
      <c r="ZU115" s="6"/>
      <c r="ZV115" s="6"/>
      <c r="ZW115" s="6"/>
      <c r="ZX115" s="6"/>
      <c r="ZY115" s="6"/>
      <c r="ZZ115" s="6"/>
      <c r="AAA115" s="6"/>
      <c r="AAB115" s="6"/>
      <c r="AAC115" s="6"/>
      <c r="AAD115" s="6"/>
      <c r="AAE115" s="6"/>
      <c r="AAF115" s="6"/>
      <c r="AAG115" s="6"/>
      <c r="AAH115" s="6"/>
      <c r="AAI115" s="6"/>
      <c r="AAJ115" s="6"/>
      <c r="AAK115" s="6"/>
      <c r="AAL115" s="6"/>
      <c r="AAM115" s="6"/>
      <c r="AAN115" s="6"/>
      <c r="AAO115" s="6"/>
      <c r="AAP115" s="6"/>
      <c r="AAQ115" s="6"/>
      <c r="AAR115" s="6"/>
      <c r="AAS115" s="6"/>
      <c r="AAT115" s="6"/>
      <c r="AAU115" s="6"/>
      <c r="AAV115" s="6"/>
      <c r="AAW115" s="6"/>
      <c r="AAX115" s="6"/>
      <c r="AAY115" s="6"/>
      <c r="AAZ115" s="6"/>
      <c r="ABA115" s="6"/>
      <c r="ABB115" s="6"/>
      <c r="ABC115" s="6"/>
      <c r="ABD115" s="6"/>
      <c r="ABE115" s="6"/>
      <c r="ABF115" s="6"/>
      <c r="ABG115" s="6"/>
      <c r="ABH115" s="6"/>
      <c r="ABI115" s="6"/>
      <c r="ABJ115" s="6"/>
      <c r="ABK115" s="6"/>
      <c r="ABL115" s="6"/>
      <c r="ABM115" s="6"/>
      <c r="ABN115" s="6"/>
      <c r="ABO115" s="6"/>
      <c r="ABP115" s="6"/>
      <c r="ABQ115" s="6"/>
    </row>
    <row r="116" spans="1:745">
      <c r="A116" s="86"/>
      <c r="B116" s="44"/>
      <c r="C116" s="44"/>
      <c r="D116" s="44"/>
      <c r="E116" s="44"/>
      <c r="F116" s="44"/>
      <c r="G116" s="44"/>
      <c r="H116" s="6"/>
      <c r="I116" s="6"/>
      <c r="J116" s="7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/>
      <c r="BH116" s="6"/>
      <c r="BI116" s="6"/>
      <c r="BJ116" s="6"/>
      <c r="BK116" s="6"/>
      <c r="BL116" s="6"/>
      <c r="BM116" s="6"/>
      <c r="BN116" s="6"/>
      <c r="BO116" s="6"/>
      <c r="BP116" s="6"/>
      <c r="BQ116" s="6"/>
      <c r="BR116" s="6"/>
      <c r="BS116" s="6"/>
      <c r="BT116" s="6"/>
      <c r="BU116" s="6"/>
      <c r="BV116" s="6"/>
      <c r="BW116" s="6"/>
      <c r="BX116" s="6"/>
      <c r="BY116" s="6"/>
      <c r="BZ116" s="6"/>
      <c r="CA116" s="6"/>
      <c r="CB116" s="6"/>
      <c r="CC116" s="6"/>
      <c r="CD116" s="6"/>
      <c r="CE116" s="6"/>
      <c r="CF116" s="6"/>
      <c r="CG116" s="6"/>
      <c r="CH116" s="6"/>
      <c r="CI116" s="6"/>
      <c r="CJ116" s="6"/>
      <c r="CK116" s="6"/>
      <c r="CL116" s="6"/>
      <c r="CM116" s="6"/>
      <c r="CN116" s="6"/>
      <c r="CO116" s="6"/>
      <c r="CP116" s="6"/>
      <c r="CQ116" s="6"/>
      <c r="CR116" s="6"/>
      <c r="CS116" s="6"/>
      <c r="CT116" s="6"/>
      <c r="CU116" s="6"/>
      <c r="CV116" s="6"/>
      <c r="CW116" s="6"/>
      <c r="CX116" s="6"/>
      <c r="CY116" s="6"/>
      <c r="CZ116" s="6"/>
      <c r="DA116" s="6"/>
      <c r="DB116" s="6"/>
      <c r="DC116" s="6"/>
      <c r="DD116" s="6"/>
      <c r="DE116" s="6"/>
      <c r="DF116" s="6"/>
      <c r="DG116" s="6"/>
      <c r="DH116" s="6"/>
      <c r="DI116" s="6"/>
      <c r="DJ116" s="6"/>
      <c r="DK116" s="6"/>
      <c r="DL116" s="6"/>
      <c r="DM116" s="6"/>
      <c r="DN116" s="6"/>
      <c r="DO116" s="6"/>
      <c r="DP116" s="6"/>
      <c r="DQ116" s="6"/>
      <c r="DR116" s="6"/>
      <c r="DS116" s="6"/>
      <c r="DT116" s="6"/>
      <c r="DU116" s="6"/>
      <c r="DV116" s="6"/>
      <c r="DW116" s="6"/>
      <c r="DX116" s="6"/>
      <c r="DY116" s="6"/>
      <c r="DZ116" s="6"/>
      <c r="EA116" s="6"/>
      <c r="EB116" s="6"/>
      <c r="EC116" s="6"/>
      <c r="ED116" s="6"/>
      <c r="EE116" s="6"/>
      <c r="EF116" s="6"/>
      <c r="EG116" s="6"/>
      <c r="EH116" s="6"/>
      <c r="EI116" s="6"/>
      <c r="EJ116" s="6"/>
      <c r="EK116" s="6"/>
      <c r="EL116" s="6"/>
      <c r="EM116" s="6"/>
      <c r="EN116" s="6"/>
      <c r="EO116" s="6"/>
      <c r="EP116" s="6"/>
      <c r="EQ116" s="6"/>
      <c r="ER116" s="6"/>
      <c r="ES116" s="6"/>
      <c r="ET116" s="6"/>
      <c r="EU116" s="6"/>
      <c r="EV116" s="6"/>
      <c r="EW116" s="6"/>
      <c r="EX116" s="6"/>
      <c r="EY116" s="6"/>
      <c r="EZ116" s="6"/>
      <c r="FA116" s="6"/>
      <c r="FB116" s="6"/>
      <c r="FC116" s="6"/>
      <c r="FD116" s="6"/>
      <c r="FE116" s="6"/>
      <c r="FF116" s="6"/>
      <c r="FG116" s="6"/>
      <c r="FH116" s="6"/>
      <c r="FI116" s="6"/>
      <c r="FJ116" s="6"/>
      <c r="FK116" s="6"/>
      <c r="FL116" s="6"/>
      <c r="FM116" s="6"/>
      <c r="FN116" s="6"/>
      <c r="FO116" s="6"/>
      <c r="FP116" s="6"/>
      <c r="FQ116" s="6"/>
      <c r="FR116" s="6"/>
      <c r="FS116" s="6"/>
      <c r="FT116" s="6"/>
      <c r="FU116" s="6"/>
      <c r="FV116" s="6"/>
      <c r="FW116" s="6"/>
      <c r="FX116" s="6"/>
      <c r="FY116" s="6"/>
      <c r="FZ116" s="6"/>
      <c r="GA116" s="6"/>
      <c r="GB116" s="6"/>
      <c r="GC116" s="6"/>
      <c r="GD116" s="6"/>
      <c r="GE116" s="6"/>
      <c r="GF116" s="6"/>
      <c r="GG116" s="6"/>
      <c r="GH116" s="6"/>
      <c r="GI116" s="6"/>
      <c r="GJ116" s="6"/>
      <c r="GK116" s="6"/>
      <c r="GL116" s="6"/>
      <c r="GM116" s="6"/>
      <c r="GN116" s="6"/>
      <c r="GO116" s="6"/>
      <c r="GP116" s="6"/>
      <c r="GQ116" s="6"/>
      <c r="GR116" s="6"/>
      <c r="GS116" s="6"/>
      <c r="GT116" s="6"/>
      <c r="GU116" s="6"/>
      <c r="GV116" s="6"/>
      <c r="GW116" s="6"/>
      <c r="GX116" s="6"/>
      <c r="GY116" s="6"/>
      <c r="GZ116" s="6"/>
      <c r="HA116" s="6"/>
      <c r="HB116" s="6"/>
      <c r="HC116" s="6"/>
      <c r="HD116" s="6"/>
      <c r="HE116" s="6"/>
      <c r="HF116" s="6"/>
      <c r="HG116" s="6"/>
      <c r="HH116" s="6"/>
      <c r="HI116" s="6"/>
      <c r="HJ116" s="6"/>
      <c r="HK116" s="6"/>
      <c r="HL116" s="6"/>
      <c r="HM116" s="6"/>
      <c r="HN116" s="6"/>
      <c r="HO116" s="6"/>
      <c r="HP116" s="6"/>
      <c r="HQ116" s="6"/>
      <c r="HR116" s="6"/>
      <c r="HS116" s="6"/>
      <c r="HT116" s="6"/>
      <c r="HU116" s="6"/>
      <c r="HV116" s="6"/>
      <c r="HW116" s="6"/>
      <c r="HX116" s="6"/>
      <c r="HY116" s="6"/>
      <c r="HZ116" s="6"/>
      <c r="IA116" s="6"/>
      <c r="IB116" s="6"/>
      <c r="IC116" s="6"/>
      <c r="ID116" s="6"/>
      <c r="IE116" s="6"/>
      <c r="IF116" s="6"/>
      <c r="IG116" s="6"/>
      <c r="IH116" s="6"/>
      <c r="II116" s="6"/>
      <c r="IJ116" s="6"/>
      <c r="IK116" s="6"/>
      <c r="IL116" s="6"/>
      <c r="IM116" s="6"/>
      <c r="IN116" s="6"/>
      <c r="IO116" s="6"/>
      <c r="IP116" s="6"/>
      <c r="IQ116" s="6"/>
      <c r="IR116" s="6"/>
      <c r="IS116" s="6"/>
      <c r="IT116" s="6"/>
      <c r="IU116" s="6"/>
      <c r="IV116" s="6"/>
      <c r="IW116" s="6"/>
      <c r="IX116" s="6"/>
      <c r="IY116" s="6"/>
      <c r="IZ116" s="6"/>
      <c r="JA116" s="6"/>
      <c r="JB116" s="6"/>
      <c r="JC116" s="6"/>
      <c r="JD116" s="6"/>
      <c r="JE116" s="6"/>
      <c r="JF116" s="6"/>
      <c r="JG116" s="6"/>
      <c r="JH116" s="6"/>
      <c r="JI116" s="6"/>
      <c r="JJ116" s="6"/>
      <c r="JK116" s="6"/>
      <c r="JL116" s="6"/>
      <c r="JM116" s="6"/>
      <c r="JN116" s="6"/>
      <c r="JO116" s="6"/>
      <c r="JP116" s="6"/>
      <c r="JQ116" s="6"/>
      <c r="JR116" s="6"/>
      <c r="JS116" s="6"/>
      <c r="JT116" s="6"/>
      <c r="JU116" s="6"/>
      <c r="JV116" s="6"/>
      <c r="JW116" s="6"/>
      <c r="JX116" s="6"/>
      <c r="JY116" s="6"/>
      <c r="JZ116" s="6"/>
      <c r="KA116" s="6"/>
      <c r="KB116" s="6"/>
      <c r="KC116" s="6"/>
      <c r="KD116" s="6"/>
      <c r="KE116" s="6"/>
      <c r="KF116" s="6"/>
      <c r="KG116" s="6"/>
      <c r="KH116" s="6"/>
      <c r="KI116" s="6"/>
      <c r="KJ116" s="6"/>
      <c r="KK116" s="6"/>
      <c r="KL116" s="6"/>
      <c r="KM116" s="6"/>
      <c r="KN116" s="6"/>
      <c r="KO116" s="6"/>
      <c r="KP116" s="6"/>
      <c r="KQ116" s="6"/>
      <c r="KR116" s="6"/>
      <c r="KS116" s="6"/>
      <c r="KT116" s="6"/>
      <c r="KU116" s="6"/>
      <c r="KV116" s="6"/>
      <c r="KW116" s="6"/>
      <c r="KX116" s="6"/>
      <c r="KY116" s="6"/>
      <c r="KZ116" s="6"/>
      <c r="LA116" s="6"/>
      <c r="LB116" s="6"/>
      <c r="LC116" s="6"/>
      <c r="LD116" s="6"/>
      <c r="LE116" s="6"/>
      <c r="LF116" s="6"/>
      <c r="LG116" s="6"/>
      <c r="LH116" s="6"/>
      <c r="LI116" s="6"/>
      <c r="LJ116" s="6"/>
      <c r="LK116" s="6"/>
      <c r="LL116" s="6"/>
      <c r="LM116" s="6"/>
      <c r="LN116" s="6"/>
      <c r="LO116" s="6"/>
      <c r="LP116" s="6"/>
      <c r="LQ116" s="6"/>
      <c r="LR116" s="6"/>
      <c r="LS116" s="6"/>
      <c r="LT116" s="6"/>
      <c r="LU116" s="6"/>
      <c r="LV116" s="6"/>
      <c r="LW116" s="6"/>
      <c r="LX116" s="6"/>
      <c r="LY116" s="6"/>
      <c r="LZ116" s="6"/>
      <c r="MA116" s="6"/>
      <c r="MB116" s="6"/>
      <c r="MC116" s="6"/>
      <c r="MD116" s="6"/>
      <c r="ME116" s="6"/>
      <c r="MF116" s="6"/>
      <c r="MG116" s="6"/>
      <c r="MH116" s="6"/>
      <c r="MI116" s="6"/>
      <c r="MJ116" s="6"/>
      <c r="MK116" s="6"/>
      <c r="ML116" s="6"/>
      <c r="MM116" s="6"/>
      <c r="MN116" s="6"/>
      <c r="MO116" s="6"/>
      <c r="MP116" s="6"/>
      <c r="MQ116" s="6"/>
      <c r="MR116" s="6"/>
      <c r="MS116" s="6"/>
      <c r="MT116" s="6"/>
      <c r="MU116" s="6"/>
      <c r="MV116" s="6"/>
      <c r="MW116" s="6"/>
      <c r="MX116" s="6"/>
      <c r="MY116" s="6"/>
      <c r="MZ116" s="6"/>
      <c r="NA116" s="6"/>
      <c r="NB116" s="6"/>
      <c r="NC116" s="6"/>
      <c r="ND116" s="6"/>
      <c r="NE116" s="6"/>
      <c r="NF116" s="6"/>
      <c r="NG116" s="6"/>
      <c r="NH116" s="6"/>
      <c r="NI116" s="6"/>
      <c r="NJ116" s="6"/>
      <c r="NK116" s="6"/>
      <c r="NL116" s="6"/>
      <c r="NM116" s="6"/>
      <c r="NN116" s="6"/>
      <c r="NO116" s="6"/>
      <c r="NP116" s="6"/>
      <c r="NQ116" s="6"/>
      <c r="NR116" s="6"/>
      <c r="NS116" s="6"/>
      <c r="NT116" s="6"/>
      <c r="NU116" s="6"/>
      <c r="NV116" s="6"/>
      <c r="NW116" s="6"/>
      <c r="NX116" s="6"/>
      <c r="NY116" s="6"/>
      <c r="NZ116" s="6"/>
      <c r="OA116" s="6"/>
      <c r="OB116" s="6"/>
      <c r="OC116" s="6"/>
      <c r="OD116" s="6"/>
      <c r="OE116" s="6"/>
      <c r="OF116" s="6"/>
      <c r="OG116" s="6"/>
      <c r="OH116" s="6"/>
      <c r="OI116" s="6"/>
      <c r="OJ116" s="6"/>
      <c r="OK116" s="6"/>
      <c r="OL116" s="6"/>
      <c r="OM116" s="6"/>
      <c r="ON116" s="6"/>
      <c r="OO116" s="6"/>
      <c r="OP116" s="6"/>
      <c r="OQ116" s="6"/>
      <c r="OR116" s="6"/>
      <c r="OS116" s="6"/>
      <c r="OT116" s="6"/>
      <c r="OU116" s="6"/>
      <c r="OV116" s="6"/>
      <c r="OW116" s="6"/>
      <c r="OX116" s="6"/>
      <c r="OY116" s="6"/>
      <c r="OZ116" s="6"/>
      <c r="PA116" s="6"/>
      <c r="PB116" s="6"/>
      <c r="PC116" s="6"/>
      <c r="PD116" s="6"/>
      <c r="PE116" s="6"/>
      <c r="PF116" s="6"/>
      <c r="PG116" s="6"/>
      <c r="PH116" s="6"/>
      <c r="PI116" s="6"/>
      <c r="PJ116" s="6"/>
      <c r="PK116" s="6"/>
      <c r="PL116" s="6"/>
      <c r="PM116" s="6"/>
      <c r="PN116" s="6"/>
      <c r="PO116" s="6"/>
      <c r="PP116" s="6"/>
      <c r="PQ116" s="6"/>
      <c r="PR116" s="6"/>
      <c r="PS116" s="6"/>
      <c r="PT116" s="6"/>
      <c r="PU116" s="6"/>
      <c r="PV116" s="6"/>
      <c r="PW116" s="6"/>
      <c r="PX116" s="6"/>
      <c r="PY116" s="6"/>
      <c r="PZ116" s="6"/>
      <c r="QA116" s="6"/>
      <c r="QB116" s="6"/>
      <c r="QC116" s="6"/>
      <c r="QD116" s="6"/>
      <c r="QE116" s="6"/>
      <c r="QF116" s="6"/>
      <c r="QG116" s="6"/>
      <c r="QH116" s="6"/>
      <c r="QI116" s="6"/>
      <c r="QJ116" s="6"/>
      <c r="QK116" s="6"/>
      <c r="QL116" s="6"/>
      <c r="QM116" s="6"/>
      <c r="QN116" s="6"/>
      <c r="QO116" s="6"/>
      <c r="QP116" s="6"/>
      <c r="QQ116" s="6"/>
      <c r="QR116" s="6"/>
      <c r="QS116" s="6"/>
      <c r="QT116" s="6"/>
      <c r="QU116" s="6"/>
      <c r="QV116" s="6"/>
      <c r="QW116" s="6"/>
      <c r="QX116" s="6"/>
      <c r="QY116" s="6"/>
      <c r="QZ116" s="6"/>
      <c r="RA116" s="6"/>
      <c r="RB116" s="6"/>
      <c r="RC116" s="6"/>
      <c r="RD116" s="6"/>
      <c r="RE116" s="6"/>
      <c r="RF116" s="6"/>
      <c r="RG116" s="6"/>
      <c r="RH116" s="6"/>
      <c r="RI116" s="6"/>
      <c r="RJ116" s="6"/>
      <c r="RK116" s="6"/>
      <c r="RL116" s="6"/>
      <c r="RM116" s="6"/>
      <c r="RN116" s="6"/>
      <c r="RO116" s="6"/>
      <c r="RP116" s="6"/>
      <c r="RQ116" s="6"/>
      <c r="RR116" s="6"/>
      <c r="RS116" s="6"/>
      <c r="RT116" s="6"/>
      <c r="RU116" s="6"/>
      <c r="RV116" s="6"/>
      <c r="RW116" s="6"/>
      <c r="RX116" s="6"/>
      <c r="RY116" s="6"/>
      <c r="RZ116" s="6"/>
      <c r="SA116" s="6"/>
      <c r="SB116" s="6"/>
      <c r="SC116" s="6"/>
      <c r="SD116" s="6"/>
      <c r="SE116" s="6"/>
      <c r="SF116" s="6"/>
      <c r="SG116" s="6"/>
      <c r="SH116" s="6"/>
      <c r="SI116" s="6"/>
      <c r="SJ116" s="6"/>
      <c r="SK116" s="6"/>
      <c r="SL116" s="6"/>
      <c r="SM116" s="6"/>
      <c r="SN116" s="6"/>
      <c r="SO116" s="6"/>
      <c r="SP116" s="6"/>
      <c r="SQ116" s="6"/>
      <c r="SR116" s="6"/>
      <c r="SS116" s="6"/>
      <c r="ST116" s="6"/>
      <c r="SU116" s="6"/>
      <c r="SV116" s="6"/>
      <c r="SW116" s="6"/>
      <c r="SX116" s="6"/>
      <c r="SY116" s="6"/>
      <c r="SZ116" s="6"/>
      <c r="TA116" s="6"/>
      <c r="TB116" s="6"/>
      <c r="TC116" s="6"/>
      <c r="TD116" s="6"/>
      <c r="TE116" s="6"/>
      <c r="TF116" s="6"/>
      <c r="TG116" s="6"/>
      <c r="TH116" s="6"/>
      <c r="TI116" s="6"/>
      <c r="TJ116" s="6"/>
      <c r="TK116" s="6"/>
      <c r="TL116" s="6"/>
      <c r="TM116" s="6"/>
      <c r="TN116" s="6"/>
      <c r="TO116" s="6"/>
      <c r="TP116" s="6"/>
      <c r="TQ116" s="6"/>
      <c r="TR116" s="6"/>
      <c r="TS116" s="6"/>
      <c r="TT116" s="6"/>
      <c r="TU116" s="6"/>
      <c r="TV116" s="6"/>
      <c r="TW116" s="6"/>
      <c r="TX116" s="6"/>
      <c r="TY116" s="6"/>
      <c r="TZ116" s="6"/>
      <c r="UA116" s="6"/>
      <c r="UB116" s="6"/>
      <c r="UC116" s="6"/>
      <c r="UD116" s="6"/>
      <c r="UE116" s="6"/>
      <c r="UF116" s="6"/>
      <c r="UG116" s="6"/>
      <c r="UH116" s="6"/>
      <c r="UI116" s="6"/>
      <c r="UJ116" s="6"/>
      <c r="UK116" s="6"/>
      <c r="UL116" s="6"/>
      <c r="UM116" s="6"/>
      <c r="UN116" s="6"/>
      <c r="UO116" s="6"/>
      <c r="UP116" s="6"/>
      <c r="UQ116" s="6"/>
      <c r="UR116" s="6"/>
      <c r="US116" s="6"/>
      <c r="UT116" s="6"/>
      <c r="UU116" s="6"/>
      <c r="UV116" s="6"/>
      <c r="UW116" s="6"/>
      <c r="UX116" s="6"/>
      <c r="UY116" s="6"/>
      <c r="UZ116" s="6"/>
      <c r="VA116" s="6"/>
      <c r="VB116" s="6"/>
      <c r="VC116" s="6"/>
      <c r="VD116" s="6"/>
      <c r="VE116" s="6"/>
      <c r="VF116" s="6"/>
      <c r="VG116" s="6"/>
      <c r="VH116" s="6"/>
      <c r="VI116" s="6"/>
      <c r="VJ116" s="6"/>
      <c r="VK116" s="6"/>
      <c r="VL116" s="6"/>
      <c r="VM116" s="6"/>
      <c r="VN116" s="6"/>
      <c r="VO116" s="6"/>
      <c r="VP116" s="6"/>
      <c r="VQ116" s="6"/>
      <c r="VR116" s="6"/>
      <c r="VS116" s="6"/>
      <c r="VT116" s="6"/>
      <c r="VU116" s="6"/>
      <c r="VV116" s="6"/>
      <c r="VW116" s="6"/>
      <c r="VX116" s="6"/>
      <c r="VY116" s="6"/>
      <c r="VZ116" s="6"/>
      <c r="WA116" s="6"/>
      <c r="WB116" s="6"/>
      <c r="WC116" s="6"/>
      <c r="WD116" s="6"/>
      <c r="WE116" s="6"/>
      <c r="WF116" s="6"/>
      <c r="WG116" s="6"/>
      <c r="WH116" s="6"/>
      <c r="WI116" s="6"/>
      <c r="WJ116" s="6"/>
      <c r="WK116" s="6"/>
      <c r="WL116" s="6"/>
      <c r="WM116" s="6"/>
      <c r="WN116" s="6"/>
      <c r="WO116" s="6"/>
      <c r="WP116" s="6"/>
      <c r="WQ116" s="6"/>
      <c r="WR116" s="6"/>
      <c r="WS116" s="6"/>
      <c r="WT116" s="6"/>
      <c r="WU116" s="6"/>
      <c r="WV116" s="6"/>
      <c r="WW116" s="6"/>
      <c r="WX116" s="6"/>
      <c r="WY116" s="6"/>
      <c r="WZ116" s="6"/>
      <c r="XA116" s="6"/>
      <c r="XB116" s="6"/>
      <c r="XC116" s="6"/>
      <c r="XD116" s="6"/>
      <c r="XE116" s="6"/>
      <c r="XF116" s="6"/>
      <c r="XG116" s="6"/>
      <c r="XH116" s="6"/>
      <c r="XI116" s="6"/>
      <c r="XJ116" s="6"/>
      <c r="XK116" s="6"/>
      <c r="XL116" s="6"/>
      <c r="XM116" s="6"/>
      <c r="XN116" s="6"/>
      <c r="XO116" s="6"/>
      <c r="XP116" s="6"/>
      <c r="XQ116" s="6"/>
      <c r="XR116" s="6"/>
      <c r="XS116" s="6"/>
      <c r="XT116" s="6"/>
      <c r="XU116" s="6"/>
      <c r="XV116" s="6"/>
      <c r="XW116" s="6"/>
      <c r="XX116" s="6"/>
      <c r="XY116" s="6"/>
      <c r="XZ116" s="6"/>
      <c r="YA116" s="6"/>
      <c r="YB116" s="6"/>
      <c r="YC116" s="6"/>
      <c r="YD116" s="6"/>
      <c r="YE116" s="6"/>
      <c r="YF116" s="6"/>
      <c r="YG116" s="6"/>
      <c r="YH116" s="6"/>
      <c r="YI116" s="6"/>
      <c r="YJ116" s="6"/>
      <c r="YK116" s="6"/>
      <c r="YL116" s="6"/>
      <c r="YM116" s="6"/>
      <c r="YN116" s="6"/>
      <c r="YO116" s="6"/>
      <c r="YP116" s="6"/>
      <c r="YQ116" s="6"/>
      <c r="YR116" s="6"/>
      <c r="YS116" s="6"/>
      <c r="YT116" s="6"/>
      <c r="YU116" s="6"/>
      <c r="YV116" s="6"/>
      <c r="YW116" s="6"/>
      <c r="YX116" s="6"/>
      <c r="YY116" s="6"/>
      <c r="YZ116" s="6"/>
      <c r="ZA116" s="6"/>
      <c r="ZB116" s="6"/>
      <c r="ZC116" s="6"/>
      <c r="ZD116" s="6"/>
      <c r="ZE116" s="6"/>
      <c r="ZF116" s="6"/>
      <c r="ZG116" s="6"/>
      <c r="ZH116" s="6"/>
      <c r="ZI116" s="6"/>
      <c r="ZJ116" s="6"/>
      <c r="ZK116" s="6"/>
      <c r="ZL116" s="6"/>
      <c r="ZM116" s="6"/>
      <c r="ZN116" s="6"/>
      <c r="ZO116" s="6"/>
      <c r="ZP116" s="6"/>
      <c r="ZQ116" s="6"/>
      <c r="ZR116" s="6"/>
      <c r="ZS116" s="6"/>
      <c r="ZT116" s="6"/>
      <c r="ZU116" s="6"/>
      <c r="ZV116" s="6"/>
      <c r="ZW116" s="6"/>
      <c r="ZX116" s="6"/>
      <c r="ZY116" s="6"/>
      <c r="ZZ116" s="6"/>
      <c r="AAA116" s="6"/>
      <c r="AAB116" s="6"/>
      <c r="AAC116" s="6"/>
      <c r="AAD116" s="6"/>
      <c r="AAE116" s="6"/>
      <c r="AAF116" s="6"/>
      <c r="AAG116" s="6"/>
      <c r="AAH116" s="6"/>
      <c r="AAI116" s="6"/>
      <c r="AAJ116" s="6"/>
      <c r="AAK116" s="6"/>
      <c r="AAL116" s="6"/>
      <c r="AAM116" s="6"/>
      <c r="AAN116" s="6"/>
      <c r="AAO116" s="6"/>
      <c r="AAP116" s="6"/>
      <c r="AAQ116" s="6"/>
      <c r="AAR116" s="6"/>
      <c r="AAS116" s="6"/>
      <c r="AAT116" s="6"/>
      <c r="AAU116" s="6"/>
      <c r="AAV116" s="6"/>
      <c r="AAW116" s="6"/>
      <c r="AAX116" s="6"/>
      <c r="AAY116" s="6"/>
      <c r="AAZ116" s="6"/>
      <c r="ABA116" s="6"/>
      <c r="ABB116" s="6"/>
      <c r="ABC116" s="6"/>
      <c r="ABD116" s="6"/>
      <c r="ABE116" s="6"/>
      <c r="ABF116" s="6"/>
      <c r="ABG116" s="6"/>
      <c r="ABH116" s="6"/>
      <c r="ABI116" s="6"/>
      <c r="ABJ116" s="6"/>
      <c r="ABK116" s="6"/>
      <c r="ABL116" s="6"/>
      <c r="ABM116" s="6"/>
      <c r="ABN116" s="6"/>
      <c r="ABO116" s="6"/>
      <c r="ABP116" s="6"/>
      <c r="ABQ116" s="6"/>
    </row>
    <row r="117" spans="1:745">
      <c r="A117" s="86"/>
      <c r="B117" s="44"/>
      <c r="C117" s="44"/>
      <c r="D117" s="44"/>
      <c r="E117" s="44"/>
      <c r="F117" s="44"/>
      <c r="G117" s="44"/>
      <c r="H117" s="6"/>
      <c r="I117" s="6"/>
      <c r="J117" s="7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/>
      <c r="BH117" s="6"/>
      <c r="BI117" s="6"/>
      <c r="BJ117" s="6"/>
      <c r="BK117" s="6"/>
      <c r="BL117" s="6"/>
      <c r="BM117" s="6"/>
      <c r="BN117" s="6"/>
      <c r="BO117" s="6"/>
      <c r="BP117" s="6"/>
      <c r="BQ117" s="6"/>
      <c r="BR117" s="6"/>
      <c r="BS117" s="6"/>
      <c r="BT117" s="6"/>
      <c r="BU117" s="6"/>
      <c r="BV117" s="6"/>
      <c r="BW117" s="6"/>
      <c r="BX117" s="6"/>
      <c r="BY117" s="6"/>
      <c r="BZ117" s="6"/>
      <c r="CA117" s="6"/>
      <c r="CB117" s="6"/>
      <c r="CC117" s="6"/>
      <c r="CD117" s="6"/>
      <c r="CE117" s="6"/>
      <c r="CF117" s="6"/>
      <c r="CG117" s="6"/>
      <c r="CH117" s="6"/>
      <c r="CI117" s="6"/>
      <c r="CJ117" s="6"/>
      <c r="CK117" s="6"/>
      <c r="CL117" s="6"/>
      <c r="CM117" s="6"/>
      <c r="CN117" s="6"/>
      <c r="CO117" s="6"/>
      <c r="CP117" s="6"/>
      <c r="CQ117" s="6"/>
      <c r="CR117" s="6"/>
      <c r="CS117" s="6"/>
      <c r="CT117" s="6"/>
      <c r="CU117" s="6"/>
      <c r="CV117" s="6"/>
      <c r="CW117" s="6"/>
      <c r="CX117" s="6"/>
      <c r="CY117" s="6"/>
      <c r="CZ117" s="6"/>
      <c r="DA117" s="6"/>
      <c r="DB117" s="6"/>
      <c r="DC117" s="6"/>
      <c r="DD117" s="6"/>
      <c r="DE117" s="6"/>
      <c r="DF117" s="6"/>
      <c r="DG117" s="6"/>
      <c r="DH117" s="6"/>
      <c r="DI117" s="6"/>
      <c r="DJ117" s="6"/>
      <c r="DK117" s="6"/>
      <c r="DL117" s="6"/>
      <c r="DM117" s="6"/>
      <c r="DN117" s="6"/>
      <c r="DO117" s="6"/>
      <c r="DP117" s="6"/>
      <c r="DQ117" s="6"/>
      <c r="DR117" s="6"/>
      <c r="DS117" s="6"/>
      <c r="DT117" s="6"/>
      <c r="DU117" s="6"/>
      <c r="DV117" s="6"/>
      <c r="DW117" s="6"/>
      <c r="DX117" s="6"/>
      <c r="DY117" s="6"/>
      <c r="DZ117" s="6"/>
      <c r="EA117" s="6"/>
      <c r="EB117" s="6"/>
      <c r="EC117" s="6"/>
      <c r="ED117" s="6"/>
      <c r="EE117" s="6"/>
      <c r="EF117" s="6"/>
      <c r="EG117" s="6"/>
      <c r="EH117" s="6"/>
      <c r="EI117" s="6"/>
      <c r="EJ117" s="6"/>
      <c r="EK117" s="6"/>
      <c r="EL117" s="6"/>
      <c r="EM117" s="6"/>
      <c r="EN117" s="6"/>
      <c r="EO117" s="6"/>
      <c r="EP117" s="6"/>
      <c r="EQ117" s="6"/>
      <c r="ER117" s="6"/>
      <c r="ES117" s="6"/>
      <c r="ET117" s="6"/>
      <c r="EU117" s="6"/>
      <c r="EV117" s="6"/>
      <c r="EW117" s="6"/>
      <c r="EX117" s="6"/>
      <c r="EY117" s="6"/>
      <c r="EZ117" s="6"/>
      <c r="FA117" s="6"/>
      <c r="FB117" s="6"/>
      <c r="FC117" s="6"/>
      <c r="FD117" s="6"/>
      <c r="FE117" s="6"/>
      <c r="FF117" s="6"/>
      <c r="FG117" s="6"/>
      <c r="FH117" s="6"/>
      <c r="FI117" s="6"/>
      <c r="FJ117" s="6"/>
      <c r="FK117" s="6"/>
      <c r="FL117" s="6"/>
      <c r="FM117" s="6"/>
      <c r="FN117" s="6"/>
      <c r="FO117" s="6"/>
      <c r="FP117" s="6"/>
      <c r="FQ117" s="6"/>
      <c r="FR117" s="6"/>
      <c r="FS117" s="6"/>
      <c r="FT117" s="6"/>
      <c r="FU117" s="6"/>
      <c r="FV117" s="6"/>
      <c r="FW117" s="6"/>
      <c r="FX117" s="6"/>
      <c r="FY117" s="6"/>
      <c r="FZ117" s="6"/>
      <c r="GA117" s="6"/>
      <c r="GB117" s="6"/>
      <c r="GC117" s="6"/>
      <c r="GD117" s="6"/>
      <c r="GE117" s="6"/>
      <c r="GF117" s="6"/>
      <c r="GG117" s="6"/>
      <c r="GH117" s="6"/>
      <c r="GI117" s="6"/>
      <c r="GJ117" s="6"/>
      <c r="GK117" s="6"/>
      <c r="GL117" s="6"/>
      <c r="GM117" s="6"/>
      <c r="GN117" s="6"/>
      <c r="GO117" s="6"/>
      <c r="GP117" s="6"/>
      <c r="GQ117" s="6"/>
      <c r="GR117" s="6"/>
      <c r="GS117" s="6"/>
      <c r="GT117" s="6"/>
      <c r="GU117" s="6"/>
      <c r="GV117" s="6"/>
      <c r="GW117" s="6"/>
      <c r="GX117" s="6"/>
      <c r="GY117" s="6"/>
      <c r="GZ117" s="6"/>
      <c r="HA117" s="6"/>
      <c r="HB117" s="6"/>
      <c r="HC117" s="6"/>
      <c r="HD117" s="6"/>
      <c r="HE117" s="6"/>
      <c r="HF117" s="6"/>
      <c r="HG117" s="6"/>
      <c r="HH117" s="6"/>
      <c r="HI117" s="6"/>
      <c r="HJ117" s="6"/>
      <c r="HK117" s="6"/>
      <c r="HL117" s="6"/>
      <c r="HM117" s="6"/>
      <c r="HN117" s="6"/>
      <c r="HO117" s="6"/>
      <c r="HP117" s="6"/>
      <c r="HQ117" s="6"/>
      <c r="HR117" s="6"/>
      <c r="HS117" s="6"/>
      <c r="HT117" s="6"/>
      <c r="HU117" s="6"/>
      <c r="HV117" s="6"/>
      <c r="HW117" s="6"/>
      <c r="HX117" s="6"/>
      <c r="HY117" s="6"/>
      <c r="HZ117" s="6"/>
      <c r="IA117" s="6"/>
      <c r="IB117" s="6"/>
      <c r="IC117" s="6"/>
      <c r="ID117" s="6"/>
      <c r="IE117" s="6"/>
      <c r="IF117" s="6"/>
      <c r="IG117" s="6"/>
      <c r="IH117" s="6"/>
      <c r="II117" s="6"/>
      <c r="IJ117" s="6"/>
      <c r="IK117" s="6"/>
      <c r="IL117" s="6"/>
      <c r="IM117" s="6"/>
      <c r="IN117" s="6"/>
      <c r="IO117" s="6"/>
      <c r="IP117" s="6"/>
      <c r="IQ117" s="6"/>
      <c r="IR117" s="6"/>
      <c r="IS117" s="6"/>
      <c r="IT117" s="6"/>
      <c r="IU117" s="6"/>
      <c r="IV117" s="6"/>
      <c r="IW117" s="6"/>
      <c r="IX117" s="6"/>
      <c r="IY117" s="6"/>
      <c r="IZ117" s="6"/>
      <c r="JA117" s="6"/>
      <c r="JB117" s="6"/>
      <c r="JC117" s="6"/>
      <c r="JD117" s="6"/>
      <c r="JE117" s="6"/>
      <c r="JF117" s="6"/>
      <c r="JG117" s="6"/>
      <c r="JH117" s="6"/>
      <c r="JI117" s="6"/>
      <c r="JJ117" s="6"/>
      <c r="JK117" s="6"/>
      <c r="JL117" s="6"/>
      <c r="JM117" s="6"/>
      <c r="JN117" s="6"/>
      <c r="JO117" s="6"/>
      <c r="JP117" s="6"/>
      <c r="JQ117" s="6"/>
      <c r="JR117" s="6"/>
      <c r="JS117" s="6"/>
      <c r="JT117" s="6"/>
      <c r="JU117" s="6"/>
      <c r="JV117" s="6"/>
      <c r="JW117" s="6"/>
      <c r="JX117" s="6"/>
      <c r="JY117" s="6"/>
      <c r="JZ117" s="6"/>
      <c r="KA117" s="6"/>
      <c r="KB117" s="6"/>
      <c r="KC117" s="6"/>
      <c r="KD117" s="6"/>
      <c r="KE117" s="6"/>
      <c r="KF117" s="6"/>
      <c r="KG117" s="6"/>
      <c r="KH117" s="6"/>
      <c r="KI117" s="6"/>
      <c r="KJ117" s="6"/>
      <c r="KK117" s="6"/>
      <c r="KL117" s="6"/>
      <c r="KM117" s="6"/>
      <c r="KN117" s="6"/>
      <c r="KO117" s="6"/>
      <c r="KP117" s="6"/>
      <c r="KQ117" s="6"/>
      <c r="KR117" s="6"/>
      <c r="KS117" s="6"/>
      <c r="KT117" s="6"/>
      <c r="KU117" s="6"/>
      <c r="KV117" s="6"/>
      <c r="KW117" s="6"/>
      <c r="KX117" s="6"/>
      <c r="KY117" s="6"/>
      <c r="KZ117" s="6"/>
      <c r="LA117" s="6"/>
      <c r="LB117" s="6"/>
      <c r="LC117" s="6"/>
      <c r="LD117" s="6"/>
      <c r="LE117" s="6"/>
      <c r="LF117" s="6"/>
      <c r="LG117" s="6"/>
      <c r="LH117" s="6"/>
      <c r="LI117" s="6"/>
      <c r="LJ117" s="6"/>
      <c r="LK117" s="6"/>
      <c r="LL117" s="6"/>
      <c r="LM117" s="6"/>
      <c r="LN117" s="6"/>
      <c r="LO117" s="6"/>
      <c r="LP117" s="6"/>
      <c r="LQ117" s="6"/>
      <c r="LR117" s="6"/>
      <c r="LS117" s="6"/>
      <c r="LT117" s="6"/>
      <c r="LU117" s="6"/>
      <c r="LV117" s="6"/>
      <c r="LW117" s="6"/>
      <c r="LX117" s="6"/>
      <c r="LY117" s="6"/>
      <c r="LZ117" s="6"/>
      <c r="MA117" s="6"/>
      <c r="MB117" s="6"/>
      <c r="MC117" s="6"/>
      <c r="MD117" s="6"/>
      <c r="ME117" s="6"/>
      <c r="MF117" s="6"/>
      <c r="MG117" s="6"/>
      <c r="MH117" s="6"/>
      <c r="MI117" s="6"/>
      <c r="MJ117" s="6"/>
      <c r="MK117" s="6"/>
      <c r="ML117" s="6"/>
      <c r="MM117" s="6"/>
      <c r="MN117" s="6"/>
      <c r="MO117" s="6"/>
      <c r="MP117" s="6"/>
      <c r="MQ117" s="6"/>
      <c r="MR117" s="6"/>
      <c r="MS117" s="6"/>
      <c r="MT117" s="6"/>
      <c r="MU117" s="6"/>
      <c r="MV117" s="6"/>
      <c r="MW117" s="6"/>
      <c r="MX117" s="6"/>
      <c r="MY117" s="6"/>
      <c r="MZ117" s="6"/>
      <c r="NA117" s="6"/>
      <c r="NB117" s="6"/>
      <c r="NC117" s="6"/>
      <c r="ND117" s="6"/>
      <c r="NE117" s="6"/>
      <c r="NF117" s="6"/>
      <c r="NG117" s="6"/>
      <c r="NH117" s="6"/>
      <c r="NI117" s="6"/>
      <c r="NJ117" s="6"/>
      <c r="NK117" s="6"/>
      <c r="NL117" s="6"/>
      <c r="NM117" s="6"/>
      <c r="NN117" s="6"/>
      <c r="NO117" s="6"/>
      <c r="NP117" s="6"/>
      <c r="NQ117" s="6"/>
      <c r="NR117" s="6"/>
      <c r="NS117" s="6"/>
      <c r="NT117" s="6"/>
      <c r="NU117" s="6"/>
      <c r="NV117" s="6"/>
      <c r="NW117" s="6"/>
      <c r="NX117" s="6"/>
      <c r="NY117" s="6"/>
      <c r="NZ117" s="6"/>
      <c r="OA117" s="6"/>
      <c r="OB117" s="6"/>
      <c r="OC117" s="6"/>
      <c r="OD117" s="6"/>
      <c r="OE117" s="6"/>
      <c r="OF117" s="6"/>
      <c r="OG117" s="6"/>
      <c r="OH117" s="6"/>
      <c r="OI117" s="6"/>
      <c r="OJ117" s="6"/>
      <c r="OK117" s="6"/>
      <c r="OL117" s="6"/>
      <c r="OM117" s="6"/>
      <c r="ON117" s="6"/>
      <c r="OO117" s="6"/>
      <c r="OP117" s="6"/>
      <c r="OQ117" s="6"/>
      <c r="OR117" s="6"/>
      <c r="OS117" s="6"/>
      <c r="OT117" s="6"/>
      <c r="OU117" s="6"/>
      <c r="OV117" s="6"/>
      <c r="OW117" s="6"/>
      <c r="OX117" s="6"/>
      <c r="OY117" s="6"/>
      <c r="OZ117" s="6"/>
      <c r="PA117" s="6"/>
      <c r="PB117" s="6"/>
      <c r="PC117" s="6"/>
      <c r="PD117" s="6"/>
      <c r="PE117" s="6"/>
      <c r="PF117" s="6"/>
      <c r="PG117" s="6"/>
      <c r="PH117" s="6"/>
      <c r="PI117" s="6"/>
      <c r="PJ117" s="6"/>
      <c r="PK117" s="6"/>
      <c r="PL117" s="6"/>
      <c r="PM117" s="6"/>
      <c r="PN117" s="6"/>
      <c r="PO117" s="6"/>
      <c r="PP117" s="6"/>
      <c r="PQ117" s="6"/>
      <c r="PR117" s="6"/>
      <c r="PS117" s="6"/>
      <c r="PT117" s="6"/>
      <c r="PU117" s="6"/>
      <c r="PV117" s="6"/>
      <c r="PW117" s="6"/>
      <c r="PX117" s="6"/>
      <c r="PY117" s="6"/>
      <c r="PZ117" s="6"/>
      <c r="QA117" s="6"/>
      <c r="QB117" s="6"/>
      <c r="QC117" s="6"/>
      <c r="QD117" s="6"/>
      <c r="QE117" s="6"/>
      <c r="QF117" s="6"/>
      <c r="QG117" s="6"/>
      <c r="QH117" s="6"/>
      <c r="QI117" s="6"/>
      <c r="QJ117" s="6"/>
      <c r="QK117" s="6"/>
      <c r="QL117" s="6"/>
      <c r="QM117" s="6"/>
      <c r="QN117" s="6"/>
      <c r="QO117" s="6"/>
      <c r="QP117" s="6"/>
      <c r="QQ117" s="6"/>
      <c r="QR117" s="6"/>
      <c r="QS117" s="6"/>
      <c r="QT117" s="6"/>
      <c r="QU117" s="6"/>
      <c r="QV117" s="6"/>
      <c r="QW117" s="6"/>
      <c r="QX117" s="6"/>
      <c r="QY117" s="6"/>
      <c r="QZ117" s="6"/>
      <c r="RA117" s="6"/>
      <c r="RB117" s="6"/>
      <c r="RC117" s="6"/>
      <c r="RD117" s="6"/>
      <c r="RE117" s="6"/>
      <c r="RF117" s="6"/>
      <c r="RG117" s="6"/>
      <c r="RH117" s="6"/>
      <c r="RI117" s="6"/>
      <c r="RJ117" s="6"/>
      <c r="RK117" s="6"/>
      <c r="RL117" s="6"/>
      <c r="RM117" s="6"/>
      <c r="RN117" s="6"/>
      <c r="RO117" s="6"/>
      <c r="RP117" s="6"/>
      <c r="RQ117" s="6"/>
      <c r="RR117" s="6"/>
      <c r="RS117" s="6"/>
      <c r="RT117" s="6"/>
      <c r="RU117" s="6"/>
      <c r="RV117" s="6"/>
      <c r="RW117" s="6"/>
      <c r="RX117" s="6"/>
      <c r="RY117" s="6"/>
      <c r="RZ117" s="6"/>
      <c r="SA117" s="6"/>
      <c r="SB117" s="6"/>
      <c r="SC117" s="6"/>
      <c r="SD117" s="6"/>
      <c r="SE117" s="6"/>
      <c r="SF117" s="6"/>
      <c r="SG117" s="6"/>
      <c r="SH117" s="6"/>
      <c r="SI117" s="6"/>
      <c r="SJ117" s="6"/>
      <c r="SK117" s="6"/>
      <c r="SL117" s="6"/>
      <c r="SM117" s="6"/>
      <c r="SN117" s="6"/>
      <c r="SO117" s="6"/>
      <c r="SP117" s="6"/>
      <c r="SQ117" s="6"/>
      <c r="SR117" s="6"/>
      <c r="SS117" s="6"/>
      <c r="ST117" s="6"/>
      <c r="SU117" s="6"/>
      <c r="SV117" s="6"/>
      <c r="SW117" s="6"/>
      <c r="SX117" s="6"/>
      <c r="SY117" s="6"/>
      <c r="SZ117" s="6"/>
      <c r="TA117" s="6"/>
      <c r="TB117" s="6"/>
      <c r="TC117" s="6"/>
      <c r="TD117" s="6"/>
      <c r="TE117" s="6"/>
      <c r="TF117" s="6"/>
      <c r="TG117" s="6"/>
      <c r="TH117" s="6"/>
      <c r="TI117" s="6"/>
      <c r="TJ117" s="6"/>
      <c r="TK117" s="6"/>
      <c r="TL117" s="6"/>
      <c r="TM117" s="6"/>
      <c r="TN117" s="6"/>
      <c r="TO117" s="6"/>
      <c r="TP117" s="6"/>
      <c r="TQ117" s="6"/>
      <c r="TR117" s="6"/>
      <c r="TS117" s="6"/>
      <c r="TT117" s="6"/>
      <c r="TU117" s="6"/>
      <c r="TV117" s="6"/>
      <c r="TW117" s="6"/>
      <c r="TX117" s="6"/>
      <c r="TY117" s="6"/>
      <c r="TZ117" s="6"/>
      <c r="UA117" s="6"/>
      <c r="UB117" s="6"/>
      <c r="UC117" s="6"/>
      <c r="UD117" s="6"/>
      <c r="UE117" s="6"/>
      <c r="UF117" s="6"/>
      <c r="UG117" s="6"/>
      <c r="UH117" s="6"/>
      <c r="UI117" s="6"/>
      <c r="UJ117" s="6"/>
      <c r="UK117" s="6"/>
      <c r="UL117" s="6"/>
      <c r="UM117" s="6"/>
      <c r="UN117" s="6"/>
      <c r="UO117" s="6"/>
      <c r="UP117" s="6"/>
      <c r="UQ117" s="6"/>
      <c r="UR117" s="6"/>
      <c r="US117" s="6"/>
      <c r="UT117" s="6"/>
      <c r="UU117" s="6"/>
      <c r="UV117" s="6"/>
      <c r="UW117" s="6"/>
      <c r="UX117" s="6"/>
      <c r="UY117" s="6"/>
      <c r="UZ117" s="6"/>
      <c r="VA117" s="6"/>
      <c r="VB117" s="6"/>
      <c r="VC117" s="6"/>
      <c r="VD117" s="6"/>
      <c r="VE117" s="6"/>
      <c r="VF117" s="6"/>
      <c r="VG117" s="6"/>
      <c r="VH117" s="6"/>
      <c r="VI117" s="6"/>
      <c r="VJ117" s="6"/>
      <c r="VK117" s="6"/>
      <c r="VL117" s="6"/>
      <c r="VM117" s="6"/>
      <c r="VN117" s="6"/>
      <c r="VO117" s="6"/>
      <c r="VP117" s="6"/>
      <c r="VQ117" s="6"/>
      <c r="VR117" s="6"/>
      <c r="VS117" s="6"/>
      <c r="VT117" s="6"/>
      <c r="VU117" s="6"/>
      <c r="VV117" s="6"/>
      <c r="VW117" s="6"/>
      <c r="VX117" s="6"/>
      <c r="VY117" s="6"/>
      <c r="VZ117" s="6"/>
      <c r="WA117" s="6"/>
      <c r="WB117" s="6"/>
      <c r="WC117" s="6"/>
      <c r="WD117" s="6"/>
      <c r="WE117" s="6"/>
      <c r="WF117" s="6"/>
      <c r="WG117" s="6"/>
      <c r="WH117" s="6"/>
      <c r="WI117" s="6"/>
      <c r="WJ117" s="6"/>
      <c r="WK117" s="6"/>
      <c r="WL117" s="6"/>
      <c r="WM117" s="6"/>
      <c r="WN117" s="6"/>
      <c r="WO117" s="6"/>
      <c r="WP117" s="6"/>
      <c r="WQ117" s="6"/>
      <c r="WR117" s="6"/>
      <c r="WS117" s="6"/>
      <c r="WT117" s="6"/>
      <c r="WU117" s="6"/>
      <c r="WV117" s="6"/>
      <c r="WW117" s="6"/>
      <c r="WX117" s="6"/>
      <c r="WY117" s="6"/>
      <c r="WZ117" s="6"/>
      <c r="XA117" s="6"/>
      <c r="XB117" s="6"/>
      <c r="XC117" s="6"/>
      <c r="XD117" s="6"/>
      <c r="XE117" s="6"/>
      <c r="XF117" s="6"/>
      <c r="XG117" s="6"/>
      <c r="XH117" s="6"/>
      <c r="XI117" s="6"/>
      <c r="XJ117" s="6"/>
      <c r="XK117" s="6"/>
      <c r="XL117" s="6"/>
      <c r="XM117" s="6"/>
      <c r="XN117" s="6"/>
      <c r="XO117" s="6"/>
      <c r="XP117" s="6"/>
      <c r="XQ117" s="6"/>
      <c r="XR117" s="6"/>
      <c r="XS117" s="6"/>
      <c r="XT117" s="6"/>
      <c r="XU117" s="6"/>
      <c r="XV117" s="6"/>
      <c r="XW117" s="6"/>
      <c r="XX117" s="6"/>
      <c r="XY117" s="6"/>
      <c r="XZ117" s="6"/>
      <c r="YA117" s="6"/>
      <c r="YB117" s="6"/>
      <c r="YC117" s="6"/>
      <c r="YD117" s="6"/>
      <c r="YE117" s="6"/>
      <c r="YF117" s="6"/>
      <c r="YG117" s="6"/>
      <c r="YH117" s="6"/>
      <c r="YI117" s="6"/>
      <c r="YJ117" s="6"/>
      <c r="YK117" s="6"/>
      <c r="YL117" s="6"/>
      <c r="YM117" s="6"/>
      <c r="YN117" s="6"/>
      <c r="YO117" s="6"/>
      <c r="YP117" s="6"/>
      <c r="YQ117" s="6"/>
      <c r="YR117" s="6"/>
      <c r="YS117" s="6"/>
      <c r="YT117" s="6"/>
      <c r="YU117" s="6"/>
      <c r="YV117" s="6"/>
      <c r="YW117" s="6"/>
      <c r="YX117" s="6"/>
      <c r="YY117" s="6"/>
      <c r="YZ117" s="6"/>
      <c r="ZA117" s="6"/>
      <c r="ZB117" s="6"/>
      <c r="ZC117" s="6"/>
      <c r="ZD117" s="6"/>
      <c r="ZE117" s="6"/>
      <c r="ZF117" s="6"/>
      <c r="ZG117" s="6"/>
      <c r="ZH117" s="6"/>
      <c r="ZI117" s="6"/>
      <c r="ZJ117" s="6"/>
      <c r="ZK117" s="6"/>
      <c r="ZL117" s="6"/>
      <c r="ZM117" s="6"/>
      <c r="ZN117" s="6"/>
      <c r="ZO117" s="6"/>
      <c r="ZP117" s="6"/>
      <c r="ZQ117" s="6"/>
      <c r="ZR117" s="6"/>
      <c r="ZS117" s="6"/>
      <c r="ZT117" s="6"/>
      <c r="ZU117" s="6"/>
      <c r="ZV117" s="6"/>
      <c r="ZW117" s="6"/>
      <c r="ZX117" s="6"/>
      <c r="ZY117" s="6"/>
      <c r="ZZ117" s="6"/>
      <c r="AAA117" s="6"/>
      <c r="AAB117" s="6"/>
      <c r="AAC117" s="6"/>
      <c r="AAD117" s="6"/>
      <c r="AAE117" s="6"/>
      <c r="AAF117" s="6"/>
      <c r="AAG117" s="6"/>
      <c r="AAH117" s="6"/>
      <c r="AAI117" s="6"/>
      <c r="AAJ117" s="6"/>
      <c r="AAK117" s="6"/>
      <c r="AAL117" s="6"/>
      <c r="AAM117" s="6"/>
      <c r="AAN117" s="6"/>
      <c r="AAO117" s="6"/>
      <c r="AAP117" s="6"/>
      <c r="AAQ117" s="6"/>
      <c r="AAR117" s="6"/>
      <c r="AAS117" s="6"/>
      <c r="AAT117" s="6"/>
      <c r="AAU117" s="6"/>
      <c r="AAV117" s="6"/>
      <c r="AAW117" s="6"/>
      <c r="AAX117" s="6"/>
      <c r="AAY117" s="6"/>
      <c r="AAZ117" s="6"/>
      <c r="ABA117" s="6"/>
      <c r="ABB117" s="6"/>
      <c r="ABC117" s="6"/>
      <c r="ABD117" s="6"/>
      <c r="ABE117" s="6"/>
      <c r="ABF117" s="6"/>
      <c r="ABG117" s="6"/>
      <c r="ABH117" s="6"/>
      <c r="ABI117" s="6"/>
      <c r="ABJ117" s="6"/>
      <c r="ABK117" s="6"/>
      <c r="ABL117" s="6"/>
      <c r="ABM117" s="6"/>
      <c r="ABN117" s="6"/>
      <c r="ABO117" s="6"/>
      <c r="ABP117" s="6"/>
      <c r="ABQ117" s="6"/>
    </row>
    <row r="118" spans="1:745">
      <c r="A118" s="86"/>
      <c r="B118" s="44"/>
      <c r="C118" s="44"/>
      <c r="D118" s="44"/>
      <c r="E118" s="44"/>
      <c r="F118" s="44"/>
      <c r="G118" s="44"/>
      <c r="H118" s="6"/>
      <c r="I118" s="6"/>
      <c r="J118" s="7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  <c r="BB118" s="6"/>
      <c r="BC118" s="6"/>
      <c r="BD118" s="6"/>
      <c r="BE118" s="6"/>
      <c r="BF118" s="6"/>
      <c r="BG118" s="6"/>
      <c r="BH118" s="6"/>
      <c r="BI118" s="6"/>
      <c r="BJ118" s="6"/>
      <c r="BK118" s="6"/>
      <c r="BL118" s="6"/>
      <c r="BM118" s="6"/>
      <c r="BN118" s="6"/>
      <c r="BO118" s="6"/>
      <c r="BP118" s="6"/>
      <c r="BQ118" s="6"/>
      <c r="BR118" s="6"/>
      <c r="BS118" s="6"/>
      <c r="BT118" s="6"/>
      <c r="BU118" s="6"/>
      <c r="BV118" s="6"/>
      <c r="BW118" s="6"/>
      <c r="BX118" s="6"/>
      <c r="BY118" s="6"/>
      <c r="BZ118" s="6"/>
      <c r="CA118" s="6"/>
      <c r="CB118" s="6"/>
      <c r="CC118" s="6"/>
      <c r="CD118" s="6"/>
      <c r="CE118" s="6"/>
      <c r="CF118" s="6"/>
      <c r="CG118" s="6"/>
      <c r="CH118" s="6"/>
      <c r="CI118" s="6"/>
      <c r="CJ118" s="6"/>
      <c r="CK118" s="6"/>
      <c r="CL118" s="6"/>
      <c r="CM118" s="6"/>
      <c r="CN118" s="6"/>
      <c r="CO118" s="6"/>
      <c r="CP118" s="6"/>
      <c r="CQ118" s="6"/>
      <c r="CR118" s="6"/>
      <c r="CS118" s="6"/>
      <c r="CT118" s="6"/>
      <c r="CU118" s="6"/>
      <c r="CV118" s="6"/>
      <c r="CW118" s="6"/>
      <c r="CX118" s="6"/>
      <c r="CY118" s="6"/>
      <c r="CZ118" s="6"/>
      <c r="DA118" s="6"/>
      <c r="DB118" s="6"/>
      <c r="DC118" s="6"/>
      <c r="DD118" s="6"/>
      <c r="DE118" s="6"/>
      <c r="DF118" s="6"/>
      <c r="DG118" s="6"/>
      <c r="DH118" s="6"/>
      <c r="DI118" s="6"/>
      <c r="DJ118" s="6"/>
      <c r="DK118" s="6"/>
      <c r="DL118" s="6"/>
      <c r="DM118" s="6"/>
      <c r="DN118" s="6"/>
      <c r="DO118" s="6"/>
      <c r="DP118" s="6"/>
      <c r="DQ118" s="6"/>
      <c r="DR118" s="6"/>
      <c r="DS118" s="6"/>
      <c r="DT118" s="6"/>
      <c r="DU118" s="6"/>
      <c r="DV118" s="6"/>
      <c r="DW118" s="6"/>
      <c r="DX118" s="6"/>
      <c r="DY118" s="6"/>
      <c r="DZ118" s="6"/>
      <c r="EA118" s="6"/>
      <c r="EB118" s="6"/>
      <c r="EC118" s="6"/>
      <c r="ED118" s="6"/>
      <c r="EE118" s="6"/>
      <c r="EF118" s="6"/>
      <c r="EG118" s="6"/>
      <c r="EH118" s="6"/>
      <c r="EI118" s="6"/>
      <c r="EJ118" s="6"/>
      <c r="EK118" s="6"/>
      <c r="EL118" s="6"/>
      <c r="EM118" s="6"/>
      <c r="EN118" s="6"/>
      <c r="EO118" s="6"/>
      <c r="EP118" s="6"/>
      <c r="EQ118" s="6"/>
      <c r="ER118" s="6"/>
      <c r="ES118" s="6"/>
      <c r="ET118" s="6"/>
      <c r="EU118" s="6"/>
      <c r="EV118" s="6"/>
      <c r="EW118" s="6"/>
      <c r="EX118" s="6"/>
      <c r="EY118" s="6"/>
      <c r="EZ118" s="6"/>
      <c r="FA118" s="6"/>
      <c r="FB118" s="6"/>
      <c r="FC118" s="6"/>
      <c r="FD118" s="6"/>
      <c r="FE118" s="6"/>
      <c r="FF118" s="6"/>
      <c r="FG118" s="6"/>
      <c r="FH118" s="6"/>
      <c r="FI118" s="6"/>
      <c r="FJ118" s="6"/>
      <c r="FK118" s="6"/>
      <c r="FL118" s="6"/>
      <c r="FM118" s="6"/>
      <c r="FN118" s="6"/>
      <c r="FO118" s="6"/>
      <c r="FP118" s="6"/>
      <c r="FQ118" s="6"/>
      <c r="FR118" s="6"/>
      <c r="FS118" s="6"/>
      <c r="FT118" s="6"/>
      <c r="FU118" s="6"/>
      <c r="FV118" s="6"/>
      <c r="FW118" s="6"/>
      <c r="FX118" s="6"/>
      <c r="FY118" s="6"/>
      <c r="FZ118" s="6"/>
      <c r="GA118" s="6"/>
      <c r="GB118" s="6"/>
      <c r="GC118" s="6"/>
      <c r="GD118" s="6"/>
      <c r="GE118" s="6"/>
      <c r="GF118" s="6"/>
      <c r="GG118" s="6"/>
      <c r="GH118" s="6"/>
      <c r="GI118" s="6"/>
      <c r="GJ118" s="6"/>
      <c r="GK118" s="6"/>
      <c r="GL118" s="6"/>
      <c r="GM118" s="6"/>
      <c r="GN118" s="6"/>
      <c r="GO118" s="6"/>
      <c r="GP118" s="6"/>
      <c r="GQ118" s="6"/>
      <c r="GR118" s="6"/>
      <c r="GS118" s="6"/>
      <c r="GT118" s="6"/>
      <c r="GU118" s="6"/>
      <c r="GV118" s="6"/>
      <c r="GW118" s="6"/>
      <c r="GX118" s="6"/>
      <c r="GY118" s="6"/>
      <c r="GZ118" s="6"/>
      <c r="HA118" s="6"/>
      <c r="HB118" s="6"/>
      <c r="HC118" s="6"/>
      <c r="HD118" s="6"/>
      <c r="HE118" s="6"/>
      <c r="HF118" s="6"/>
      <c r="HG118" s="6"/>
      <c r="HH118" s="6"/>
      <c r="HI118" s="6"/>
      <c r="HJ118" s="6"/>
      <c r="HK118" s="6"/>
      <c r="HL118" s="6"/>
      <c r="HM118" s="6"/>
      <c r="HN118" s="6"/>
      <c r="HO118" s="6"/>
      <c r="HP118" s="6"/>
      <c r="HQ118" s="6"/>
      <c r="HR118" s="6"/>
      <c r="HS118" s="6"/>
      <c r="HT118" s="6"/>
      <c r="HU118" s="6"/>
      <c r="HV118" s="6"/>
      <c r="HW118" s="6"/>
      <c r="HX118" s="6"/>
      <c r="HY118" s="6"/>
      <c r="HZ118" s="6"/>
      <c r="IA118" s="6"/>
      <c r="IB118" s="6"/>
      <c r="IC118" s="6"/>
      <c r="ID118" s="6"/>
      <c r="IE118" s="6"/>
      <c r="IF118" s="6"/>
      <c r="IG118" s="6"/>
      <c r="IH118" s="6"/>
      <c r="II118" s="6"/>
      <c r="IJ118" s="6"/>
      <c r="IK118" s="6"/>
      <c r="IL118" s="6"/>
      <c r="IM118" s="6"/>
      <c r="IN118" s="6"/>
      <c r="IO118" s="6"/>
      <c r="IP118" s="6"/>
      <c r="IQ118" s="6"/>
      <c r="IR118" s="6"/>
      <c r="IS118" s="6"/>
      <c r="IT118" s="6"/>
      <c r="IU118" s="6"/>
      <c r="IV118" s="6"/>
      <c r="IW118" s="6"/>
      <c r="IX118" s="6"/>
      <c r="IY118" s="6"/>
      <c r="IZ118" s="6"/>
      <c r="JA118" s="6"/>
      <c r="JB118" s="6"/>
      <c r="JC118" s="6"/>
      <c r="JD118" s="6"/>
      <c r="JE118" s="6"/>
      <c r="JF118" s="6"/>
      <c r="JG118" s="6"/>
      <c r="JH118" s="6"/>
      <c r="JI118" s="6"/>
      <c r="JJ118" s="6"/>
      <c r="JK118" s="6"/>
      <c r="JL118" s="6"/>
      <c r="JM118" s="6"/>
      <c r="JN118" s="6"/>
      <c r="JO118" s="6"/>
      <c r="JP118" s="6"/>
      <c r="JQ118" s="6"/>
      <c r="JR118" s="6"/>
      <c r="JS118" s="6"/>
      <c r="JT118" s="6"/>
      <c r="JU118" s="6"/>
      <c r="JV118" s="6"/>
      <c r="JW118" s="6"/>
      <c r="JX118" s="6"/>
      <c r="JY118" s="6"/>
      <c r="JZ118" s="6"/>
      <c r="KA118" s="6"/>
      <c r="KB118" s="6"/>
      <c r="KC118" s="6"/>
      <c r="KD118" s="6"/>
      <c r="KE118" s="6"/>
      <c r="KF118" s="6"/>
      <c r="KG118" s="6"/>
      <c r="KH118" s="6"/>
      <c r="KI118" s="6"/>
      <c r="KJ118" s="6"/>
      <c r="KK118" s="6"/>
      <c r="KL118" s="6"/>
      <c r="KM118" s="6"/>
      <c r="KN118" s="6"/>
      <c r="KO118" s="6"/>
      <c r="KP118" s="6"/>
      <c r="KQ118" s="6"/>
      <c r="KR118" s="6"/>
      <c r="KS118" s="6"/>
      <c r="KT118" s="6"/>
      <c r="KU118" s="6"/>
      <c r="KV118" s="6"/>
      <c r="KW118" s="6"/>
      <c r="KX118" s="6"/>
      <c r="KY118" s="6"/>
      <c r="KZ118" s="6"/>
      <c r="LA118" s="6"/>
      <c r="LB118" s="6"/>
      <c r="LC118" s="6"/>
      <c r="LD118" s="6"/>
      <c r="LE118" s="6"/>
      <c r="LF118" s="6"/>
      <c r="LG118" s="6"/>
      <c r="LH118" s="6"/>
      <c r="LI118" s="6"/>
      <c r="LJ118" s="6"/>
      <c r="LK118" s="6"/>
      <c r="LL118" s="6"/>
      <c r="LM118" s="6"/>
      <c r="LN118" s="6"/>
      <c r="LO118" s="6"/>
      <c r="LP118" s="6"/>
      <c r="LQ118" s="6"/>
      <c r="LR118" s="6"/>
      <c r="LS118" s="6"/>
      <c r="LT118" s="6"/>
      <c r="LU118" s="6"/>
      <c r="LV118" s="6"/>
      <c r="LW118" s="6"/>
      <c r="LX118" s="6"/>
      <c r="LY118" s="6"/>
      <c r="LZ118" s="6"/>
      <c r="MA118" s="6"/>
      <c r="MB118" s="6"/>
      <c r="MC118" s="6"/>
      <c r="MD118" s="6"/>
      <c r="ME118" s="6"/>
      <c r="MF118" s="6"/>
      <c r="MG118" s="6"/>
      <c r="MH118" s="6"/>
      <c r="MI118" s="6"/>
      <c r="MJ118" s="6"/>
      <c r="MK118" s="6"/>
      <c r="ML118" s="6"/>
      <c r="MM118" s="6"/>
      <c r="MN118" s="6"/>
      <c r="MO118" s="6"/>
      <c r="MP118" s="6"/>
      <c r="MQ118" s="6"/>
      <c r="MR118" s="6"/>
      <c r="MS118" s="6"/>
      <c r="MT118" s="6"/>
      <c r="MU118" s="6"/>
      <c r="MV118" s="6"/>
      <c r="MW118" s="6"/>
      <c r="MX118" s="6"/>
      <c r="MY118" s="6"/>
      <c r="MZ118" s="6"/>
      <c r="NA118" s="6"/>
      <c r="NB118" s="6"/>
      <c r="NC118" s="6"/>
      <c r="ND118" s="6"/>
      <c r="NE118" s="6"/>
      <c r="NF118" s="6"/>
      <c r="NG118" s="6"/>
      <c r="NH118" s="6"/>
      <c r="NI118" s="6"/>
      <c r="NJ118" s="6"/>
      <c r="NK118" s="6"/>
      <c r="NL118" s="6"/>
      <c r="NM118" s="6"/>
      <c r="NN118" s="6"/>
      <c r="NO118" s="6"/>
      <c r="NP118" s="6"/>
      <c r="NQ118" s="6"/>
      <c r="NR118" s="6"/>
      <c r="NS118" s="6"/>
      <c r="NT118" s="6"/>
      <c r="NU118" s="6"/>
      <c r="NV118" s="6"/>
      <c r="NW118" s="6"/>
      <c r="NX118" s="6"/>
      <c r="NY118" s="6"/>
      <c r="NZ118" s="6"/>
      <c r="OA118" s="6"/>
      <c r="OB118" s="6"/>
      <c r="OC118" s="6"/>
      <c r="OD118" s="6"/>
      <c r="OE118" s="6"/>
      <c r="OF118" s="6"/>
      <c r="OG118" s="6"/>
      <c r="OH118" s="6"/>
      <c r="OI118" s="6"/>
      <c r="OJ118" s="6"/>
      <c r="OK118" s="6"/>
      <c r="OL118" s="6"/>
      <c r="OM118" s="6"/>
      <c r="ON118" s="6"/>
      <c r="OO118" s="6"/>
      <c r="OP118" s="6"/>
      <c r="OQ118" s="6"/>
      <c r="OR118" s="6"/>
      <c r="OS118" s="6"/>
      <c r="OT118" s="6"/>
      <c r="OU118" s="6"/>
      <c r="OV118" s="6"/>
      <c r="OW118" s="6"/>
      <c r="OX118" s="6"/>
      <c r="OY118" s="6"/>
      <c r="OZ118" s="6"/>
      <c r="PA118" s="6"/>
      <c r="PB118" s="6"/>
      <c r="PC118" s="6"/>
      <c r="PD118" s="6"/>
      <c r="PE118" s="6"/>
      <c r="PF118" s="6"/>
      <c r="PG118" s="6"/>
      <c r="PH118" s="6"/>
      <c r="PI118" s="6"/>
      <c r="PJ118" s="6"/>
      <c r="PK118" s="6"/>
      <c r="PL118" s="6"/>
      <c r="PM118" s="6"/>
      <c r="PN118" s="6"/>
      <c r="PO118" s="6"/>
      <c r="PP118" s="6"/>
      <c r="PQ118" s="6"/>
      <c r="PR118" s="6"/>
      <c r="PS118" s="6"/>
      <c r="PT118" s="6"/>
      <c r="PU118" s="6"/>
      <c r="PV118" s="6"/>
      <c r="PW118" s="6"/>
      <c r="PX118" s="6"/>
      <c r="PY118" s="6"/>
      <c r="PZ118" s="6"/>
      <c r="QA118" s="6"/>
      <c r="QB118" s="6"/>
      <c r="QC118" s="6"/>
      <c r="QD118" s="6"/>
      <c r="QE118" s="6"/>
      <c r="QF118" s="6"/>
      <c r="QG118" s="6"/>
      <c r="QH118" s="6"/>
      <c r="QI118" s="6"/>
      <c r="QJ118" s="6"/>
      <c r="QK118" s="6"/>
      <c r="QL118" s="6"/>
      <c r="QM118" s="6"/>
      <c r="QN118" s="6"/>
      <c r="QO118" s="6"/>
      <c r="QP118" s="6"/>
      <c r="QQ118" s="6"/>
      <c r="QR118" s="6"/>
      <c r="QS118" s="6"/>
      <c r="QT118" s="6"/>
      <c r="QU118" s="6"/>
      <c r="QV118" s="6"/>
      <c r="QW118" s="6"/>
      <c r="QX118" s="6"/>
      <c r="QY118" s="6"/>
      <c r="QZ118" s="6"/>
      <c r="RA118" s="6"/>
      <c r="RB118" s="6"/>
      <c r="RC118" s="6"/>
      <c r="RD118" s="6"/>
      <c r="RE118" s="6"/>
      <c r="RF118" s="6"/>
      <c r="RG118" s="6"/>
      <c r="RH118" s="6"/>
      <c r="RI118" s="6"/>
      <c r="RJ118" s="6"/>
      <c r="RK118" s="6"/>
      <c r="RL118" s="6"/>
      <c r="RM118" s="6"/>
      <c r="RN118" s="6"/>
      <c r="RO118" s="6"/>
      <c r="RP118" s="6"/>
      <c r="RQ118" s="6"/>
      <c r="RR118" s="6"/>
      <c r="RS118" s="6"/>
      <c r="RT118" s="6"/>
      <c r="RU118" s="6"/>
      <c r="RV118" s="6"/>
      <c r="RW118" s="6"/>
      <c r="RX118" s="6"/>
      <c r="RY118" s="6"/>
      <c r="RZ118" s="6"/>
      <c r="SA118" s="6"/>
      <c r="SB118" s="6"/>
      <c r="SC118" s="6"/>
      <c r="SD118" s="6"/>
      <c r="SE118" s="6"/>
      <c r="SF118" s="6"/>
      <c r="SG118" s="6"/>
      <c r="SH118" s="6"/>
      <c r="SI118" s="6"/>
      <c r="SJ118" s="6"/>
      <c r="SK118" s="6"/>
      <c r="SL118" s="6"/>
      <c r="SM118" s="6"/>
      <c r="SN118" s="6"/>
      <c r="SO118" s="6"/>
      <c r="SP118" s="6"/>
      <c r="SQ118" s="6"/>
      <c r="SR118" s="6"/>
      <c r="SS118" s="6"/>
      <c r="ST118" s="6"/>
      <c r="SU118" s="6"/>
      <c r="SV118" s="6"/>
      <c r="SW118" s="6"/>
      <c r="SX118" s="6"/>
      <c r="SY118" s="6"/>
      <c r="SZ118" s="6"/>
      <c r="TA118" s="6"/>
      <c r="TB118" s="6"/>
      <c r="TC118" s="6"/>
      <c r="TD118" s="6"/>
      <c r="TE118" s="6"/>
      <c r="TF118" s="6"/>
      <c r="TG118" s="6"/>
      <c r="TH118" s="6"/>
      <c r="TI118" s="6"/>
      <c r="TJ118" s="6"/>
      <c r="TK118" s="6"/>
      <c r="TL118" s="6"/>
      <c r="TM118" s="6"/>
      <c r="TN118" s="6"/>
      <c r="TO118" s="6"/>
      <c r="TP118" s="6"/>
      <c r="TQ118" s="6"/>
      <c r="TR118" s="6"/>
      <c r="TS118" s="6"/>
      <c r="TT118" s="6"/>
      <c r="TU118" s="6"/>
      <c r="TV118" s="6"/>
      <c r="TW118" s="6"/>
      <c r="TX118" s="6"/>
      <c r="TY118" s="6"/>
      <c r="TZ118" s="6"/>
      <c r="UA118" s="6"/>
      <c r="UB118" s="6"/>
      <c r="UC118" s="6"/>
      <c r="UD118" s="6"/>
      <c r="UE118" s="6"/>
      <c r="UF118" s="6"/>
      <c r="UG118" s="6"/>
      <c r="UH118" s="6"/>
      <c r="UI118" s="6"/>
      <c r="UJ118" s="6"/>
      <c r="UK118" s="6"/>
      <c r="UL118" s="6"/>
      <c r="UM118" s="6"/>
      <c r="UN118" s="6"/>
      <c r="UO118" s="6"/>
      <c r="UP118" s="6"/>
      <c r="UQ118" s="6"/>
      <c r="UR118" s="6"/>
      <c r="US118" s="6"/>
      <c r="UT118" s="6"/>
      <c r="UU118" s="6"/>
      <c r="UV118" s="6"/>
      <c r="UW118" s="6"/>
      <c r="UX118" s="6"/>
      <c r="UY118" s="6"/>
      <c r="UZ118" s="6"/>
      <c r="VA118" s="6"/>
      <c r="VB118" s="6"/>
      <c r="VC118" s="6"/>
      <c r="VD118" s="6"/>
      <c r="VE118" s="6"/>
      <c r="VF118" s="6"/>
      <c r="VG118" s="6"/>
      <c r="VH118" s="6"/>
      <c r="VI118" s="6"/>
      <c r="VJ118" s="6"/>
      <c r="VK118" s="6"/>
      <c r="VL118" s="6"/>
      <c r="VM118" s="6"/>
      <c r="VN118" s="6"/>
      <c r="VO118" s="6"/>
      <c r="VP118" s="6"/>
      <c r="VQ118" s="6"/>
      <c r="VR118" s="6"/>
      <c r="VS118" s="6"/>
      <c r="VT118" s="6"/>
      <c r="VU118" s="6"/>
      <c r="VV118" s="6"/>
      <c r="VW118" s="6"/>
      <c r="VX118" s="6"/>
      <c r="VY118" s="6"/>
      <c r="VZ118" s="6"/>
      <c r="WA118" s="6"/>
      <c r="WB118" s="6"/>
      <c r="WC118" s="6"/>
      <c r="WD118" s="6"/>
      <c r="WE118" s="6"/>
      <c r="WF118" s="6"/>
      <c r="WG118" s="6"/>
      <c r="WH118" s="6"/>
      <c r="WI118" s="6"/>
      <c r="WJ118" s="6"/>
      <c r="WK118" s="6"/>
      <c r="WL118" s="6"/>
      <c r="WM118" s="6"/>
      <c r="WN118" s="6"/>
      <c r="WO118" s="6"/>
      <c r="WP118" s="6"/>
      <c r="WQ118" s="6"/>
      <c r="WR118" s="6"/>
      <c r="WS118" s="6"/>
      <c r="WT118" s="6"/>
      <c r="WU118" s="6"/>
      <c r="WV118" s="6"/>
      <c r="WW118" s="6"/>
      <c r="WX118" s="6"/>
      <c r="WY118" s="6"/>
      <c r="WZ118" s="6"/>
      <c r="XA118" s="6"/>
      <c r="XB118" s="6"/>
      <c r="XC118" s="6"/>
      <c r="XD118" s="6"/>
      <c r="XE118" s="6"/>
      <c r="XF118" s="6"/>
      <c r="XG118" s="6"/>
      <c r="XH118" s="6"/>
      <c r="XI118" s="6"/>
      <c r="XJ118" s="6"/>
      <c r="XK118" s="6"/>
      <c r="XL118" s="6"/>
      <c r="XM118" s="6"/>
      <c r="XN118" s="6"/>
      <c r="XO118" s="6"/>
      <c r="XP118" s="6"/>
      <c r="XQ118" s="6"/>
      <c r="XR118" s="6"/>
      <c r="XS118" s="6"/>
      <c r="XT118" s="6"/>
      <c r="XU118" s="6"/>
      <c r="XV118" s="6"/>
      <c r="XW118" s="6"/>
      <c r="XX118" s="6"/>
      <c r="XY118" s="6"/>
      <c r="XZ118" s="6"/>
      <c r="YA118" s="6"/>
      <c r="YB118" s="6"/>
      <c r="YC118" s="6"/>
      <c r="YD118" s="6"/>
      <c r="YE118" s="6"/>
      <c r="YF118" s="6"/>
      <c r="YG118" s="6"/>
      <c r="YH118" s="6"/>
      <c r="YI118" s="6"/>
      <c r="YJ118" s="6"/>
      <c r="YK118" s="6"/>
      <c r="YL118" s="6"/>
      <c r="YM118" s="6"/>
      <c r="YN118" s="6"/>
      <c r="YO118" s="6"/>
      <c r="YP118" s="6"/>
      <c r="YQ118" s="6"/>
      <c r="YR118" s="6"/>
      <c r="YS118" s="6"/>
      <c r="YT118" s="6"/>
      <c r="YU118" s="6"/>
      <c r="YV118" s="6"/>
      <c r="YW118" s="6"/>
      <c r="YX118" s="6"/>
      <c r="YY118" s="6"/>
      <c r="YZ118" s="6"/>
      <c r="ZA118" s="6"/>
      <c r="ZB118" s="6"/>
      <c r="ZC118" s="6"/>
      <c r="ZD118" s="6"/>
      <c r="ZE118" s="6"/>
      <c r="ZF118" s="6"/>
      <c r="ZG118" s="6"/>
      <c r="ZH118" s="6"/>
      <c r="ZI118" s="6"/>
      <c r="ZJ118" s="6"/>
      <c r="ZK118" s="6"/>
      <c r="ZL118" s="6"/>
      <c r="ZM118" s="6"/>
      <c r="ZN118" s="6"/>
      <c r="ZO118" s="6"/>
      <c r="ZP118" s="6"/>
      <c r="ZQ118" s="6"/>
      <c r="ZR118" s="6"/>
      <c r="ZS118" s="6"/>
      <c r="ZT118" s="6"/>
      <c r="ZU118" s="6"/>
      <c r="ZV118" s="6"/>
      <c r="ZW118" s="6"/>
      <c r="ZX118" s="6"/>
      <c r="ZY118" s="6"/>
      <c r="ZZ118" s="6"/>
      <c r="AAA118" s="6"/>
      <c r="AAB118" s="6"/>
      <c r="AAC118" s="6"/>
      <c r="AAD118" s="6"/>
      <c r="AAE118" s="6"/>
      <c r="AAF118" s="6"/>
      <c r="AAG118" s="6"/>
      <c r="AAH118" s="6"/>
      <c r="AAI118" s="6"/>
      <c r="AAJ118" s="6"/>
      <c r="AAK118" s="6"/>
      <c r="AAL118" s="6"/>
      <c r="AAM118" s="6"/>
      <c r="AAN118" s="6"/>
      <c r="AAO118" s="6"/>
      <c r="AAP118" s="6"/>
      <c r="AAQ118" s="6"/>
      <c r="AAR118" s="6"/>
      <c r="AAS118" s="6"/>
      <c r="AAT118" s="6"/>
      <c r="AAU118" s="6"/>
      <c r="AAV118" s="6"/>
      <c r="AAW118" s="6"/>
      <c r="AAX118" s="6"/>
      <c r="AAY118" s="6"/>
      <c r="AAZ118" s="6"/>
      <c r="ABA118" s="6"/>
      <c r="ABB118" s="6"/>
      <c r="ABC118" s="6"/>
      <c r="ABD118" s="6"/>
      <c r="ABE118" s="6"/>
      <c r="ABF118" s="6"/>
      <c r="ABG118" s="6"/>
      <c r="ABH118" s="6"/>
      <c r="ABI118" s="6"/>
      <c r="ABJ118" s="6"/>
      <c r="ABK118" s="6"/>
      <c r="ABL118" s="6"/>
      <c r="ABM118" s="6"/>
      <c r="ABN118" s="6"/>
      <c r="ABO118" s="6"/>
      <c r="ABP118" s="6"/>
      <c r="ABQ118" s="6"/>
    </row>
    <row r="119" spans="1:745">
      <c r="A119" s="86"/>
      <c r="B119" s="44"/>
      <c r="C119" s="44"/>
      <c r="D119" s="44"/>
      <c r="E119" s="44"/>
      <c r="F119" s="44"/>
      <c r="G119" s="44"/>
      <c r="H119" s="6"/>
      <c r="I119" s="6"/>
      <c r="J119" s="7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  <c r="BE119" s="6"/>
      <c r="BF119" s="6"/>
      <c r="BG119" s="6"/>
      <c r="BH119" s="6"/>
      <c r="BI119" s="6"/>
      <c r="BJ119" s="6"/>
      <c r="BK119" s="6"/>
      <c r="BL119" s="6"/>
      <c r="BM119" s="6"/>
      <c r="BN119" s="6"/>
      <c r="BO119" s="6"/>
      <c r="BP119" s="6"/>
      <c r="BQ119" s="6"/>
      <c r="BR119" s="6"/>
      <c r="BS119" s="6"/>
      <c r="BT119" s="6"/>
      <c r="BU119" s="6"/>
      <c r="BV119" s="6"/>
      <c r="BW119" s="6"/>
      <c r="BX119" s="6"/>
      <c r="BY119" s="6"/>
      <c r="BZ119" s="6"/>
      <c r="CA119" s="6"/>
      <c r="CB119" s="6"/>
      <c r="CC119" s="6"/>
      <c r="CD119" s="6"/>
      <c r="CE119" s="6"/>
      <c r="CF119" s="6"/>
      <c r="CG119" s="6"/>
      <c r="CH119" s="6"/>
      <c r="CI119" s="6"/>
      <c r="CJ119" s="6"/>
      <c r="CK119" s="6"/>
      <c r="CL119" s="6"/>
      <c r="CM119" s="6"/>
      <c r="CN119" s="6"/>
      <c r="CO119" s="6"/>
      <c r="CP119" s="6"/>
      <c r="CQ119" s="6"/>
      <c r="CR119" s="6"/>
      <c r="CS119" s="6"/>
      <c r="CT119" s="6"/>
      <c r="CU119" s="6"/>
      <c r="CV119" s="6"/>
      <c r="CW119" s="6"/>
      <c r="CX119" s="6"/>
      <c r="CY119" s="6"/>
      <c r="CZ119" s="6"/>
      <c r="DA119" s="6"/>
      <c r="DB119" s="6"/>
      <c r="DC119" s="6"/>
      <c r="DD119" s="6"/>
      <c r="DE119" s="6"/>
      <c r="DF119" s="6"/>
      <c r="DG119" s="6"/>
      <c r="DH119" s="6"/>
      <c r="DI119" s="6"/>
      <c r="DJ119" s="6"/>
      <c r="DK119" s="6"/>
      <c r="DL119" s="6"/>
      <c r="DM119" s="6"/>
      <c r="DN119" s="6"/>
      <c r="DO119" s="6"/>
      <c r="DP119" s="6"/>
      <c r="DQ119" s="6"/>
      <c r="DR119" s="6"/>
      <c r="DS119" s="6"/>
      <c r="DT119" s="6"/>
      <c r="DU119" s="6"/>
      <c r="DV119" s="6"/>
      <c r="DW119" s="6"/>
      <c r="DX119" s="6"/>
      <c r="DY119" s="6"/>
      <c r="DZ119" s="6"/>
      <c r="EA119" s="6"/>
      <c r="EB119" s="6"/>
      <c r="EC119" s="6"/>
      <c r="ED119" s="6"/>
      <c r="EE119" s="6"/>
      <c r="EF119" s="6"/>
      <c r="EG119" s="6"/>
      <c r="EH119" s="6"/>
      <c r="EI119" s="6"/>
      <c r="EJ119" s="6"/>
      <c r="EK119" s="6"/>
      <c r="EL119" s="6"/>
      <c r="EM119" s="6"/>
      <c r="EN119" s="6"/>
      <c r="EO119" s="6"/>
      <c r="EP119" s="6"/>
      <c r="EQ119" s="6"/>
      <c r="ER119" s="6"/>
      <c r="ES119" s="6"/>
      <c r="ET119" s="6"/>
      <c r="EU119" s="6"/>
      <c r="EV119" s="6"/>
      <c r="EW119" s="6"/>
      <c r="EX119" s="6"/>
      <c r="EY119" s="6"/>
      <c r="EZ119" s="6"/>
      <c r="FA119" s="6"/>
      <c r="FB119" s="6"/>
      <c r="FC119" s="6"/>
      <c r="FD119" s="6"/>
      <c r="FE119" s="6"/>
      <c r="FF119" s="6"/>
      <c r="FG119" s="6"/>
      <c r="FH119" s="6"/>
      <c r="FI119" s="6"/>
      <c r="FJ119" s="6"/>
      <c r="FK119" s="6"/>
      <c r="FL119" s="6"/>
      <c r="FM119" s="6"/>
      <c r="FN119" s="6"/>
      <c r="FO119" s="6"/>
      <c r="FP119" s="6"/>
      <c r="FQ119" s="6"/>
      <c r="FR119" s="6"/>
      <c r="FS119" s="6"/>
      <c r="FT119" s="6"/>
      <c r="FU119" s="6"/>
      <c r="FV119" s="6"/>
      <c r="FW119" s="6"/>
      <c r="FX119" s="6"/>
      <c r="FY119" s="6"/>
      <c r="FZ119" s="6"/>
      <c r="GA119" s="6"/>
      <c r="GB119" s="6"/>
      <c r="GC119" s="6"/>
      <c r="GD119" s="6"/>
      <c r="GE119" s="6"/>
      <c r="GF119" s="6"/>
      <c r="GG119" s="6"/>
      <c r="GH119" s="6"/>
      <c r="GI119" s="6"/>
      <c r="GJ119" s="6"/>
      <c r="GK119" s="6"/>
      <c r="GL119" s="6"/>
      <c r="GM119" s="6"/>
      <c r="GN119" s="6"/>
      <c r="GO119" s="6"/>
      <c r="GP119" s="6"/>
      <c r="GQ119" s="6"/>
      <c r="GR119" s="6"/>
      <c r="GS119" s="6"/>
      <c r="GT119" s="6"/>
      <c r="GU119" s="6"/>
      <c r="GV119" s="6"/>
      <c r="GW119" s="6"/>
      <c r="GX119" s="6"/>
      <c r="GY119" s="6"/>
      <c r="GZ119" s="6"/>
      <c r="HA119" s="6"/>
      <c r="HB119" s="6"/>
      <c r="HC119" s="6"/>
      <c r="HD119" s="6"/>
      <c r="HE119" s="6"/>
      <c r="HF119" s="6"/>
      <c r="HG119" s="6"/>
      <c r="HH119" s="6"/>
      <c r="HI119" s="6"/>
      <c r="HJ119" s="6"/>
      <c r="HK119" s="6"/>
      <c r="HL119" s="6"/>
      <c r="HM119" s="6"/>
      <c r="HN119" s="6"/>
      <c r="HO119" s="6"/>
      <c r="HP119" s="6"/>
      <c r="HQ119" s="6"/>
      <c r="HR119" s="6"/>
      <c r="HS119" s="6"/>
      <c r="HT119" s="6"/>
      <c r="HU119" s="6"/>
      <c r="HV119" s="6"/>
      <c r="HW119" s="6"/>
      <c r="HX119" s="6"/>
      <c r="HY119" s="6"/>
      <c r="HZ119" s="6"/>
      <c r="IA119" s="6"/>
      <c r="IB119" s="6"/>
      <c r="IC119" s="6"/>
      <c r="ID119" s="6"/>
      <c r="IE119" s="6"/>
      <c r="IF119" s="6"/>
      <c r="IG119" s="6"/>
      <c r="IH119" s="6"/>
      <c r="II119" s="6"/>
      <c r="IJ119" s="6"/>
      <c r="IK119" s="6"/>
      <c r="IL119" s="6"/>
      <c r="IM119" s="6"/>
      <c r="IN119" s="6"/>
      <c r="IO119" s="6"/>
      <c r="IP119" s="6"/>
      <c r="IQ119" s="6"/>
      <c r="IR119" s="6"/>
      <c r="IS119" s="6"/>
      <c r="IT119" s="6"/>
      <c r="IU119" s="6"/>
      <c r="IV119" s="6"/>
      <c r="IW119" s="6"/>
      <c r="IX119" s="6"/>
      <c r="IY119" s="6"/>
      <c r="IZ119" s="6"/>
      <c r="JA119" s="6"/>
      <c r="JB119" s="6"/>
      <c r="JC119" s="6"/>
      <c r="JD119" s="6"/>
      <c r="JE119" s="6"/>
      <c r="JF119" s="6"/>
      <c r="JG119" s="6"/>
      <c r="JH119" s="6"/>
      <c r="JI119" s="6"/>
      <c r="JJ119" s="6"/>
      <c r="JK119" s="6"/>
      <c r="JL119" s="6"/>
      <c r="JM119" s="6"/>
      <c r="JN119" s="6"/>
      <c r="JO119" s="6"/>
      <c r="JP119" s="6"/>
      <c r="JQ119" s="6"/>
      <c r="JR119" s="6"/>
      <c r="JS119" s="6"/>
      <c r="JT119" s="6"/>
      <c r="JU119" s="6"/>
      <c r="JV119" s="6"/>
      <c r="JW119" s="6"/>
      <c r="JX119" s="6"/>
      <c r="JY119" s="6"/>
      <c r="JZ119" s="6"/>
      <c r="KA119" s="6"/>
      <c r="KB119" s="6"/>
      <c r="KC119" s="6"/>
      <c r="KD119" s="6"/>
      <c r="KE119" s="6"/>
      <c r="KF119" s="6"/>
      <c r="KG119" s="6"/>
      <c r="KH119" s="6"/>
      <c r="KI119" s="6"/>
      <c r="KJ119" s="6"/>
      <c r="KK119" s="6"/>
      <c r="KL119" s="6"/>
      <c r="KM119" s="6"/>
      <c r="KN119" s="6"/>
      <c r="KO119" s="6"/>
      <c r="KP119" s="6"/>
      <c r="KQ119" s="6"/>
      <c r="KR119" s="6"/>
      <c r="KS119" s="6"/>
      <c r="KT119" s="6"/>
      <c r="KU119" s="6"/>
      <c r="KV119" s="6"/>
      <c r="KW119" s="6"/>
      <c r="KX119" s="6"/>
      <c r="KY119" s="6"/>
      <c r="KZ119" s="6"/>
      <c r="LA119" s="6"/>
      <c r="LB119" s="6"/>
      <c r="LC119" s="6"/>
      <c r="LD119" s="6"/>
      <c r="LE119" s="6"/>
      <c r="LF119" s="6"/>
      <c r="LG119" s="6"/>
      <c r="LH119" s="6"/>
      <c r="LI119" s="6"/>
      <c r="LJ119" s="6"/>
      <c r="LK119" s="6"/>
      <c r="LL119" s="6"/>
      <c r="LM119" s="6"/>
      <c r="LN119" s="6"/>
      <c r="LO119" s="6"/>
      <c r="LP119" s="6"/>
      <c r="LQ119" s="6"/>
      <c r="LR119" s="6"/>
      <c r="LS119" s="6"/>
      <c r="LT119" s="6"/>
      <c r="LU119" s="6"/>
      <c r="LV119" s="6"/>
      <c r="LW119" s="6"/>
      <c r="LX119" s="6"/>
      <c r="LY119" s="6"/>
      <c r="LZ119" s="6"/>
      <c r="MA119" s="6"/>
      <c r="MB119" s="6"/>
      <c r="MC119" s="6"/>
      <c r="MD119" s="6"/>
      <c r="ME119" s="6"/>
      <c r="MF119" s="6"/>
      <c r="MG119" s="6"/>
      <c r="MH119" s="6"/>
      <c r="MI119" s="6"/>
      <c r="MJ119" s="6"/>
      <c r="MK119" s="6"/>
      <c r="ML119" s="6"/>
      <c r="MM119" s="6"/>
      <c r="MN119" s="6"/>
      <c r="MO119" s="6"/>
      <c r="MP119" s="6"/>
      <c r="MQ119" s="6"/>
      <c r="MR119" s="6"/>
      <c r="MS119" s="6"/>
      <c r="MT119" s="6"/>
      <c r="MU119" s="6"/>
      <c r="MV119" s="6"/>
      <c r="MW119" s="6"/>
      <c r="MX119" s="6"/>
      <c r="MY119" s="6"/>
      <c r="MZ119" s="6"/>
      <c r="NA119" s="6"/>
      <c r="NB119" s="6"/>
      <c r="NC119" s="6"/>
      <c r="ND119" s="6"/>
      <c r="NE119" s="6"/>
      <c r="NF119" s="6"/>
      <c r="NG119" s="6"/>
      <c r="NH119" s="6"/>
      <c r="NI119" s="6"/>
      <c r="NJ119" s="6"/>
      <c r="NK119" s="6"/>
      <c r="NL119" s="6"/>
      <c r="NM119" s="6"/>
      <c r="NN119" s="6"/>
      <c r="NO119" s="6"/>
      <c r="NP119" s="6"/>
      <c r="NQ119" s="6"/>
      <c r="NR119" s="6"/>
      <c r="NS119" s="6"/>
      <c r="NT119" s="6"/>
      <c r="NU119" s="6"/>
      <c r="NV119" s="6"/>
      <c r="NW119" s="6"/>
      <c r="NX119" s="6"/>
      <c r="NY119" s="6"/>
      <c r="NZ119" s="6"/>
      <c r="OA119" s="6"/>
      <c r="OB119" s="6"/>
      <c r="OC119" s="6"/>
      <c r="OD119" s="6"/>
      <c r="OE119" s="6"/>
      <c r="OF119" s="6"/>
      <c r="OG119" s="6"/>
      <c r="OH119" s="6"/>
      <c r="OI119" s="6"/>
      <c r="OJ119" s="6"/>
      <c r="OK119" s="6"/>
      <c r="OL119" s="6"/>
      <c r="OM119" s="6"/>
      <c r="ON119" s="6"/>
      <c r="OO119" s="6"/>
      <c r="OP119" s="6"/>
      <c r="OQ119" s="6"/>
      <c r="OR119" s="6"/>
      <c r="OS119" s="6"/>
      <c r="OT119" s="6"/>
      <c r="OU119" s="6"/>
      <c r="OV119" s="6"/>
      <c r="OW119" s="6"/>
      <c r="OX119" s="6"/>
      <c r="OY119" s="6"/>
      <c r="OZ119" s="6"/>
      <c r="PA119" s="6"/>
      <c r="PB119" s="6"/>
      <c r="PC119" s="6"/>
      <c r="PD119" s="6"/>
      <c r="PE119" s="6"/>
      <c r="PF119" s="6"/>
      <c r="PG119" s="6"/>
      <c r="PH119" s="6"/>
      <c r="PI119" s="6"/>
      <c r="PJ119" s="6"/>
      <c r="PK119" s="6"/>
      <c r="PL119" s="6"/>
      <c r="PM119" s="6"/>
      <c r="PN119" s="6"/>
      <c r="PO119" s="6"/>
      <c r="PP119" s="6"/>
      <c r="PQ119" s="6"/>
      <c r="PR119" s="6"/>
      <c r="PS119" s="6"/>
      <c r="PT119" s="6"/>
      <c r="PU119" s="6"/>
      <c r="PV119" s="6"/>
      <c r="PW119" s="6"/>
      <c r="PX119" s="6"/>
      <c r="PY119" s="6"/>
      <c r="PZ119" s="6"/>
      <c r="QA119" s="6"/>
      <c r="QB119" s="6"/>
      <c r="QC119" s="6"/>
      <c r="QD119" s="6"/>
      <c r="QE119" s="6"/>
      <c r="QF119" s="6"/>
      <c r="QG119" s="6"/>
      <c r="QH119" s="6"/>
      <c r="QI119" s="6"/>
      <c r="QJ119" s="6"/>
      <c r="QK119" s="6"/>
      <c r="QL119" s="6"/>
      <c r="QM119" s="6"/>
      <c r="QN119" s="6"/>
      <c r="QO119" s="6"/>
      <c r="QP119" s="6"/>
      <c r="QQ119" s="6"/>
      <c r="QR119" s="6"/>
      <c r="QS119" s="6"/>
      <c r="QT119" s="6"/>
      <c r="QU119" s="6"/>
      <c r="QV119" s="6"/>
      <c r="QW119" s="6"/>
      <c r="QX119" s="6"/>
      <c r="QY119" s="6"/>
      <c r="QZ119" s="6"/>
      <c r="RA119" s="6"/>
      <c r="RB119" s="6"/>
      <c r="RC119" s="6"/>
      <c r="RD119" s="6"/>
      <c r="RE119" s="6"/>
      <c r="RF119" s="6"/>
      <c r="RG119" s="6"/>
      <c r="RH119" s="6"/>
      <c r="RI119" s="6"/>
      <c r="RJ119" s="6"/>
      <c r="RK119" s="6"/>
      <c r="RL119" s="6"/>
      <c r="RM119" s="6"/>
      <c r="RN119" s="6"/>
      <c r="RO119" s="6"/>
      <c r="RP119" s="6"/>
      <c r="RQ119" s="6"/>
      <c r="RR119" s="6"/>
      <c r="RS119" s="6"/>
      <c r="RT119" s="6"/>
      <c r="RU119" s="6"/>
      <c r="RV119" s="6"/>
      <c r="RW119" s="6"/>
      <c r="RX119" s="6"/>
      <c r="RY119" s="6"/>
      <c r="RZ119" s="6"/>
      <c r="SA119" s="6"/>
      <c r="SB119" s="6"/>
      <c r="SC119" s="6"/>
      <c r="SD119" s="6"/>
      <c r="SE119" s="6"/>
      <c r="SF119" s="6"/>
      <c r="SG119" s="6"/>
      <c r="SH119" s="6"/>
      <c r="SI119" s="6"/>
      <c r="SJ119" s="6"/>
      <c r="SK119" s="6"/>
      <c r="SL119" s="6"/>
      <c r="SM119" s="6"/>
      <c r="SN119" s="6"/>
      <c r="SO119" s="6"/>
      <c r="SP119" s="6"/>
      <c r="SQ119" s="6"/>
      <c r="SR119" s="6"/>
      <c r="SS119" s="6"/>
      <c r="ST119" s="6"/>
      <c r="SU119" s="6"/>
      <c r="SV119" s="6"/>
      <c r="SW119" s="6"/>
      <c r="SX119" s="6"/>
      <c r="SY119" s="6"/>
      <c r="SZ119" s="6"/>
      <c r="TA119" s="6"/>
      <c r="TB119" s="6"/>
      <c r="TC119" s="6"/>
      <c r="TD119" s="6"/>
      <c r="TE119" s="6"/>
      <c r="TF119" s="6"/>
      <c r="TG119" s="6"/>
      <c r="TH119" s="6"/>
      <c r="TI119" s="6"/>
      <c r="TJ119" s="6"/>
      <c r="TK119" s="6"/>
      <c r="TL119" s="6"/>
      <c r="TM119" s="6"/>
      <c r="TN119" s="6"/>
      <c r="TO119" s="6"/>
      <c r="TP119" s="6"/>
      <c r="TQ119" s="6"/>
      <c r="TR119" s="6"/>
      <c r="TS119" s="6"/>
      <c r="TT119" s="6"/>
      <c r="TU119" s="6"/>
      <c r="TV119" s="6"/>
      <c r="TW119" s="6"/>
      <c r="TX119" s="6"/>
      <c r="TY119" s="6"/>
      <c r="TZ119" s="6"/>
      <c r="UA119" s="6"/>
      <c r="UB119" s="6"/>
      <c r="UC119" s="6"/>
      <c r="UD119" s="6"/>
      <c r="UE119" s="6"/>
      <c r="UF119" s="6"/>
      <c r="UG119" s="6"/>
      <c r="UH119" s="6"/>
      <c r="UI119" s="6"/>
      <c r="UJ119" s="6"/>
      <c r="UK119" s="6"/>
      <c r="UL119" s="6"/>
      <c r="UM119" s="6"/>
      <c r="UN119" s="6"/>
      <c r="UO119" s="6"/>
      <c r="UP119" s="6"/>
      <c r="UQ119" s="6"/>
      <c r="UR119" s="6"/>
      <c r="US119" s="6"/>
      <c r="UT119" s="6"/>
      <c r="UU119" s="6"/>
      <c r="UV119" s="6"/>
      <c r="UW119" s="6"/>
      <c r="UX119" s="6"/>
      <c r="UY119" s="6"/>
      <c r="UZ119" s="6"/>
      <c r="VA119" s="6"/>
      <c r="VB119" s="6"/>
      <c r="VC119" s="6"/>
      <c r="VD119" s="6"/>
      <c r="VE119" s="6"/>
      <c r="VF119" s="6"/>
      <c r="VG119" s="6"/>
      <c r="VH119" s="6"/>
      <c r="VI119" s="6"/>
      <c r="VJ119" s="6"/>
      <c r="VK119" s="6"/>
      <c r="VL119" s="6"/>
      <c r="VM119" s="6"/>
      <c r="VN119" s="6"/>
      <c r="VO119" s="6"/>
      <c r="VP119" s="6"/>
      <c r="VQ119" s="6"/>
      <c r="VR119" s="6"/>
      <c r="VS119" s="6"/>
      <c r="VT119" s="6"/>
      <c r="VU119" s="6"/>
      <c r="VV119" s="6"/>
      <c r="VW119" s="6"/>
      <c r="VX119" s="6"/>
      <c r="VY119" s="6"/>
      <c r="VZ119" s="6"/>
      <c r="WA119" s="6"/>
      <c r="WB119" s="6"/>
      <c r="WC119" s="6"/>
      <c r="WD119" s="6"/>
      <c r="WE119" s="6"/>
      <c r="WF119" s="6"/>
      <c r="WG119" s="6"/>
      <c r="WH119" s="6"/>
      <c r="WI119" s="6"/>
      <c r="WJ119" s="6"/>
      <c r="WK119" s="6"/>
      <c r="WL119" s="6"/>
      <c r="WM119" s="6"/>
      <c r="WN119" s="6"/>
      <c r="WO119" s="6"/>
      <c r="WP119" s="6"/>
      <c r="WQ119" s="6"/>
      <c r="WR119" s="6"/>
      <c r="WS119" s="6"/>
      <c r="WT119" s="6"/>
      <c r="WU119" s="6"/>
      <c r="WV119" s="6"/>
      <c r="WW119" s="6"/>
      <c r="WX119" s="6"/>
      <c r="WY119" s="6"/>
      <c r="WZ119" s="6"/>
      <c r="XA119" s="6"/>
      <c r="XB119" s="6"/>
      <c r="XC119" s="6"/>
      <c r="XD119" s="6"/>
      <c r="XE119" s="6"/>
      <c r="XF119" s="6"/>
      <c r="XG119" s="6"/>
      <c r="XH119" s="6"/>
      <c r="XI119" s="6"/>
      <c r="XJ119" s="6"/>
      <c r="XK119" s="6"/>
      <c r="XL119" s="6"/>
      <c r="XM119" s="6"/>
      <c r="XN119" s="6"/>
      <c r="XO119" s="6"/>
      <c r="XP119" s="6"/>
      <c r="XQ119" s="6"/>
      <c r="XR119" s="6"/>
      <c r="XS119" s="6"/>
      <c r="XT119" s="6"/>
      <c r="XU119" s="6"/>
      <c r="XV119" s="6"/>
      <c r="XW119" s="6"/>
      <c r="XX119" s="6"/>
      <c r="XY119" s="6"/>
      <c r="XZ119" s="6"/>
      <c r="YA119" s="6"/>
      <c r="YB119" s="6"/>
      <c r="YC119" s="6"/>
      <c r="YD119" s="6"/>
      <c r="YE119" s="6"/>
      <c r="YF119" s="6"/>
      <c r="YG119" s="6"/>
      <c r="YH119" s="6"/>
      <c r="YI119" s="6"/>
      <c r="YJ119" s="6"/>
      <c r="YK119" s="6"/>
      <c r="YL119" s="6"/>
      <c r="YM119" s="6"/>
      <c r="YN119" s="6"/>
      <c r="YO119" s="6"/>
      <c r="YP119" s="6"/>
      <c r="YQ119" s="6"/>
      <c r="YR119" s="6"/>
      <c r="YS119" s="6"/>
      <c r="YT119" s="6"/>
      <c r="YU119" s="6"/>
      <c r="YV119" s="6"/>
      <c r="YW119" s="6"/>
      <c r="YX119" s="6"/>
      <c r="YY119" s="6"/>
      <c r="YZ119" s="6"/>
      <c r="ZA119" s="6"/>
      <c r="ZB119" s="6"/>
      <c r="ZC119" s="6"/>
      <c r="ZD119" s="6"/>
      <c r="ZE119" s="6"/>
      <c r="ZF119" s="6"/>
      <c r="ZG119" s="6"/>
      <c r="ZH119" s="6"/>
      <c r="ZI119" s="6"/>
      <c r="ZJ119" s="6"/>
      <c r="ZK119" s="6"/>
      <c r="ZL119" s="6"/>
      <c r="ZM119" s="6"/>
      <c r="ZN119" s="6"/>
      <c r="ZO119" s="6"/>
      <c r="ZP119" s="6"/>
      <c r="ZQ119" s="6"/>
      <c r="ZR119" s="6"/>
      <c r="ZS119" s="6"/>
      <c r="ZT119" s="6"/>
      <c r="ZU119" s="6"/>
      <c r="ZV119" s="6"/>
      <c r="ZW119" s="6"/>
      <c r="ZX119" s="6"/>
      <c r="ZY119" s="6"/>
      <c r="ZZ119" s="6"/>
      <c r="AAA119" s="6"/>
      <c r="AAB119" s="6"/>
      <c r="AAC119" s="6"/>
      <c r="AAD119" s="6"/>
      <c r="AAE119" s="6"/>
      <c r="AAF119" s="6"/>
      <c r="AAG119" s="6"/>
      <c r="AAH119" s="6"/>
      <c r="AAI119" s="6"/>
      <c r="AAJ119" s="6"/>
      <c r="AAK119" s="6"/>
      <c r="AAL119" s="6"/>
      <c r="AAM119" s="6"/>
      <c r="AAN119" s="6"/>
      <c r="AAO119" s="6"/>
      <c r="AAP119" s="6"/>
      <c r="AAQ119" s="6"/>
      <c r="AAR119" s="6"/>
      <c r="AAS119" s="6"/>
      <c r="AAT119" s="6"/>
      <c r="AAU119" s="6"/>
      <c r="AAV119" s="6"/>
      <c r="AAW119" s="6"/>
      <c r="AAX119" s="6"/>
      <c r="AAY119" s="6"/>
      <c r="AAZ119" s="6"/>
      <c r="ABA119" s="6"/>
      <c r="ABB119" s="6"/>
      <c r="ABC119" s="6"/>
      <c r="ABD119" s="6"/>
      <c r="ABE119" s="6"/>
      <c r="ABF119" s="6"/>
      <c r="ABG119" s="6"/>
      <c r="ABH119" s="6"/>
      <c r="ABI119" s="6"/>
      <c r="ABJ119" s="6"/>
      <c r="ABK119" s="6"/>
      <c r="ABL119" s="6"/>
      <c r="ABM119" s="6"/>
      <c r="ABN119" s="6"/>
      <c r="ABO119" s="6"/>
      <c r="ABP119" s="6"/>
      <c r="ABQ119" s="6"/>
    </row>
    <row r="120" spans="1:745">
      <c r="A120" s="86"/>
      <c r="B120" s="44"/>
      <c r="C120" s="44"/>
      <c r="D120" s="44"/>
      <c r="E120" s="44"/>
      <c r="F120" s="44"/>
      <c r="G120" s="44"/>
      <c r="H120" s="6"/>
      <c r="I120" s="6"/>
      <c r="J120" s="7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  <c r="BB120" s="6"/>
      <c r="BC120" s="6"/>
      <c r="BD120" s="6"/>
      <c r="BE120" s="6"/>
      <c r="BF120" s="6"/>
      <c r="BG120" s="6"/>
      <c r="BH120" s="6"/>
      <c r="BI120" s="6"/>
      <c r="BJ120" s="6"/>
      <c r="BK120" s="6"/>
      <c r="BL120" s="6"/>
      <c r="BM120" s="6"/>
      <c r="BN120" s="6"/>
      <c r="BO120" s="6"/>
      <c r="BP120" s="6"/>
      <c r="BQ120" s="6"/>
      <c r="BR120" s="6"/>
      <c r="BS120" s="6"/>
      <c r="BT120" s="6"/>
      <c r="BU120" s="6"/>
      <c r="BV120" s="6"/>
      <c r="BW120" s="6"/>
      <c r="BX120" s="6"/>
      <c r="BY120" s="6"/>
      <c r="BZ120" s="6"/>
      <c r="CA120" s="6"/>
      <c r="CB120" s="6"/>
      <c r="CC120" s="6"/>
      <c r="CD120" s="6"/>
      <c r="CE120" s="6"/>
      <c r="CF120" s="6"/>
      <c r="CG120" s="6"/>
      <c r="CH120" s="6"/>
      <c r="CI120" s="6"/>
      <c r="CJ120" s="6"/>
      <c r="CK120" s="6"/>
      <c r="CL120" s="6"/>
      <c r="CM120" s="6"/>
      <c r="CN120" s="6"/>
      <c r="CO120" s="6"/>
      <c r="CP120" s="6"/>
      <c r="CQ120" s="6"/>
      <c r="CR120" s="6"/>
      <c r="CS120" s="6"/>
      <c r="CT120" s="6"/>
      <c r="CU120" s="6"/>
      <c r="CV120" s="6"/>
      <c r="CW120" s="6"/>
      <c r="CX120" s="6"/>
      <c r="CY120" s="6"/>
      <c r="CZ120" s="6"/>
      <c r="DA120" s="6"/>
      <c r="DB120" s="6"/>
      <c r="DC120" s="6"/>
      <c r="DD120" s="6"/>
      <c r="DE120" s="6"/>
      <c r="DF120" s="6"/>
      <c r="DG120" s="6"/>
      <c r="DH120" s="6"/>
      <c r="DI120" s="6"/>
      <c r="DJ120" s="6"/>
      <c r="DK120" s="6"/>
      <c r="DL120" s="6"/>
      <c r="DM120" s="6"/>
      <c r="DN120" s="6"/>
      <c r="DO120" s="6"/>
      <c r="DP120" s="6"/>
      <c r="DQ120" s="6"/>
      <c r="DR120" s="6"/>
      <c r="DS120" s="6"/>
      <c r="DT120" s="6"/>
      <c r="DU120" s="6"/>
      <c r="DV120" s="6"/>
      <c r="DW120" s="6"/>
      <c r="DX120" s="6"/>
      <c r="DY120" s="6"/>
      <c r="DZ120" s="6"/>
      <c r="EA120" s="6"/>
      <c r="EB120" s="6"/>
      <c r="EC120" s="6"/>
      <c r="ED120" s="6"/>
      <c r="EE120" s="6"/>
      <c r="EF120" s="6"/>
      <c r="EG120" s="6"/>
      <c r="EH120" s="6"/>
      <c r="EI120" s="6"/>
      <c r="EJ120" s="6"/>
      <c r="EK120" s="6"/>
      <c r="EL120" s="6"/>
      <c r="EM120" s="6"/>
      <c r="EN120" s="6"/>
      <c r="EO120" s="6"/>
      <c r="EP120" s="6"/>
      <c r="EQ120" s="6"/>
      <c r="ER120" s="6"/>
      <c r="ES120" s="6"/>
      <c r="ET120" s="6"/>
      <c r="EU120" s="6"/>
      <c r="EV120" s="6"/>
      <c r="EW120" s="6"/>
      <c r="EX120" s="6"/>
      <c r="EY120" s="6"/>
      <c r="EZ120" s="6"/>
      <c r="FA120" s="6"/>
      <c r="FB120" s="6"/>
      <c r="FC120" s="6"/>
      <c r="FD120" s="6"/>
      <c r="FE120" s="6"/>
      <c r="FF120" s="6"/>
      <c r="FG120" s="6"/>
      <c r="FH120" s="6"/>
      <c r="FI120" s="6"/>
      <c r="FJ120" s="6"/>
      <c r="FK120" s="6"/>
      <c r="FL120" s="6"/>
      <c r="FM120" s="6"/>
      <c r="FN120" s="6"/>
      <c r="FO120" s="6"/>
      <c r="FP120" s="6"/>
      <c r="FQ120" s="6"/>
      <c r="FR120" s="6"/>
      <c r="FS120" s="6"/>
      <c r="FT120" s="6"/>
      <c r="FU120" s="6"/>
      <c r="FV120" s="6"/>
      <c r="FW120" s="6"/>
      <c r="FX120" s="6"/>
      <c r="FY120" s="6"/>
      <c r="FZ120" s="6"/>
      <c r="GA120" s="6"/>
      <c r="GB120" s="6"/>
      <c r="GC120" s="6"/>
      <c r="GD120" s="6"/>
      <c r="GE120" s="6"/>
      <c r="GF120" s="6"/>
      <c r="GG120" s="6"/>
      <c r="GH120" s="6"/>
      <c r="GI120" s="6"/>
      <c r="GJ120" s="6"/>
      <c r="GK120" s="6"/>
      <c r="GL120" s="6"/>
      <c r="GM120" s="6"/>
      <c r="GN120" s="6"/>
      <c r="GO120" s="6"/>
      <c r="GP120" s="6"/>
      <c r="GQ120" s="6"/>
      <c r="GR120" s="6"/>
      <c r="GS120" s="6"/>
      <c r="GT120" s="6"/>
      <c r="GU120" s="6"/>
      <c r="GV120" s="6"/>
      <c r="GW120" s="6"/>
      <c r="GX120" s="6"/>
      <c r="GY120" s="6"/>
      <c r="GZ120" s="6"/>
      <c r="HA120" s="6"/>
      <c r="HB120" s="6"/>
      <c r="HC120" s="6"/>
      <c r="HD120" s="6"/>
      <c r="HE120" s="6"/>
      <c r="HF120" s="6"/>
      <c r="HG120" s="6"/>
      <c r="HH120" s="6"/>
      <c r="HI120" s="6"/>
      <c r="HJ120" s="6"/>
      <c r="HK120" s="6"/>
      <c r="HL120" s="6"/>
      <c r="HM120" s="6"/>
      <c r="HN120" s="6"/>
      <c r="HO120" s="6"/>
      <c r="HP120" s="6"/>
      <c r="HQ120" s="6"/>
      <c r="HR120" s="6"/>
      <c r="HS120" s="6"/>
      <c r="HT120" s="6"/>
      <c r="HU120" s="6"/>
      <c r="HV120" s="6"/>
      <c r="HW120" s="6"/>
      <c r="HX120" s="6"/>
      <c r="HY120" s="6"/>
      <c r="HZ120" s="6"/>
      <c r="IA120" s="6"/>
      <c r="IB120" s="6"/>
      <c r="IC120" s="6"/>
      <c r="ID120" s="6"/>
      <c r="IE120" s="6"/>
      <c r="IF120" s="6"/>
      <c r="IG120" s="6"/>
      <c r="IH120" s="6"/>
      <c r="II120" s="6"/>
      <c r="IJ120" s="6"/>
      <c r="IK120" s="6"/>
      <c r="IL120" s="6"/>
      <c r="IM120" s="6"/>
      <c r="IN120" s="6"/>
      <c r="IO120" s="6"/>
      <c r="IP120" s="6"/>
      <c r="IQ120" s="6"/>
      <c r="IR120" s="6"/>
      <c r="IS120" s="6"/>
      <c r="IT120" s="6"/>
      <c r="IU120" s="6"/>
      <c r="IV120" s="6"/>
      <c r="IW120" s="6"/>
      <c r="IX120" s="6"/>
      <c r="IY120" s="6"/>
      <c r="IZ120" s="6"/>
      <c r="JA120" s="6"/>
      <c r="JB120" s="6"/>
      <c r="JC120" s="6"/>
      <c r="JD120" s="6"/>
      <c r="JE120" s="6"/>
      <c r="JF120" s="6"/>
      <c r="JG120" s="6"/>
      <c r="JH120" s="6"/>
      <c r="JI120" s="6"/>
      <c r="JJ120" s="6"/>
      <c r="JK120" s="6"/>
      <c r="JL120" s="6"/>
      <c r="JM120" s="6"/>
      <c r="JN120" s="6"/>
      <c r="JO120" s="6"/>
      <c r="JP120" s="6"/>
      <c r="JQ120" s="6"/>
      <c r="JR120" s="6"/>
      <c r="JS120" s="6"/>
      <c r="JT120" s="6"/>
      <c r="JU120" s="6"/>
      <c r="JV120" s="6"/>
      <c r="JW120" s="6"/>
      <c r="JX120" s="6"/>
      <c r="JY120" s="6"/>
      <c r="JZ120" s="6"/>
      <c r="KA120" s="6"/>
      <c r="KB120" s="6"/>
      <c r="KC120" s="6"/>
      <c r="KD120" s="6"/>
      <c r="KE120" s="6"/>
      <c r="KF120" s="6"/>
      <c r="KG120" s="6"/>
      <c r="KH120" s="6"/>
      <c r="KI120" s="6"/>
      <c r="KJ120" s="6"/>
      <c r="KK120" s="6"/>
      <c r="KL120" s="6"/>
      <c r="KM120" s="6"/>
      <c r="KN120" s="6"/>
      <c r="KO120" s="6"/>
      <c r="KP120" s="6"/>
      <c r="KQ120" s="6"/>
      <c r="KR120" s="6"/>
      <c r="KS120" s="6"/>
      <c r="KT120" s="6"/>
      <c r="KU120" s="6"/>
      <c r="KV120" s="6"/>
      <c r="KW120" s="6"/>
      <c r="KX120" s="6"/>
      <c r="KY120" s="6"/>
      <c r="KZ120" s="6"/>
      <c r="LA120" s="6"/>
      <c r="LB120" s="6"/>
      <c r="LC120" s="6"/>
      <c r="LD120" s="6"/>
      <c r="LE120" s="6"/>
      <c r="LF120" s="6"/>
      <c r="LG120" s="6"/>
      <c r="LH120" s="6"/>
      <c r="LI120" s="6"/>
      <c r="LJ120" s="6"/>
      <c r="LK120" s="6"/>
      <c r="LL120" s="6"/>
      <c r="LM120" s="6"/>
      <c r="LN120" s="6"/>
      <c r="LO120" s="6"/>
      <c r="LP120" s="6"/>
      <c r="LQ120" s="6"/>
      <c r="LR120" s="6"/>
      <c r="LS120" s="6"/>
      <c r="LT120" s="6"/>
      <c r="LU120" s="6"/>
      <c r="LV120" s="6"/>
      <c r="LW120" s="6"/>
      <c r="LX120" s="6"/>
      <c r="LY120" s="6"/>
      <c r="LZ120" s="6"/>
      <c r="MA120" s="6"/>
      <c r="MB120" s="6"/>
      <c r="MC120" s="6"/>
      <c r="MD120" s="6"/>
      <c r="ME120" s="6"/>
      <c r="MF120" s="6"/>
      <c r="MG120" s="6"/>
      <c r="MH120" s="6"/>
      <c r="MI120" s="6"/>
      <c r="MJ120" s="6"/>
      <c r="MK120" s="6"/>
      <c r="ML120" s="6"/>
      <c r="MM120" s="6"/>
      <c r="MN120" s="6"/>
      <c r="MO120" s="6"/>
      <c r="MP120" s="6"/>
      <c r="MQ120" s="6"/>
      <c r="MR120" s="6"/>
      <c r="MS120" s="6"/>
      <c r="MT120" s="6"/>
      <c r="MU120" s="6"/>
      <c r="MV120" s="6"/>
      <c r="MW120" s="6"/>
      <c r="MX120" s="6"/>
      <c r="MY120" s="6"/>
      <c r="MZ120" s="6"/>
      <c r="NA120" s="6"/>
      <c r="NB120" s="6"/>
      <c r="NC120" s="6"/>
      <c r="ND120" s="6"/>
      <c r="NE120" s="6"/>
      <c r="NF120" s="6"/>
      <c r="NG120" s="6"/>
      <c r="NH120" s="6"/>
      <c r="NI120" s="6"/>
      <c r="NJ120" s="6"/>
      <c r="NK120" s="6"/>
      <c r="NL120" s="6"/>
      <c r="NM120" s="6"/>
      <c r="NN120" s="6"/>
      <c r="NO120" s="6"/>
      <c r="NP120" s="6"/>
      <c r="NQ120" s="6"/>
      <c r="NR120" s="6"/>
      <c r="NS120" s="6"/>
      <c r="NT120" s="6"/>
      <c r="NU120" s="6"/>
      <c r="NV120" s="6"/>
      <c r="NW120" s="6"/>
      <c r="NX120" s="6"/>
      <c r="NY120" s="6"/>
      <c r="NZ120" s="6"/>
      <c r="OA120" s="6"/>
      <c r="OB120" s="6"/>
      <c r="OC120" s="6"/>
      <c r="OD120" s="6"/>
      <c r="OE120" s="6"/>
      <c r="OF120" s="6"/>
      <c r="OG120" s="6"/>
      <c r="OH120" s="6"/>
      <c r="OI120" s="6"/>
      <c r="OJ120" s="6"/>
      <c r="OK120" s="6"/>
      <c r="OL120" s="6"/>
      <c r="OM120" s="6"/>
      <c r="ON120" s="6"/>
      <c r="OO120" s="6"/>
      <c r="OP120" s="6"/>
      <c r="OQ120" s="6"/>
      <c r="OR120" s="6"/>
      <c r="OS120" s="6"/>
      <c r="OT120" s="6"/>
      <c r="OU120" s="6"/>
      <c r="OV120" s="6"/>
      <c r="OW120" s="6"/>
      <c r="OX120" s="6"/>
      <c r="OY120" s="6"/>
      <c r="OZ120" s="6"/>
      <c r="PA120" s="6"/>
      <c r="PB120" s="6"/>
      <c r="PC120" s="6"/>
      <c r="PD120" s="6"/>
      <c r="PE120" s="6"/>
      <c r="PF120" s="6"/>
      <c r="PG120" s="6"/>
      <c r="PH120" s="6"/>
      <c r="PI120" s="6"/>
      <c r="PJ120" s="6"/>
      <c r="PK120" s="6"/>
      <c r="PL120" s="6"/>
      <c r="PM120" s="6"/>
      <c r="PN120" s="6"/>
      <c r="PO120" s="6"/>
      <c r="PP120" s="6"/>
      <c r="PQ120" s="6"/>
      <c r="PR120" s="6"/>
      <c r="PS120" s="6"/>
      <c r="PT120" s="6"/>
      <c r="PU120" s="6"/>
      <c r="PV120" s="6"/>
      <c r="PW120" s="6"/>
      <c r="PX120" s="6"/>
      <c r="PY120" s="6"/>
      <c r="PZ120" s="6"/>
      <c r="QA120" s="6"/>
      <c r="QB120" s="6"/>
      <c r="QC120" s="6"/>
      <c r="QD120" s="6"/>
      <c r="QE120" s="6"/>
      <c r="QF120" s="6"/>
      <c r="QG120" s="6"/>
      <c r="QH120" s="6"/>
      <c r="QI120" s="6"/>
      <c r="QJ120" s="6"/>
      <c r="QK120" s="6"/>
      <c r="QL120" s="6"/>
      <c r="QM120" s="6"/>
      <c r="QN120" s="6"/>
      <c r="QO120" s="6"/>
      <c r="QP120" s="6"/>
      <c r="QQ120" s="6"/>
      <c r="QR120" s="6"/>
      <c r="QS120" s="6"/>
      <c r="QT120" s="6"/>
      <c r="QU120" s="6"/>
      <c r="QV120" s="6"/>
      <c r="QW120" s="6"/>
      <c r="QX120" s="6"/>
      <c r="QY120" s="6"/>
      <c r="QZ120" s="6"/>
      <c r="RA120" s="6"/>
      <c r="RB120" s="6"/>
      <c r="RC120" s="6"/>
      <c r="RD120" s="6"/>
      <c r="RE120" s="6"/>
      <c r="RF120" s="6"/>
      <c r="RG120" s="6"/>
      <c r="RH120" s="6"/>
      <c r="RI120" s="6"/>
      <c r="RJ120" s="6"/>
      <c r="RK120" s="6"/>
      <c r="RL120" s="6"/>
      <c r="RM120" s="6"/>
      <c r="RN120" s="6"/>
      <c r="RO120" s="6"/>
      <c r="RP120" s="6"/>
      <c r="RQ120" s="6"/>
      <c r="RR120" s="6"/>
      <c r="RS120" s="6"/>
      <c r="RT120" s="6"/>
      <c r="RU120" s="6"/>
      <c r="RV120" s="6"/>
      <c r="RW120" s="6"/>
      <c r="RX120" s="6"/>
      <c r="RY120" s="6"/>
      <c r="RZ120" s="6"/>
      <c r="SA120" s="6"/>
      <c r="SB120" s="6"/>
      <c r="SC120" s="6"/>
      <c r="SD120" s="6"/>
      <c r="SE120" s="6"/>
      <c r="SF120" s="6"/>
      <c r="SG120" s="6"/>
      <c r="SH120" s="6"/>
      <c r="SI120" s="6"/>
      <c r="SJ120" s="6"/>
      <c r="SK120" s="6"/>
      <c r="SL120" s="6"/>
      <c r="SM120" s="6"/>
      <c r="SN120" s="6"/>
      <c r="SO120" s="6"/>
      <c r="SP120" s="6"/>
      <c r="SQ120" s="6"/>
      <c r="SR120" s="6"/>
      <c r="SS120" s="6"/>
      <c r="ST120" s="6"/>
      <c r="SU120" s="6"/>
      <c r="SV120" s="6"/>
      <c r="SW120" s="6"/>
      <c r="SX120" s="6"/>
      <c r="SY120" s="6"/>
      <c r="SZ120" s="6"/>
      <c r="TA120" s="6"/>
      <c r="TB120" s="6"/>
      <c r="TC120" s="6"/>
      <c r="TD120" s="6"/>
      <c r="TE120" s="6"/>
      <c r="TF120" s="6"/>
      <c r="TG120" s="6"/>
      <c r="TH120" s="6"/>
      <c r="TI120" s="6"/>
      <c r="TJ120" s="6"/>
      <c r="TK120" s="6"/>
      <c r="TL120" s="6"/>
      <c r="TM120" s="6"/>
      <c r="TN120" s="6"/>
      <c r="TO120" s="6"/>
      <c r="TP120" s="6"/>
      <c r="TQ120" s="6"/>
      <c r="TR120" s="6"/>
      <c r="TS120" s="6"/>
      <c r="TT120" s="6"/>
      <c r="TU120" s="6"/>
      <c r="TV120" s="6"/>
      <c r="TW120" s="6"/>
      <c r="TX120" s="6"/>
      <c r="TY120" s="6"/>
      <c r="TZ120" s="6"/>
      <c r="UA120" s="6"/>
      <c r="UB120" s="6"/>
      <c r="UC120" s="6"/>
      <c r="UD120" s="6"/>
      <c r="UE120" s="6"/>
      <c r="UF120" s="6"/>
      <c r="UG120" s="6"/>
      <c r="UH120" s="6"/>
      <c r="UI120" s="6"/>
      <c r="UJ120" s="6"/>
      <c r="UK120" s="6"/>
      <c r="UL120" s="6"/>
      <c r="UM120" s="6"/>
      <c r="UN120" s="6"/>
      <c r="UO120" s="6"/>
      <c r="UP120" s="6"/>
      <c r="UQ120" s="6"/>
      <c r="UR120" s="6"/>
      <c r="US120" s="6"/>
      <c r="UT120" s="6"/>
      <c r="UU120" s="6"/>
      <c r="UV120" s="6"/>
      <c r="UW120" s="6"/>
      <c r="UX120" s="6"/>
      <c r="UY120" s="6"/>
      <c r="UZ120" s="6"/>
      <c r="VA120" s="6"/>
      <c r="VB120" s="6"/>
      <c r="VC120" s="6"/>
      <c r="VD120" s="6"/>
      <c r="VE120" s="6"/>
      <c r="VF120" s="6"/>
      <c r="VG120" s="6"/>
      <c r="VH120" s="6"/>
      <c r="VI120" s="6"/>
      <c r="VJ120" s="6"/>
      <c r="VK120" s="6"/>
      <c r="VL120" s="6"/>
      <c r="VM120" s="6"/>
      <c r="VN120" s="6"/>
      <c r="VO120" s="6"/>
      <c r="VP120" s="6"/>
      <c r="VQ120" s="6"/>
      <c r="VR120" s="6"/>
      <c r="VS120" s="6"/>
      <c r="VT120" s="6"/>
      <c r="VU120" s="6"/>
      <c r="VV120" s="6"/>
      <c r="VW120" s="6"/>
      <c r="VX120" s="6"/>
      <c r="VY120" s="6"/>
      <c r="VZ120" s="6"/>
      <c r="WA120" s="6"/>
      <c r="WB120" s="6"/>
      <c r="WC120" s="6"/>
      <c r="WD120" s="6"/>
      <c r="WE120" s="6"/>
      <c r="WF120" s="6"/>
      <c r="WG120" s="6"/>
      <c r="WH120" s="6"/>
      <c r="WI120" s="6"/>
      <c r="WJ120" s="6"/>
      <c r="WK120" s="6"/>
      <c r="WL120" s="6"/>
      <c r="WM120" s="6"/>
      <c r="WN120" s="6"/>
      <c r="WO120" s="6"/>
      <c r="WP120" s="6"/>
      <c r="WQ120" s="6"/>
      <c r="WR120" s="6"/>
      <c r="WS120" s="6"/>
      <c r="WT120" s="6"/>
      <c r="WU120" s="6"/>
      <c r="WV120" s="6"/>
      <c r="WW120" s="6"/>
      <c r="WX120" s="6"/>
      <c r="WY120" s="6"/>
      <c r="WZ120" s="6"/>
      <c r="XA120" s="6"/>
      <c r="XB120" s="6"/>
      <c r="XC120" s="6"/>
      <c r="XD120" s="6"/>
      <c r="XE120" s="6"/>
      <c r="XF120" s="6"/>
      <c r="XG120" s="6"/>
      <c r="XH120" s="6"/>
      <c r="XI120" s="6"/>
      <c r="XJ120" s="6"/>
      <c r="XK120" s="6"/>
      <c r="XL120" s="6"/>
      <c r="XM120" s="6"/>
      <c r="XN120" s="6"/>
      <c r="XO120" s="6"/>
      <c r="XP120" s="6"/>
      <c r="XQ120" s="6"/>
      <c r="XR120" s="6"/>
      <c r="XS120" s="6"/>
      <c r="XT120" s="6"/>
      <c r="XU120" s="6"/>
      <c r="XV120" s="6"/>
      <c r="XW120" s="6"/>
      <c r="XX120" s="6"/>
      <c r="XY120" s="6"/>
      <c r="XZ120" s="6"/>
      <c r="YA120" s="6"/>
      <c r="YB120" s="6"/>
      <c r="YC120" s="6"/>
      <c r="YD120" s="6"/>
      <c r="YE120" s="6"/>
      <c r="YF120" s="6"/>
      <c r="YG120" s="6"/>
      <c r="YH120" s="6"/>
      <c r="YI120" s="6"/>
      <c r="YJ120" s="6"/>
      <c r="YK120" s="6"/>
      <c r="YL120" s="6"/>
      <c r="YM120" s="6"/>
      <c r="YN120" s="6"/>
      <c r="YO120" s="6"/>
      <c r="YP120" s="6"/>
      <c r="YQ120" s="6"/>
      <c r="YR120" s="6"/>
      <c r="YS120" s="6"/>
      <c r="YT120" s="6"/>
      <c r="YU120" s="6"/>
      <c r="YV120" s="6"/>
      <c r="YW120" s="6"/>
      <c r="YX120" s="6"/>
      <c r="YY120" s="6"/>
      <c r="YZ120" s="6"/>
      <c r="ZA120" s="6"/>
      <c r="ZB120" s="6"/>
      <c r="ZC120" s="6"/>
      <c r="ZD120" s="6"/>
      <c r="ZE120" s="6"/>
      <c r="ZF120" s="6"/>
      <c r="ZG120" s="6"/>
      <c r="ZH120" s="6"/>
      <c r="ZI120" s="6"/>
      <c r="ZJ120" s="6"/>
      <c r="ZK120" s="6"/>
      <c r="ZL120" s="6"/>
      <c r="ZM120" s="6"/>
      <c r="ZN120" s="6"/>
      <c r="ZO120" s="6"/>
      <c r="ZP120" s="6"/>
      <c r="ZQ120" s="6"/>
      <c r="ZR120" s="6"/>
      <c r="ZS120" s="6"/>
      <c r="ZT120" s="6"/>
      <c r="ZU120" s="6"/>
      <c r="ZV120" s="6"/>
      <c r="ZW120" s="6"/>
      <c r="ZX120" s="6"/>
      <c r="ZY120" s="6"/>
      <c r="ZZ120" s="6"/>
      <c r="AAA120" s="6"/>
      <c r="AAB120" s="6"/>
      <c r="AAC120" s="6"/>
      <c r="AAD120" s="6"/>
      <c r="AAE120" s="6"/>
      <c r="AAF120" s="6"/>
      <c r="AAG120" s="6"/>
      <c r="AAH120" s="6"/>
      <c r="AAI120" s="6"/>
      <c r="AAJ120" s="6"/>
      <c r="AAK120" s="6"/>
      <c r="AAL120" s="6"/>
      <c r="AAM120" s="6"/>
      <c r="AAN120" s="6"/>
      <c r="AAO120" s="6"/>
      <c r="AAP120" s="6"/>
      <c r="AAQ120" s="6"/>
      <c r="AAR120" s="6"/>
      <c r="AAS120" s="6"/>
      <c r="AAT120" s="6"/>
      <c r="AAU120" s="6"/>
      <c r="AAV120" s="6"/>
      <c r="AAW120" s="6"/>
      <c r="AAX120" s="6"/>
      <c r="AAY120" s="6"/>
      <c r="AAZ120" s="6"/>
      <c r="ABA120" s="6"/>
      <c r="ABB120" s="6"/>
      <c r="ABC120" s="6"/>
      <c r="ABD120" s="6"/>
      <c r="ABE120" s="6"/>
      <c r="ABF120" s="6"/>
      <c r="ABG120" s="6"/>
      <c r="ABH120" s="6"/>
      <c r="ABI120" s="6"/>
      <c r="ABJ120" s="6"/>
      <c r="ABK120" s="6"/>
      <c r="ABL120" s="6"/>
      <c r="ABM120" s="6"/>
      <c r="ABN120" s="6"/>
      <c r="ABO120" s="6"/>
      <c r="ABP120" s="6"/>
      <c r="ABQ120" s="6"/>
    </row>
    <row r="121" spans="1:745">
      <c r="A121" s="86"/>
      <c r="B121" s="44"/>
      <c r="C121" s="44"/>
      <c r="D121" s="44"/>
      <c r="E121" s="44"/>
      <c r="F121" s="44"/>
      <c r="G121" s="44"/>
      <c r="H121" s="6"/>
      <c r="I121" s="6"/>
      <c r="J121" s="7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  <c r="BB121" s="6"/>
      <c r="BC121" s="6"/>
      <c r="BD121" s="6"/>
      <c r="BE121" s="6"/>
      <c r="BF121" s="6"/>
      <c r="BG121" s="6"/>
      <c r="BH121" s="6"/>
      <c r="BI121" s="6"/>
      <c r="BJ121" s="6"/>
      <c r="BK121" s="6"/>
      <c r="BL121" s="6"/>
      <c r="BM121" s="6"/>
      <c r="BN121" s="6"/>
      <c r="BO121" s="6"/>
      <c r="BP121" s="6"/>
      <c r="BQ121" s="6"/>
      <c r="BR121" s="6"/>
      <c r="BS121" s="6"/>
      <c r="BT121" s="6"/>
      <c r="BU121" s="6"/>
      <c r="BV121" s="6"/>
      <c r="BW121" s="6"/>
      <c r="BX121" s="6"/>
      <c r="BY121" s="6"/>
      <c r="BZ121" s="6"/>
      <c r="CA121" s="6"/>
      <c r="CB121" s="6"/>
      <c r="CC121" s="6"/>
      <c r="CD121" s="6"/>
      <c r="CE121" s="6"/>
      <c r="CF121" s="6"/>
      <c r="CG121" s="6"/>
      <c r="CH121" s="6"/>
      <c r="CI121" s="6"/>
      <c r="CJ121" s="6"/>
      <c r="CK121" s="6"/>
      <c r="CL121" s="6"/>
      <c r="CM121" s="6"/>
      <c r="CN121" s="6"/>
      <c r="CO121" s="6"/>
      <c r="CP121" s="6"/>
      <c r="CQ121" s="6"/>
      <c r="CR121" s="6"/>
      <c r="CS121" s="6"/>
      <c r="CT121" s="6"/>
      <c r="CU121" s="6"/>
      <c r="CV121" s="6"/>
      <c r="CW121" s="6"/>
      <c r="CX121" s="6"/>
      <c r="CY121" s="6"/>
      <c r="CZ121" s="6"/>
      <c r="DA121" s="6"/>
      <c r="DB121" s="6"/>
      <c r="DC121" s="6"/>
      <c r="DD121" s="6"/>
      <c r="DE121" s="6"/>
      <c r="DF121" s="6"/>
      <c r="DG121" s="6"/>
      <c r="DH121" s="6"/>
      <c r="DI121" s="6"/>
      <c r="DJ121" s="6"/>
      <c r="DK121" s="6"/>
      <c r="DL121" s="6"/>
      <c r="DM121" s="6"/>
      <c r="DN121" s="6"/>
      <c r="DO121" s="6"/>
      <c r="DP121" s="6"/>
      <c r="DQ121" s="6"/>
      <c r="DR121" s="6"/>
      <c r="DS121" s="6"/>
      <c r="DT121" s="6"/>
      <c r="DU121" s="6"/>
      <c r="DV121" s="6"/>
      <c r="DW121" s="6"/>
      <c r="DX121" s="6"/>
      <c r="DY121" s="6"/>
      <c r="DZ121" s="6"/>
      <c r="EA121" s="6"/>
      <c r="EB121" s="6"/>
      <c r="EC121" s="6"/>
      <c r="ED121" s="6"/>
      <c r="EE121" s="6"/>
      <c r="EF121" s="6"/>
      <c r="EG121" s="6"/>
      <c r="EH121" s="6"/>
      <c r="EI121" s="6"/>
      <c r="EJ121" s="6"/>
      <c r="EK121" s="6"/>
      <c r="EL121" s="6"/>
      <c r="EM121" s="6"/>
      <c r="EN121" s="6"/>
      <c r="EO121" s="6"/>
      <c r="EP121" s="6"/>
      <c r="EQ121" s="6"/>
      <c r="ER121" s="6"/>
      <c r="ES121" s="6"/>
      <c r="ET121" s="6"/>
      <c r="EU121" s="6"/>
      <c r="EV121" s="6"/>
      <c r="EW121" s="6"/>
      <c r="EX121" s="6"/>
      <c r="EY121" s="6"/>
      <c r="EZ121" s="6"/>
      <c r="FA121" s="6"/>
      <c r="FB121" s="6"/>
      <c r="FC121" s="6"/>
      <c r="FD121" s="6"/>
      <c r="FE121" s="6"/>
      <c r="FF121" s="6"/>
      <c r="FG121" s="6"/>
      <c r="FH121" s="6"/>
      <c r="FI121" s="6"/>
      <c r="FJ121" s="6"/>
      <c r="FK121" s="6"/>
      <c r="FL121" s="6"/>
      <c r="FM121" s="6"/>
      <c r="FN121" s="6"/>
      <c r="FO121" s="6"/>
      <c r="FP121" s="6"/>
      <c r="FQ121" s="6"/>
      <c r="FR121" s="6"/>
      <c r="FS121" s="6"/>
      <c r="FT121" s="6"/>
      <c r="FU121" s="6"/>
      <c r="FV121" s="6"/>
      <c r="FW121" s="6"/>
      <c r="FX121" s="6"/>
      <c r="FY121" s="6"/>
      <c r="FZ121" s="6"/>
      <c r="GA121" s="6"/>
      <c r="GB121" s="6"/>
      <c r="GC121" s="6"/>
      <c r="GD121" s="6"/>
      <c r="GE121" s="6"/>
      <c r="GF121" s="6"/>
      <c r="GG121" s="6"/>
      <c r="GH121" s="6"/>
      <c r="GI121" s="6"/>
      <c r="GJ121" s="6"/>
      <c r="GK121" s="6"/>
      <c r="GL121" s="6"/>
      <c r="GM121" s="6"/>
      <c r="GN121" s="6"/>
      <c r="GO121" s="6"/>
      <c r="GP121" s="6"/>
      <c r="GQ121" s="6"/>
      <c r="GR121" s="6"/>
      <c r="GS121" s="6"/>
      <c r="GT121" s="6"/>
      <c r="GU121" s="6"/>
      <c r="GV121" s="6"/>
      <c r="GW121" s="6"/>
      <c r="GX121" s="6"/>
      <c r="GY121" s="6"/>
      <c r="GZ121" s="6"/>
      <c r="HA121" s="6"/>
      <c r="HB121" s="6"/>
      <c r="HC121" s="6"/>
      <c r="HD121" s="6"/>
      <c r="HE121" s="6"/>
      <c r="HF121" s="6"/>
      <c r="HG121" s="6"/>
      <c r="HH121" s="6"/>
      <c r="HI121" s="6"/>
      <c r="HJ121" s="6"/>
      <c r="HK121" s="6"/>
      <c r="HL121" s="6"/>
      <c r="HM121" s="6"/>
      <c r="HN121" s="6"/>
      <c r="HO121" s="6"/>
      <c r="HP121" s="6"/>
      <c r="HQ121" s="6"/>
      <c r="HR121" s="6"/>
      <c r="HS121" s="6"/>
      <c r="HT121" s="6"/>
      <c r="HU121" s="6"/>
      <c r="HV121" s="6"/>
      <c r="HW121" s="6"/>
      <c r="HX121" s="6"/>
      <c r="HY121" s="6"/>
      <c r="HZ121" s="6"/>
      <c r="IA121" s="6"/>
      <c r="IB121" s="6"/>
      <c r="IC121" s="6"/>
      <c r="ID121" s="6"/>
      <c r="IE121" s="6"/>
      <c r="IF121" s="6"/>
      <c r="IG121" s="6"/>
      <c r="IH121" s="6"/>
      <c r="II121" s="6"/>
      <c r="IJ121" s="6"/>
      <c r="IK121" s="6"/>
      <c r="IL121" s="6"/>
      <c r="IM121" s="6"/>
      <c r="IN121" s="6"/>
      <c r="IO121" s="6"/>
      <c r="IP121" s="6"/>
      <c r="IQ121" s="6"/>
      <c r="IR121" s="6"/>
      <c r="IS121" s="6"/>
      <c r="IT121" s="6"/>
      <c r="IU121" s="6"/>
      <c r="IV121" s="6"/>
      <c r="IW121" s="6"/>
      <c r="IX121" s="6"/>
      <c r="IY121" s="6"/>
      <c r="IZ121" s="6"/>
      <c r="JA121" s="6"/>
      <c r="JB121" s="6"/>
      <c r="JC121" s="6"/>
      <c r="JD121" s="6"/>
      <c r="JE121" s="6"/>
      <c r="JF121" s="6"/>
      <c r="JG121" s="6"/>
      <c r="JH121" s="6"/>
      <c r="JI121" s="6"/>
      <c r="JJ121" s="6"/>
      <c r="JK121" s="6"/>
      <c r="JL121" s="6"/>
      <c r="JM121" s="6"/>
      <c r="JN121" s="6"/>
      <c r="JO121" s="6"/>
      <c r="JP121" s="6"/>
      <c r="JQ121" s="6"/>
      <c r="JR121" s="6"/>
      <c r="JS121" s="6"/>
      <c r="JT121" s="6"/>
      <c r="JU121" s="6"/>
      <c r="JV121" s="6"/>
      <c r="JW121" s="6"/>
      <c r="JX121" s="6"/>
      <c r="JY121" s="6"/>
      <c r="JZ121" s="6"/>
      <c r="KA121" s="6"/>
      <c r="KB121" s="6"/>
      <c r="KC121" s="6"/>
      <c r="KD121" s="6"/>
      <c r="KE121" s="6"/>
      <c r="KF121" s="6"/>
      <c r="KG121" s="6"/>
      <c r="KH121" s="6"/>
      <c r="KI121" s="6"/>
      <c r="KJ121" s="6"/>
      <c r="KK121" s="6"/>
      <c r="KL121" s="6"/>
      <c r="KM121" s="6"/>
      <c r="KN121" s="6"/>
      <c r="KO121" s="6"/>
      <c r="KP121" s="6"/>
      <c r="KQ121" s="6"/>
      <c r="KR121" s="6"/>
      <c r="KS121" s="6"/>
      <c r="KT121" s="6"/>
      <c r="KU121" s="6"/>
      <c r="KV121" s="6"/>
      <c r="KW121" s="6"/>
      <c r="KX121" s="6"/>
      <c r="KY121" s="6"/>
      <c r="KZ121" s="6"/>
      <c r="LA121" s="6"/>
      <c r="LB121" s="6"/>
      <c r="LC121" s="6"/>
      <c r="LD121" s="6"/>
      <c r="LE121" s="6"/>
      <c r="LF121" s="6"/>
      <c r="LG121" s="6"/>
      <c r="LH121" s="6"/>
      <c r="LI121" s="6"/>
      <c r="LJ121" s="6"/>
      <c r="LK121" s="6"/>
      <c r="LL121" s="6"/>
      <c r="LM121" s="6"/>
      <c r="LN121" s="6"/>
      <c r="LO121" s="6"/>
      <c r="LP121" s="6"/>
      <c r="LQ121" s="6"/>
      <c r="LR121" s="6"/>
      <c r="LS121" s="6"/>
      <c r="LT121" s="6"/>
      <c r="LU121" s="6"/>
      <c r="LV121" s="6"/>
      <c r="LW121" s="6"/>
      <c r="LX121" s="6"/>
      <c r="LY121" s="6"/>
      <c r="LZ121" s="6"/>
      <c r="MA121" s="6"/>
      <c r="MB121" s="6"/>
      <c r="MC121" s="6"/>
      <c r="MD121" s="6"/>
      <c r="ME121" s="6"/>
      <c r="MF121" s="6"/>
      <c r="MG121" s="6"/>
      <c r="MH121" s="6"/>
      <c r="MI121" s="6"/>
      <c r="MJ121" s="6"/>
      <c r="MK121" s="6"/>
      <c r="ML121" s="6"/>
      <c r="MM121" s="6"/>
      <c r="MN121" s="6"/>
      <c r="MO121" s="6"/>
      <c r="MP121" s="6"/>
      <c r="MQ121" s="6"/>
      <c r="MR121" s="6"/>
      <c r="MS121" s="6"/>
      <c r="MT121" s="6"/>
      <c r="MU121" s="6"/>
      <c r="MV121" s="6"/>
      <c r="MW121" s="6"/>
      <c r="MX121" s="6"/>
      <c r="MY121" s="6"/>
      <c r="MZ121" s="6"/>
      <c r="NA121" s="6"/>
      <c r="NB121" s="6"/>
      <c r="NC121" s="6"/>
      <c r="ND121" s="6"/>
      <c r="NE121" s="6"/>
      <c r="NF121" s="6"/>
      <c r="NG121" s="6"/>
      <c r="NH121" s="6"/>
      <c r="NI121" s="6"/>
      <c r="NJ121" s="6"/>
      <c r="NK121" s="6"/>
      <c r="NL121" s="6"/>
      <c r="NM121" s="6"/>
      <c r="NN121" s="6"/>
      <c r="NO121" s="6"/>
      <c r="NP121" s="6"/>
      <c r="NQ121" s="6"/>
      <c r="NR121" s="6"/>
      <c r="NS121" s="6"/>
      <c r="NT121" s="6"/>
      <c r="NU121" s="6"/>
      <c r="NV121" s="6"/>
      <c r="NW121" s="6"/>
      <c r="NX121" s="6"/>
      <c r="NY121" s="6"/>
      <c r="NZ121" s="6"/>
      <c r="OA121" s="6"/>
      <c r="OB121" s="6"/>
      <c r="OC121" s="6"/>
      <c r="OD121" s="6"/>
      <c r="OE121" s="6"/>
      <c r="OF121" s="6"/>
      <c r="OG121" s="6"/>
      <c r="OH121" s="6"/>
      <c r="OI121" s="6"/>
      <c r="OJ121" s="6"/>
      <c r="OK121" s="6"/>
      <c r="OL121" s="6"/>
      <c r="OM121" s="6"/>
      <c r="ON121" s="6"/>
      <c r="OO121" s="6"/>
      <c r="OP121" s="6"/>
      <c r="OQ121" s="6"/>
      <c r="OR121" s="6"/>
      <c r="OS121" s="6"/>
      <c r="OT121" s="6"/>
      <c r="OU121" s="6"/>
      <c r="OV121" s="6"/>
      <c r="OW121" s="6"/>
      <c r="OX121" s="6"/>
      <c r="OY121" s="6"/>
      <c r="OZ121" s="6"/>
      <c r="PA121" s="6"/>
      <c r="PB121" s="6"/>
      <c r="PC121" s="6"/>
      <c r="PD121" s="6"/>
      <c r="PE121" s="6"/>
      <c r="PF121" s="6"/>
      <c r="PG121" s="6"/>
      <c r="PH121" s="6"/>
      <c r="PI121" s="6"/>
      <c r="PJ121" s="6"/>
      <c r="PK121" s="6"/>
      <c r="PL121" s="6"/>
      <c r="PM121" s="6"/>
      <c r="PN121" s="6"/>
      <c r="PO121" s="6"/>
      <c r="PP121" s="6"/>
      <c r="PQ121" s="6"/>
      <c r="PR121" s="6"/>
      <c r="PS121" s="6"/>
      <c r="PT121" s="6"/>
      <c r="PU121" s="6"/>
      <c r="PV121" s="6"/>
      <c r="PW121" s="6"/>
      <c r="PX121" s="6"/>
      <c r="PY121" s="6"/>
      <c r="PZ121" s="6"/>
      <c r="QA121" s="6"/>
      <c r="QB121" s="6"/>
      <c r="QC121" s="6"/>
      <c r="QD121" s="6"/>
      <c r="QE121" s="6"/>
      <c r="QF121" s="6"/>
      <c r="QG121" s="6"/>
      <c r="QH121" s="6"/>
      <c r="QI121" s="6"/>
      <c r="QJ121" s="6"/>
      <c r="QK121" s="6"/>
      <c r="QL121" s="6"/>
      <c r="QM121" s="6"/>
      <c r="QN121" s="6"/>
      <c r="QO121" s="6"/>
      <c r="QP121" s="6"/>
      <c r="QQ121" s="6"/>
      <c r="QR121" s="6"/>
      <c r="QS121" s="6"/>
      <c r="QT121" s="6"/>
      <c r="QU121" s="6"/>
      <c r="QV121" s="6"/>
      <c r="QW121" s="6"/>
      <c r="QX121" s="6"/>
      <c r="QY121" s="6"/>
      <c r="QZ121" s="6"/>
      <c r="RA121" s="6"/>
      <c r="RB121" s="6"/>
      <c r="RC121" s="6"/>
      <c r="RD121" s="6"/>
      <c r="RE121" s="6"/>
      <c r="RF121" s="6"/>
      <c r="RG121" s="6"/>
      <c r="RH121" s="6"/>
      <c r="RI121" s="6"/>
      <c r="RJ121" s="6"/>
      <c r="RK121" s="6"/>
      <c r="RL121" s="6"/>
      <c r="RM121" s="6"/>
      <c r="RN121" s="6"/>
      <c r="RO121" s="6"/>
      <c r="RP121" s="6"/>
      <c r="RQ121" s="6"/>
      <c r="RR121" s="6"/>
      <c r="RS121" s="6"/>
      <c r="RT121" s="6"/>
      <c r="RU121" s="6"/>
      <c r="RV121" s="6"/>
      <c r="RW121" s="6"/>
      <c r="RX121" s="6"/>
      <c r="RY121" s="6"/>
      <c r="RZ121" s="6"/>
      <c r="SA121" s="6"/>
      <c r="SB121" s="6"/>
      <c r="SC121" s="6"/>
      <c r="SD121" s="6"/>
      <c r="SE121" s="6"/>
      <c r="SF121" s="6"/>
      <c r="SG121" s="6"/>
      <c r="SH121" s="6"/>
      <c r="SI121" s="6"/>
      <c r="SJ121" s="6"/>
      <c r="SK121" s="6"/>
      <c r="SL121" s="6"/>
      <c r="SM121" s="6"/>
      <c r="SN121" s="6"/>
      <c r="SO121" s="6"/>
      <c r="SP121" s="6"/>
      <c r="SQ121" s="6"/>
      <c r="SR121" s="6"/>
      <c r="SS121" s="6"/>
      <c r="ST121" s="6"/>
      <c r="SU121" s="6"/>
      <c r="SV121" s="6"/>
      <c r="SW121" s="6"/>
      <c r="SX121" s="6"/>
      <c r="SY121" s="6"/>
      <c r="SZ121" s="6"/>
      <c r="TA121" s="6"/>
      <c r="TB121" s="6"/>
      <c r="TC121" s="6"/>
      <c r="TD121" s="6"/>
      <c r="TE121" s="6"/>
      <c r="TF121" s="6"/>
      <c r="TG121" s="6"/>
      <c r="TH121" s="6"/>
      <c r="TI121" s="6"/>
      <c r="TJ121" s="6"/>
      <c r="TK121" s="6"/>
      <c r="TL121" s="6"/>
      <c r="TM121" s="6"/>
      <c r="TN121" s="6"/>
      <c r="TO121" s="6"/>
      <c r="TP121" s="6"/>
      <c r="TQ121" s="6"/>
      <c r="TR121" s="6"/>
      <c r="TS121" s="6"/>
      <c r="TT121" s="6"/>
      <c r="TU121" s="6"/>
      <c r="TV121" s="6"/>
      <c r="TW121" s="6"/>
      <c r="TX121" s="6"/>
      <c r="TY121" s="6"/>
      <c r="TZ121" s="6"/>
      <c r="UA121" s="6"/>
      <c r="UB121" s="6"/>
      <c r="UC121" s="6"/>
      <c r="UD121" s="6"/>
      <c r="UE121" s="6"/>
      <c r="UF121" s="6"/>
      <c r="UG121" s="6"/>
      <c r="UH121" s="6"/>
      <c r="UI121" s="6"/>
      <c r="UJ121" s="6"/>
      <c r="UK121" s="6"/>
      <c r="UL121" s="6"/>
      <c r="UM121" s="6"/>
      <c r="UN121" s="6"/>
      <c r="UO121" s="6"/>
      <c r="UP121" s="6"/>
      <c r="UQ121" s="6"/>
      <c r="UR121" s="6"/>
      <c r="US121" s="6"/>
      <c r="UT121" s="6"/>
      <c r="UU121" s="6"/>
      <c r="UV121" s="6"/>
      <c r="UW121" s="6"/>
      <c r="UX121" s="6"/>
      <c r="UY121" s="6"/>
      <c r="UZ121" s="6"/>
      <c r="VA121" s="6"/>
      <c r="VB121" s="6"/>
      <c r="VC121" s="6"/>
      <c r="VD121" s="6"/>
      <c r="VE121" s="6"/>
      <c r="VF121" s="6"/>
      <c r="VG121" s="6"/>
      <c r="VH121" s="6"/>
      <c r="VI121" s="6"/>
      <c r="VJ121" s="6"/>
      <c r="VK121" s="6"/>
      <c r="VL121" s="6"/>
      <c r="VM121" s="6"/>
      <c r="VN121" s="6"/>
      <c r="VO121" s="6"/>
      <c r="VP121" s="6"/>
      <c r="VQ121" s="6"/>
      <c r="VR121" s="6"/>
      <c r="VS121" s="6"/>
      <c r="VT121" s="6"/>
      <c r="VU121" s="6"/>
      <c r="VV121" s="6"/>
      <c r="VW121" s="6"/>
      <c r="VX121" s="6"/>
      <c r="VY121" s="6"/>
      <c r="VZ121" s="6"/>
      <c r="WA121" s="6"/>
      <c r="WB121" s="6"/>
      <c r="WC121" s="6"/>
      <c r="WD121" s="6"/>
      <c r="WE121" s="6"/>
      <c r="WF121" s="6"/>
      <c r="WG121" s="6"/>
      <c r="WH121" s="6"/>
      <c r="WI121" s="6"/>
      <c r="WJ121" s="6"/>
      <c r="WK121" s="6"/>
      <c r="WL121" s="6"/>
      <c r="WM121" s="6"/>
      <c r="WN121" s="6"/>
      <c r="WO121" s="6"/>
      <c r="WP121" s="6"/>
      <c r="WQ121" s="6"/>
      <c r="WR121" s="6"/>
      <c r="WS121" s="6"/>
      <c r="WT121" s="6"/>
      <c r="WU121" s="6"/>
      <c r="WV121" s="6"/>
      <c r="WW121" s="6"/>
      <c r="WX121" s="6"/>
      <c r="WY121" s="6"/>
      <c r="WZ121" s="6"/>
      <c r="XA121" s="6"/>
      <c r="XB121" s="6"/>
      <c r="XC121" s="6"/>
      <c r="XD121" s="6"/>
      <c r="XE121" s="6"/>
      <c r="XF121" s="6"/>
      <c r="XG121" s="6"/>
      <c r="XH121" s="6"/>
      <c r="XI121" s="6"/>
      <c r="XJ121" s="6"/>
      <c r="XK121" s="6"/>
      <c r="XL121" s="6"/>
      <c r="XM121" s="6"/>
      <c r="XN121" s="6"/>
      <c r="XO121" s="6"/>
      <c r="XP121" s="6"/>
      <c r="XQ121" s="6"/>
      <c r="XR121" s="6"/>
      <c r="XS121" s="6"/>
      <c r="XT121" s="6"/>
      <c r="XU121" s="6"/>
      <c r="XV121" s="6"/>
      <c r="XW121" s="6"/>
      <c r="XX121" s="6"/>
      <c r="XY121" s="6"/>
      <c r="XZ121" s="6"/>
      <c r="YA121" s="6"/>
      <c r="YB121" s="6"/>
      <c r="YC121" s="6"/>
      <c r="YD121" s="6"/>
      <c r="YE121" s="6"/>
      <c r="YF121" s="6"/>
      <c r="YG121" s="6"/>
      <c r="YH121" s="6"/>
      <c r="YI121" s="6"/>
      <c r="YJ121" s="6"/>
      <c r="YK121" s="6"/>
      <c r="YL121" s="6"/>
      <c r="YM121" s="6"/>
      <c r="YN121" s="6"/>
      <c r="YO121" s="6"/>
      <c r="YP121" s="6"/>
      <c r="YQ121" s="6"/>
      <c r="YR121" s="6"/>
      <c r="YS121" s="6"/>
      <c r="YT121" s="6"/>
      <c r="YU121" s="6"/>
      <c r="YV121" s="6"/>
      <c r="YW121" s="6"/>
      <c r="YX121" s="6"/>
      <c r="YY121" s="6"/>
      <c r="YZ121" s="6"/>
      <c r="ZA121" s="6"/>
      <c r="ZB121" s="6"/>
      <c r="ZC121" s="6"/>
      <c r="ZD121" s="6"/>
      <c r="ZE121" s="6"/>
      <c r="ZF121" s="6"/>
      <c r="ZG121" s="6"/>
      <c r="ZH121" s="6"/>
      <c r="ZI121" s="6"/>
      <c r="ZJ121" s="6"/>
      <c r="ZK121" s="6"/>
      <c r="ZL121" s="6"/>
      <c r="ZM121" s="6"/>
      <c r="ZN121" s="6"/>
      <c r="ZO121" s="6"/>
      <c r="ZP121" s="6"/>
      <c r="ZQ121" s="6"/>
      <c r="ZR121" s="6"/>
      <c r="ZS121" s="6"/>
      <c r="ZT121" s="6"/>
      <c r="ZU121" s="6"/>
      <c r="ZV121" s="6"/>
      <c r="ZW121" s="6"/>
      <c r="ZX121" s="6"/>
      <c r="ZY121" s="6"/>
      <c r="ZZ121" s="6"/>
      <c r="AAA121" s="6"/>
      <c r="AAB121" s="6"/>
      <c r="AAC121" s="6"/>
      <c r="AAD121" s="6"/>
      <c r="AAE121" s="6"/>
      <c r="AAF121" s="6"/>
      <c r="AAG121" s="6"/>
      <c r="AAH121" s="6"/>
      <c r="AAI121" s="6"/>
      <c r="AAJ121" s="6"/>
      <c r="AAK121" s="6"/>
      <c r="AAL121" s="6"/>
      <c r="AAM121" s="6"/>
      <c r="AAN121" s="6"/>
      <c r="AAO121" s="6"/>
      <c r="AAP121" s="6"/>
      <c r="AAQ121" s="6"/>
      <c r="AAR121" s="6"/>
      <c r="AAS121" s="6"/>
      <c r="AAT121" s="6"/>
      <c r="AAU121" s="6"/>
      <c r="AAV121" s="6"/>
      <c r="AAW121" s="6"/>
      <c r="AAX121" s="6"/>
      <c r="AAY121" s="6"/>
      <c r="AAZ121" s="6"/>
      <c r="ABA121" s="6"/>
      <c r="ABB121" s="6"/>
      <c r="ABC121" s="6"/>
      <c r="ABD121" s="6"/>
      <c r="ABE121" s="6"/>
      <c r="ABF121" s="6"/>
      <c r="ABG121" s="6"/>
      <c r="ABH121" s="6"/>
      <c r="ABI121" s="6"/>
      <c r="ABJ121" s="6"/>
      <c r="ABK121" s="6"/>
      <c r="ABL121" s="6"/>
      <c r="ABM121" s="6"/>
      <c r="ABN121" s="6"/>
      <c r="ABO121" s="6"/>
      <c r="ABP121" s="6"/>
      <c r="ABQ121" s="6"/>
    </row>
    <row r="122" spans="1:745">
      <c r="A122" s="86"/>
      <c r="B122" s="44"/>
      <c r="C122" s="44"/>
      <c r="D122" s="44"/>
      <c r="E122" s="44"/>
      <c r="F122" s="44"/>
      <c r="G122" s="44"/>
      <c r="H122" s="6"/>
      <c r="I122" s="6"/>
      <c r="J122" s="7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6"/>
      <c r="BB122" s="6"/>
      <c r="BC122" s="6"/>
      <c r="BD122" s="6"/>
      <c r="BE122" s="6"/>
      <c r="BF122" s="6"/>
      <c r="BG122" s="6"/>
      <c r="BH122" s="6"/>
      <c r="BI122" s="6"/>
      <c r="BJ122" s="6"/>
      <c r="BK122" s="6"/>
      <c r="BL122" s="6"/>
      <c r="BM122" s="6"/>
      <c r="BN122" s="6"/>
      <c r="BO122" s="6"/>
      <c r="BP122" s="6"/>
      <c r="BQ122" s="6"/>
      <c r="BR122" s="6"/>
      <c r="BS122" s="6"/>
      <c r="BT122" s="6"/>
      <c r="BU122" s="6"/>
      <c r="BV122" s="6"/>
      <c r="BW122" s="6"/>
      <c r="BX122" s="6"/>
      <c r="BY122" s="6"/>
      <c r="BZ122" s="6"/>
      <c r="CA122" s="6"/>
      <c r="CB122" s="6"/>
      <c r="CC122" s="6"/>
      <c r="CD122" s="6"/>
      <c r="CE122" s="6"/>
      <c r="CF122" s="6"/>
      <c r="CG122" s="6"/>
      <c r="CH122" s="6"/>
      <c r="CI122" s="6"/>
      <c r="CJ122" s="6"/>
      <c r="CK122" s="6"/>
      <c r="CL122" s="6"/>
      <c r="CM122" s="6"/>
      <c r="CN122" s="6"/>
      <c r="CO122" s="6"/>
      <c r="CP122" s="6"/>
      <c r="CQ122" s="6"/>
      <c r="CR122" s="6"/>
      <c r="CS122" s="6"/>
      <c r="CT122" s="6"/>
      <c r="CU122" s="6"/>
      <c r="CV122" s="6"/>
      <c r="CW122" s="6"/>
      <c r="CX122" s="6"/>
      <c r="CY122" s="6"/>
      <c r="CZ122" s="6"/>
      <c r="DA122" s="6"/>
      <c r="DB122" s="6"/>
      <c r="DC122" s="6"/>
      <c r="DD122" s="6"/>
      <c r="DE122" s="6"/>
      <c r="DF122" s="6"/>
      <c r="DG122" s="6"/>
      <c r="DH122" s="6"/>
      <c r="DI122" s="6"/>
      <c r="DJ122" s="6"/>
      <c r="DK122" s="6"/>
      <c r="DL122" s="6"/>
      <c r="DM122" s="6"/>
      <c r="DN122" s="6"/>
      <c r="DO122" s="6"/>
      <c r="DP122" s="6"/>
      <c r="DQ122" s="6"/>
      <c r="DR122" s="6"/>
      <c r="DS122" s="6"/>
      <c r="DT122" s="6"/>
      <c r="DU122" s="6"/>
      <c r="DV122" s="6"/>
      <c r="DW122" s="6"/>
      <c r="DX122" s="6"/>
      <c r="DY122" s="6"/>
      <c r="DZ122" s="6"/>
      <c r="EA122" s="6"/>
      <c r="EB122" s="6"/>
      <c r="EC122" s="6"/>
      <c r="ED122" s="6"/>
      <c r="EE122" s="6"/>
      <c r="EF122" s="6"/>
      <c r="EG122" s="6"/>
      <c r="EH122" s="6"/>
      <c r="EI122" s="6"/>
      <c r="EJ122" s="6"/>
      <c r="EK122" s="6"/>
      <c r="EL122" s="6"/>
      <c r="EM122" s="6"/>
      <c r="EN122" s="6"/>
      <c r="EO122" s="6"/>
      <c r="EP122" s="6"/>
      <c r="EQ122" s="6"/>
      <c r="ER122" s="6"/>
      <c r="ES122" s="6"/>
      <c r="ET122" s="6"/>
      <c r="EU122" s="6"/>
      <c r="EV122" s="6"/>
      <c r="EW122" s="6"/>
      <c r="EX122" s="6"/>
      <c r="EY122" s="6"/>
      <c r="EZ122" s="6"/>
      <c r="FA122" s="6"/>
      <c r="FB122" s="6"/>
      <c r="FC122" s="6"/>
      <c r="FD122" s="6"/>
      <c r="FE122" s="6"/>
      <c r="FF122" s="6"/>
      <c r="FG122" s="6"/>
      <c r="FH122" s="6"/>
      <c r="FI122" s="6"/>
      <c r="FJ122" s="6"/>
      <c r="FK122" s="6"/>
      <c r="FL122" s="6"/>
      <c r="FM122" s="6"/>
      <c r="FN122" s="6"/>
      <c r="FO122" s="6"/>
      <c r="FP122" s="6"/>
      <c r="FQ122" s="6"/>
      <c r="FR122" s="6"/>
      <c r="FS122" s="6"/>
      <c r="FT122" s="6"/>
      <c r="FU122" s="6"/>
      <c r="FV122" s="6"/>
      <c r="FW122" s="6"/>
      <c r="FX122" s="6"/>
      <c r="FY122" s="6"/>
      <c r="FZ122" s="6"/>
      <c r="GA122" s="6"/>
      <c r="GB122" s="6"/>
      <c r="GC122" s="6"/>
      <c r="GD122" s="6"/>
      <c r="GE122" s="6"/>
      <c r="GF122" s="6"/>
      <c r="GG122" s="6"/>
      <c r="GH122" s="6"/>
      <c r="GI122" s="6"/>
      <c r="GJ122" s="6"/>
      <c r="GK122" s="6"/>
      <c r="GL122" s="6"/>
      <c r="GM122" s="6"/>
      <c r="GN122" s="6"/>
      <c r="GO122" s="6"/>
      <c r="GP122" s="6"/>
      <c r="GQ122" s="6"/>
      <c r="GR122" s="6"/>
      <c r="GS122" s="6"/>
      <c r="GT122" s="6"/>
      <c r="GU122" s="6"/>
      <c r="GV122" s="6"/>
      <c r="GW122" s="6"/>
      <c r="GX122" s="6"/>
      <c r="GY122" s="6"/>
      <c r="GZ122" s="6"/>
      <c r="HA122" s="6"/>
      <c r="HB122" s="6"/>
      <c r="HC122" s="6"/>
      <c r="HD122" s="6"/>
      <c r="HE122" s="6"/>
      <c r="HF122" s="6"/>
      <c r="HG122" s="6"/>
      <c r="HH122" s="6"/>
      <c r="HI122" s="6"/>
      <c r="HJ122" s="6"/>
      <c r="HK122" s="6"/>
      <c r="HL122" s="6"/>
      <c r="HM122" s="6"/>
      <c r="HN122" s="6"/>
      <c r="HO122" s="6"/>
      <c r="HP122" s="6"/>
      <c r="HQ122" s="6"/>
      <c r="HR122" s="6"/>
      <c r="HS122" s="6"/>
      <c r="HT122" s="6"/>
      <c r="HU122" s="6"/>
      <c r="HV122" s="6"/>
      <c r="HW122" s="6"/>
      <c r="HX122" s="6"/>
      <c r="HY122" s="6"/>
      <c r="HZ122" s="6"/>
      <c r="IA122" s="6"/>
      <c r="IB122" s="6"/>
      <c r="IC122" s="6"/>
      <c r="ID122" s="6"/>
      <c r="IE122" s="6"/>
      <c r="IF122" s="6"/>
      <c r="IG122" s="6"/>
      <c r="IH122" s="6"/>
      <c r="II122" s="6"/>
      <c r="IJ122" s="6"/>
      <c r="IK122" s="6"/>
      <c r="IL122" s="6"/>
      <c r="IM122" s="6"/>
      <c r="IN122" s="6"/>
      <c r="IO122" s="6"/>
      <c r="IP122" s="6"/>
      <c r="IQ122" s="6"/>
      <c r="IR122" s="6"/>
      <c r="IS122" s="6"/>
      <c r="IT122" s="6"/>
      <c r="IU122" s="6"/>
      <c r="IV122" s="6"/>
      <c r="IW122" s="6"/>
      <c r="IX122" s="6"/>
      <c r="IY122" s="6"/>
      <c r="IZ122" s="6"/>
      <c r="JA122" s="6"/>
      <c r="JB122" s="6"/>
      <c r="JC122" s="6"/>
      <c r="JD122" s="6"/>
      <c r="JE122" s="6"/>
      <c r="JF122" s="6"/>
      <c r="JG122" s="6"/>
      <c r="JH122" s="6"/>
      <c r="JI122" s="6"/>
      <c r="JJ122" s="6"/>
      <c r="JK122" s="6"/>
      <c r="JL122" s="6"/>
      <c r="JM122" s="6"/>
      <c r="JN122" s="6"/>
      <c r="JO122" s="6"/>
      <c r="JP122" s="6"/>
      <c r="JQ122" s="6"/>
      <c r="JR122" s="6"/>
      <c r="JS122" s="6"/>
      <c r="JT122" s="6"/>
      <c r="JU122" s="6"/>
      <c r="JV122" s="6"/>
      <c r="JW122" s="6"/>
      <c r="JX122" s="6"/>
      <c r="JY122" s="6"/>
      <c r="JZ122" s="6"/>
      <c r="KA122" s="6"/>
      <c r="KB122" s="6"/>
      <c r="KC122" s="6"/>
      <c r="KD122" s="6"/>
      <c r="KE122" s="6"/>
      <c r="KF122" s="6"/>
      <c r="KG122" s="6"/>
      <c r="KH122" s="6"/>
      <c r="KI122" s="6"/>
      <c r="KJ122" s="6"/>
      <c r="KK122" s="6"/>
      <c r="KL122" s="6"/>
      <c r="KM122" s="6"/>
      <c r="KN122" s="6"/>
      <c r="KO122" s="6"/>
      <c r="KP122" s="6"/>
      <c r="KQ122" s="6"/>
      <c r="KR122" s="6"/>
      <c r="KS122" s="6"/>
      <c r="KT122" s="6"/>
      <c r="KU122" s="6"/>
      <c r="KV122" s="6"/>
      <c r="KW122" s="6"/>
      <c r="KX122" s="6"/>
      <c r="KY122" s="6"/>
      <c r="KZ122" s="6"/>
      <c r="LA122" s="6"/>
      <c r="LB122" s="6"/>
      <c r="LC122" s="6"/>
      <c r="LD122" s="6"/>
      <c r="LE122" s="6"/>
      <c r="LF122" s="6"/>
      <c r="LG122" s="6"/>
      <c r="LH122" s="6"/>
      <c r="LI122" s="6"/>
      <c r="LJ122" s="6"/>
      <c r="LK122" s="6"/>
      <c r="LL122" s="6"/>
      <c r="LM122" s="6"/>
      <c r="LN122" s="6"/>
      <c r="LO122" s="6"/>
      <c r="LP122" s="6"/>
      <c r="LQ122" s="6"/>
      <c r="LR122" s="6"/>
      <c r="LS122" s="6"/>
      <c r="LT122" s="6"/>
      <c r="LU122" s="6"/>
      <c r="LV122" s="6"/>
      <c r="LW122" s="6"/>
      <c r="LX122" s="6"/>
      <c r="LY122" s="6"/>
      <c r="LZ122" s="6"/>
      <c r="MA122" s="6"/>
      <c r="MB122" s="6"/>
      <c r="MC122" s="6"/>
      <c r="MD122" s="6"/>
      <c r="ME122" s="6"/>
      <c r="MF122" s="6"/>
      <c r="MG122" s="6"/>
      <c r="MH122" s="6"/>
      <c r="MI122" s="6"/>
      <c r="MJ122" s="6"/>
      <c r="MK122" s="6"/>
      <c r="ML122" s="6"/>
      <c r="MM122" s="6"/>
      <c r="MN122" s="6"/>
      <c r="MO122" s="6"/>
      <c r="MP122" s="6"/>
      <c r="MQ122" s="6"/>
      <c r="MR122" s="6"/>
      <c r="MS122" s="6"/>
      <c r="MT122" s="6"/>
      <c r="MU122" s="6"/>
      <c r="MV122" s="6"/>
      <c r="MW122" s="6"/>
      <c r="MX122" s="6"/>
      <c r="MY122" s="6"/>
      <c r="MZ122" s="6"/>
      <c r="NA122" s="6"/>
      <c r="NB122" s="6"/>
      <c r="NC122" s="6"/>
      <c r="ND122" s="6"/>
      <c r="NE122" s="6"/>
      <c r="NF122" s="6"/>
      <c r="NG122" s="6"/>
      <c r="NH122" s="6"/>
      <c r="NI122" s="6"/>
      <c r="NJ122" s="6"/>
      <c r="NK122" s="6"/>
      <c r="NL122" s="6"/>
      <c r="NM122" s="6"/>
      <c r="NN122" s="6"/>
      <c r="NO122" s="6"/>
      <c r="NP122" s="6"/>
      <c r="NQ122" s="6"/>
      <c r="NR122" s="6"/>
      <c r="NS122" s="6"/>
      <c r="NT122" s="6"/>
      <c r="NU122" s="6"/>
      <c r="NV122" s="6"/>
      <c r="NW122" s="6"/>
      <c r="NX122" s="6"/>
      <c r="NY122" s="6"/>
      <c r="NZ122" s="6"/>
      <c r="OA122" s="6"/>
      <c r="OB122" s="6"/>
      <c r="OC122" s="6"/>
      <c r="OD122" s="6"/>
      <c r="OE122" s="6"/>
      <c r="OF122" s="6"/>
      <c r="OG122" s="6"/>
      <c r="OH122" s="6"/>
      <c r="OI122" s="6"/>
      <c r="OJ122" s="6"/>
      <c r="OK122" s="6"/>
      <c r="OL122" s="6"/>
      <c r="OM122" s="6"/>
      <c r="ON122" s="6"/>
      <c r="OO122" s="6"/>
      <c r="OP122" s="6"/>
      <c r="OQ122" s="6"/>
      <c r="OR122" s="6"/>
      <c r="OS122" s="6"/>
      <c r="OT122" s="6"/>
      <c r="OU122" s="6"/>
      <c r="OV122" s="6"/>
      <c r="OW122" s="6"/>
      <c r="OX122" s="6"/>
      <c r="OY122" s="6"/>
      <c r="OZ122" s="6"/>
      <c r="PA122" s="6"/>
      <c r="PB122" s="6"/>
      <c r="PC122" s="6"/>
      <c r="PD122" s="6"/>
      <c r="PE122" s="6"/>
      <c r="PF122" s="6"/>
      <c r="PG122" s="6"/>
      <c r="PH122" s="6"/>
      <c r="PI122" s="6"/>
      <c r="PJ122" s="6"/>
      <c r="PK122" s="6"/>
      <c r="PL122" s="6"/>
      <c r="PM122" s="6"/>
      <c r="PN122" s="6"/>
      <c r="PO122" s="6"/>
      <c r="PP122" s="6"/>
      <c r="PQ122" s="6"/>
      <c r="PR122" s="6"/>
      <c r="PS122" s="6"/>
      <c r="PT122" s="6"/>
      <c r="PU122" s="6"/>
      <c r="PV122" s="6"/>
      <c r="PW122" s="6"/>
      <c r="PX122" s="6"/>
      <c r="PY122" s="6"/>
      <c r="PZ122" s="6"/>
      <c r="QA122" s="6"/>
      <c r="QB122" s="6"/>
      <c r="QC122" s="6"/>
      <c r="QD122" s="6"/>
      <c r="QE122" s="6"/>
      <c r="QF122" s="6"/>
      <c r="QG122" s="6"/>
      <c r="QH122" s="6"/>
      <c r="QI122" s="6"/>
      <c r="QJ122" s="6"/>
      <c r="QK122" s="6"/>
      <c r="QL122" s="6"/>
      <c r="QM122" s="6"/>
      <c r="QN122" s="6"/>
      <c r="QO122" s="6"/>
      <c r="QP122" s="6"/>
      <c r="QQ122" s="6"/>
      <c r="QR122" s="6"/>
      <c r="QS122" s="6"/>
      <c r="QT122" s="6"/>
      <c r="QU122" s="6"/>
      <c r="QV122" s="6"/>
      <c r="QW122" s="6"/>
      <c r="QX122" s="6"/>
      <c r="QY122" s="6"/>
      <c r="QZ122" s="6"/>
      <c r="RA122" s="6"/>
      <c r="RB122" s="6"/>
      <c r="RC122" s="6"/>
      <c r="RD122" s="6"/>
      <c r="RE122" s="6"/>
      <c r="RF122" s="6"/>
      <c r="RG122" s="6"/>
      <c r="RH122" s="6"/>
      <c r="RI122" s="6"/>
      <c r="RJ122" s="6"/>
      <c r="RK122" s="6"/>
      <c r="RL122" s="6"/>
      <c r="RM122" s="6"/>
      <c r="RN122" s="6"/>
      <c r="RO122" s="6"/>
      <c r="RP122" s="6"/>
      <c r="RQ122" s="6"/>
      <c r="RR122" s="6"/>
      <c r="RS122" s="6"/>
      <c r="RT122" s="6"/>
      <c r="RU122" s="6"/>
      <c r="RV122" s="6"/>
      <c r="RW122" s="6"/>
      <c r="RX122" s="6"/>
      <c r="RY122" s="6"/>
      <c r="RZ122" s="6"/>
      <c r="SA122" s="6"/>
      <c r="SB122" s="6"/>
      <c r="SC122" s="6"/>
      <c r="SD122" s="6"/>
      <c r="SE122" s="6"/>
      <c r="SF122" s="6"/>
      <c r="SG122" s="6"/>
      <c r="SH122" s="6"/>
      <c r="SI122" s="6"/>
      <c r="SJ122" s="6"/>
      <c r="SK122" s="6"/>
      <c r="SL122" s="6"/>
      <c r="SM122" s="6"/>
      <c r="SN122" s="6"/>
      <c r="SO122" s="6"/>
      <c r="SP122" s="6"/>
      <c r="SQ122" s="6"/>
      <c r="SR122" s="6"/>
      <c r="SS122" s="6"/>
      <c r="ST122" s="6"/>
      <c r="SU122" s="6"/>
      <c r="SV122" s="6"/>
      <c r="SW122" s="6"/>
      <c r="SX122" s="6"/>
      <c r="SY122" s="6"/>
      <c r="SZ122" s="6"/>
      <c r="TA122" s="6"/>
      <c r="TB122" s="6"/>
      <c r="TC122" s="6"/>
      <c r="TD122" s="6"/>
      <c r="TE122" s="6"/>
      <c r="TF122" s="6"/>
      <c r="TG122" s="6"/>
      <c r="TH122" s="6"/>
      <c r="TI122" s="6"/>
      <c r="TJ122" s="6"/>
      <c r="TK122" s="6"/>
      <c r="TL122" s="6"/>
      <c r="TM122" s="6"/>
      <c r="TN122" s="6"/>
      <c r="TO122" s="6"/>
      <c r="TP122" s="6"/>
      <c r="TQ122" s="6"/>
      <c r="TR122" s="6"/>
      <c r="TS122" s="6"/>
      <c r="TT122" s="6"/>
      <c r="TU122" s="6"/>
      <c r="TV122" s="6"/>
      <c r="TW122" s="6"/>
      <c r="TX122" s="6"/>
      <c r="TY122" s="6"/>
      <c r="TZ122" s="6"/>
      <c r="UA122" s="6"/>
      <c r="UB122" s="6"/>
      <c r="UC122" s="6"/>
      <c r="UD122" s="6"/>
      <c r="UE122" s="6"/>
      <c r="UF122" s="6"/>
      <c r="UG122" s="6"/>
      <c r="UH122" s="6"/>
      <c r="UI122" s="6"/>
      <c r="UJ122" s="6"/>
      <c r="UK122" s="6"/>
      <c r="UL122" s="6"/>
      <c r="UM122" s="6"/>
      <c r="UN122" s="6"/>
      <c r="UO122" s="6"/>
      <c r="UP122" s="6"/>
      <c r="UQ122" s="6"/>
      <c r="UR122" s="6"/>
      <c r="US122" s="6"/>
      <c r="UT122" s="6"/>
      <c r="UU122" s="6"/>
      <c r="UV122" s="6"/>
      <c r="UW122" s="6"/>
      <c r="UX122" s="6"/>
      <c r="UY122" s="6"/>
      <c r="UZ122" s="6"/>
      <c r="VA122" s="6"/>
      <c r="VB122" s="6"/>
      <c r="VC122" s="6"/>
      <c r="VD122" s="6"/>
      <c r="VE122" s="6"/>
      <c r="VF122" s="6"/>
      <c r="VG122" s="6"/>
      <c r="VH122" s="6"/>
      <c r="VI122" s="6"/>
      <c r="VJ122" s="6"/>
      <c r="VK122" s="6"/>
      <c r="VL122" s="6"/>
      <c r="VM122" s="6"/>
      <c r="VN122" s="6"/>
      <c r="VO122" s="6"/>
      <c r="VP122" s="6"/>
      <c r="VQ122" s="6"/>
      <c r="VR122" s="6"/>
      <c r="VS122" s="6"/>
      <c r="VT122" s="6"/>
      <c r="VU122" s="6"/>
      <c r="VV122" s="6"/>
      <c r="VW122" s="6"/>
      <c r="VX122" s="6"/>
      <c r="VY122" s="6"/>
      <c r="VZ122" s="6"/>
      <c r="WA122" s="6"/>
      <c r="WB122" s="6"/>
      <c r="WC122" s="6"/>
      <c r="WD122" s="6"/>
      <c r="WE122" s="6"/>
      <c r="WF122" s="6"/>
      <c r="WG122" s="6"/>
      <c r="WH122" s="6"/>
      <c r="WI122" s="6"/>
      <c r="WJ122" s="6"/>
      <c r="WK122" s="6"/>
      <c r="WL122" s="6"/>
      <c r="WM122" s="6"/>
      <c r="WN122" s="6"/>
      <c r="WO122" s="6"/>
      <c r="WP122" s="6"/>
      <c r="WQ122" s="6"/>
      <c r="WR122" s="6"/>
      <c r="WS122" s="6"/>
      <c r="WT122" s="6"/>
      <c r="WU122" s="6"/>
      <c r="WV122" s="6"/>
      <c r="WW122" s="6"/>
      <c r="WX122" s="6"/>
      <c r="WY122" s="6"/>
      <c r="WZ122" s="6"/>
      <c r="XA122" s="6"/>
      <c r="XB122" s="6"/>
      <c r="XC122" s="6"/>
      <c r="XD122" s="6"/>
      <c r="XE122" s="6"/>
      <c r="XF122" s="6"/>
      <c r="XG122" s="6"/>
      <c r="XH122" s="6"/>
      <c r="XI122" s="6"/>
      <c r="XJ122" s="6"/>
      <c r="XK122" s="6"/>
      <c r="XL122" s="6"/>
      <c r="XM122" s="6"/>
      <c r="XN122" s="6"/>
      <c r="XO122" s="6"/>
      <c r="XP122" s="6"/>
      <c r="XQ122" s="6"/>
      <c r="XR122" s="6"/>
      <c r="XS122" s="6"/>
      <c r="XT122" s="6"/>
      <c r="XU122" s="6"/>
      <c r="XV122" s="6"/>
      <c r="XW122" s="6"/>
      <c r="XX122" s="6"/>
      <c r="XY122" s="6"/>
      <c r="XZ122" s="6"/>
      <c r="YA122" s="6"/>
      <c r="YB122" s="6"/>
      <c r="YC122" s="6"/>
      <c r="YD122" s="6"/>
      <c r="YE122" s="6"/>
      <c r="YF122" s="6"/>
      <c r="YG122" s="6"/>
      <c r="YH122" s="6"/>
      <c r="YI122" s="6"/>
      <c r="YJ122" s="6"/>
      <c r="YK122" s="6"/>
      <c r="YL122" s="6"/>
      <c r="YM122" s="6"/>
      <c r="YN122" s="6"/>
      <c r="YO122" s="6"/>
      <c r="YP122" s="6"/>
      <c r="YQ122" s="6"/>
      <c r="YR122" s="6"/>
      <c r="YS122" s="6"/>
      <c r="YT122" s="6"/>
      <c r="YU122" s="6"/>
      <c r="YV122" s="6"/>
      <c r="YW122" s="6"/>
      <c r="YX122" s="6"/>
      <c r="YY122" s="6"/>
      <c r="YZ122" s="6"/>
      <c r="ZA122" s="6"/>
      <c r="ZB122" s="6"/>
      <c r="ZC122" s="6"/>
      <c r="ZD122" s="6"/>
      <c r="ZE122" s="6"/>
      <c r="ZF122" s="6"/>
      <c r="ZG122" s="6"/>
      <c r="ZH122" s="6"/>
      <c r="ZI122" s="6"/>
      <c r="ZJ122" s="6"/>
      <c r="ZK122" s="6"/>
      <c r="ZL122" s="6"/>
      <c r="ZM122" s="6"/>
      <c r="ZN122" s="6"/>
      <c r="ZO122" s="6"/>
      <c r="ZP122" s="6"/>
      <c r="ZQ122" s="6"/>
      <c r="ZR122" s="6"/>
      <c r="ZS122" s="6"/>
      <c r="ZT122" s="6"/>
      <c r="ZU122" s="6"/>
      <c r="ZV122" s="6"/>
      <c r="ZW122" s="6"/>
      <c r="ZX122" s="6"/>
      <c r="ZY122" s="6"/>
      <c r="ZZ122" s="6"/>
      <c r="AAA122" s="6"/>
      <c r="AAB122" s="6"/>
      <c r="AAC122" s="6"/>
      <c r="AAD122" s="6"/>
      <c r="AAE122" s="6"/>
      <c r="AAF122" s="6"/>
      <c r="AAG122" s="6"/>
      <c r="AAH122" s="6"/>
      <c r="AAI122" s="6"/>
      <c r="AAJ122" s="6"/>
      <c r="AAK122" s="6"/>
      <c r="AAL122" s="6"/>
      <c r="AAM122" s="6"/>
      <c r="AAN122" s="6"/>
      <c r="AAO122" s="6"/>
      <c r="AAP122" s="6"/>
      <c r="AAQ122" s="6"/>
      <c r="AAR122" s="6"/>
      <c r="AAS122" s="6"/>
      <c r="AAT122" s="6"/>
      <c r="AAU122" s="6"/>
      <c r="AAV122" s="6"/>
      <c r="AAW122" s="6"/>
      <c r="AAX122" s="6"/>
      <c r="AAY122" s="6"/>
      <c r="AAZ122" s="6"/>
      <c r="ABA122" s="6"/>
      <c r="ABB122" s="6"/>
      <c r="ABC122" s="6"/>
      <c r="ABD122" s="6"/>
      <c r="ABE122" s="6"/>
      <c r="ABF122" s="6"/>
      <c r="ABG122" s="6"/>
      <c r="ABH122" s="6"/>
      <c r="ABI122" s="6"/>
      <c r="ABJ122" s="6"/>
      <c r="ABK122" s="6"/>
      <c r="ABL122" s="6"/>
      <c r="ABM122" s="6"/>
      <c r="ABN122" s="6"/>
      <c r="ABO122" s="6"/>
      <c r="ABP122" s="6"/>
      <c r="ABQ122" s="6"/>
    </row>
    <row r="123" spans="1:745">
      <c r="J123" s="25"/>
      <c r="K123" s="11"/>
      <c r="L123" s="11"/>
      <c r="M123" s="11"/>
      <c r="N123" s="11"/>
      <c r="O123" s="11"/>
      <c r="P123" s="6"/>
    </row>
    <row r="124" spans="1:745">
      <c r="A124" s="1" t="s">
        <v>0</v>
      </c>
      <c r="B124" s="2" t="s">
        <v>1</v>
      </c>
      <c r="C124" s="2" t="s">
        <v>2</v>
      </c>
      <c r="D124" s="2" t="s">
        <v>3</v>
      </c>
      <c r="G124" s="6"/>
      <c r="J124" s="14"/>
      <c r="K124" s="14"/>
      <c r="L124" s="14"/>
      <c r="M124" s="14"/>
      <c r="N124" s="14"/>
      <c r="O124" s="14"/>
      <c r="P124" s="6"/>
    </row>
    <row r="125" spans="1:745">
      <c r="A125" s="85" t="s">
        <v>72</v>
      </c>
      <c r="B125" s="8">
        <v>25139</v>
      </c>
      <c r="C125" s="8" t="s">
        <v>25</v>
      </c>
      <c r="D125" s="3" t="s">
        <v>18</v>
      </c>
      <c r="G125" s="6"/>
      <c r="J125" s="7"/>
    </row>
    <row r="126" spans="1:745">
      <c r="G126" s="6"/>
    </row>
    <row r="127" spans="1:745">
      <c r="A127" s="18" t="s">
        <v>4</v>
      </c>
      <c r="B127" s="19" t="s">
        <v>5</v>
      </c>
      <c r="C127" s="19" t="s">
        <v>6</v>
      </c>
      <c r="D127" s="19" t="s">
        <v>7</v>
      </c>
      <c r="E127" s="19" t="s">
        <v>8</v>
      </c>
      <c r="F127" s="19" t="s">
        <v>9</v>
      </c>
      <c r="G127" s="21" t="s">
        <v>119</v>
      </c>
      <c r="H127" s="19" t="s">
        <v>11</v>
      </c>
    </row>
    <row r="128" spans="1:745">
      <c r="A128" s="85">
        <v>43709</v>
      </c>
      <c r="B128" s="3">
        <v>14</v>
      </c>
      <c r="C128" s="3">
        <v>0</v>
      </c>
      <c r="D128" s="3">
        <v>16</v>
      </c>
      <c r="E128" s="3">
        <v>10</v>
      </c>
      <c r="F128" s="3">
        <v>3</v>
      </c>
      <c r="G128" s="6"/>
    </row>
    <row r="129" spans="1:15" ht="29">
      <c r="A129" s="85">
        <v>43739</v>
      </c>
      <c r="B129" s="3">
        <v>43</v>
      </c>
      <c r="C129" s="3">
        <v>0</v>
      </c>
      <c r="D129" s="3">
        <v>17</v>
      </c>
      <c r="E129" s="3">
        <v>11</v>
      </c>
      <c r="F129" s="3">
        <v>3</v>
      </c>
      <c r="G129" s="6"/>
      <c r="J129" s="23"/>
      <c r="K129" s="23"/>
      <c r="L129" s="23"/>
      <c r="M129" s="23"/>
      <c r="N129" s="23"/>
      <c r="O129" s="32"/>
    </row>
    <row r="130" spans="1:15">
      <c r="A130" s="85">
        <v>43770</v>
      </c>
      <c r="B130" s="3">
        <v>12</v>
      </c>
      <c r="C130" s="3">
        <v>0</v>
      </c>
      <c r="D130" s="3">
        <v>11</v>
      </c>
      <c r="E130" s="3">
        <v>6</v>
      </c>
      <c r="F130" s="3">
        <v>1</v>
      </c>
      <c r="G130" s="6"/>
      <c r="J130" s="7"/>
    </row>
    <row r="131" spans="1:15">
      <c r="A131" s="85">
        <v>43800</v>
      </c>
      <c r="B131" s="3">
        <v>50</v>
      </c>
      <c r="C131" s="3">
        <v>0</v>
      </c>
      <c r="D131" s="3">
        <v>21</v>
      </c>
      <c r="E131" s="3">
        <v>12</v>
      </c>
      <c r="F131" s="3">
        <v>3</v>
      </c>
      <c r="G131" s="6"/>
    </row>
    <row r="132" spans="1:15">
      <c r="A132" s="85">
        <v>43831</v>
      </c>
      <c r="B132" s="3">
        <v>18</v>
      </c>
      <c r="C132" s="3">
        <v>0</v>
      </c>
      <c r="D132" s="3">
        <v>17</v>
      </c>
      <c r="E132" s="3">
        <v>8</v>
      </c>
      <c r="F132" s="3">
        <v>3</v>
      </c>
      <c r="G132" s="6"/>
    </row>
    <row r="133" spans="1:15">
      <c r="A133" s="85">
        <v>43862</v>
      </c>
      <c r="B133" s="3">
        <v>22</v>
      </c>
      <c r="C133" s="3">
        <v>0</v>
      </c>
      <c r="D133" s="3">
        <v>18</v>
      </c>
      <c r="E133" s="3">
        <v>12</v>
      </c>
      <c r="F133" s="3">
        <v>2</v>
      </c>
      <c r="G133" s="6"/>
    </row>
    <row r="134" spans="1:15">
      <c r="A134" s="85">
        <v>43891</v>
      </c>
      <c r="B134" s="3">
        <v>2</v>
      </c>
      <c r="C134" s="3">
        <v>0</v>
      </c>
      <c r="D134" s="3">
        <v>11</v>
      </c>
      <c r="E134" s="3">
        <v>4</v>
      </c>
      <c r="F134" s="3">
        <v>1</v>
      </c>
      <c r="G134" s="6"/>
    </row>
    <row r="135" spans="1:15">
      <c r="A135" s="85">
        <v>43922</v>
      </c>
      <c r="B135" s="3">
        <v>0</v>
      </c>
      <c r="C135" s="3">
        <v>0</v>
      </c>
      <c r="D135" s="3">
        <v>8</v>
      </c>
      <c r="E135" s="3">
        <v>1</v>
      </c>
      <c r="F135" s="3">
        <v>1</v>
      </c>
      <c r="G135" s="6"/>
    </row>
    <row r="136" spans="1:15">
      <c r="A136" s="85">
        <v>43952</v>
      </c>
      <c r="B136" s="3">
        <v>0</v>
      </c>
      <c r="C136" s="3">
        <v>0</v>
      </c>
      <c r="D136" s="3">
        <v>4</v>
      </c>
      <c r="E136" s="3">
        <v>0</v>
      </c>
      <c r="F136" s="3">
        <v>0</v>
      </c>
      <c r="G136" s="6"/>
    </row>
    <row r="137" spans="1:15">
      <c r="A137" s="85">
        <v>43983</v>
      </c>
      <c r="B137" s="3">
        <v>0</v>
      </c>
      <c r="C137" s="3">
        <v>0</v>
      </c>
      <c r="D137" s="3">
        <v>4</v>
      </c>
      <c r="E137" s="3">
        <v>1</v>
      </c>
      <c r="F137" s="3">
        <v>0</v>
      </c>
      <c r="G137" s="6"/>
    </row>
    <row r="138" spans="1:15">
      <c r="A138" s="85">
        <v>44013</v>
      </c>
      <c r="B138" s="3">
        <v>0</v>
      </c>
      <c r="C138" s="3">
        <v>0</v>
      </c>
      <c r="D138" s="3">
        <v>4</v>
      </c>
      <c r="E138" s="3">
        <v>0</v>
      </c>
      <c r="F138" s="3">
        <v>0</v>
      </c>
      <c r="G138" s="6"/>
    </row>
    <row r="139" spans="1:15">
      <c r="A139" s="85">
        <v>44044</v>
      </c>
      <c r="B139" s="3">
        <v>0</v>
      </c>
      <c r="C139" s="3">
        <v>0</v>
      </c>
      <c r="D139" s="3">
        <v>4</v>
      </c>
      <c r="E139" s="3">
        <v>0</v>
      </c>
      <c r="F139" s="3">
        <v>0</v>
      </c>
      <c r="G139" s="6"/>
    </row>
    <row r="140" spans="1:15">
      <c r="A140" s="9" t="s">
        <v>10</v>
      </c>
      <c r="B140" s="24">
        <f>SUM(B128:B139)</f>
        <v>161</v>
      </c>
      <c r="C140" s="24">
        <f>SUM(C128:C139)</f>
        <v>0</v>
      </c>
      <c r="D140" s="24">
        <f>SUM(D128:D139)</f>
        <v>135</v>
      </c>
      <c r="E140" s="24">
        <f>SUM(E128:E139)</f>
        <v>65</v>
      </c>
      <c r="F140" s="24">
        <f>SUM(F128:F139)</f>
        <v>17</v>
      </c>
      <c r="G140" s="11"/>
    </row>
    <row r="141" spans="1:15">
      <c r="A141" s="9" t="s">
        <v>12</v>
      </c>
      <c r="B141" s="24">
        <f>B140/12</f>
        <v>13.416666666666666</v>
      </c>
      <c r="C141" s="24">
        <f>C140/12</f>
        <v>0</v>
      </c>
      <c r="D141" s="24">
        <f>D140/12</f>
        <v>11.25</v>
      </c>
      <c r="E141" s="24">
        <f>E140/12</f>
        <v>5.416666666666667</v>
      </c>
      <c r="F141" s="24">
        <f>F140/12</f>
        <v>1.4166666666666667</v>
      </c>
      <c r="G141" s="11"/>
    </row>
    <row r="142" spans="1:15">
      <c r="A142" s="85">
        <v>44075</v>
      </c>
      <c r="B142" s="3">
        <v>0</v>
      </c>
      <c r="C142" s="3">
        <v>1</v>
      </c>
      <c r="D142" s="3">
        <v>6</v>
      </c>
      <c r="E142" s="3">
        <v>3</v>
      </c>
      <c r="F142" s="3">
        <v>2</v>
      </c>
      <c r="G142" s="6"/>
    </row>
    <row r="143" spans="1:15">
      <c r="A143" s="85">
        <v>44105</v>
      </c>
      <c r="B143" s="3">
        <v>0</v>
      </c>
      <c r="C143" s="3">
        <v>0</v>
      </c>
      <c r="D143" s="3">
        <v>7</v>
      </c>
      <c r="E143" s="3">
        <v>3</v>
      </c>
      <c r="F143" s="3">
        <v>1</v>
      </c>
      <c r="G143" s="6"/>
    </row>
    <row r="144" spans="1:15">
      <c r="A144" s="85">
        <v>44136</v>
      </c>
      <c r="B144" s="3">
        <v>0</v>
      </c>
      <c r="C144" s="3">
        <v>0</v>
      </c>
      <c r="D144" s="3">
        <v>4</v>
      </c>
      <c r="E144" s="3">
        <v>0</v>
      </c>
      <c r="F144" s="3">
        <v>0</v>
      </c>
      <c r="G144" s="6"/>
    </row>
    <row r="145" spans="1:202">
      <c r="A145" s="85">
        <v>44166</v>
      </c>
      <c r="B145" s="3">
        <v>0</v>
      </c>
      <c r="C145" s="3">
        <v>0</v>
      </c>
      <c r="D145" s="3">
        <v>3</v>
      </c>
      <c r="E145" s="3">
        <v>0</v>
      </c>
      <c r="F145" s="3">
        <v>0</v>
      </c>
      <c r="G145" s="6"/>
    </row>
    <row r="146" spans="1:202" s="4" customFormat="1">
      <c r="A146" s="85">
        <v>44197</v>
      </c>
      <c r="B146" s="3">
        <v>0</v>
      </c>
      <c r="C146" s="3">
        <v>0</v>
      </c>
      <c r="D146" s="3">
        <v>4</v>
      </c>
      <c r="E146" s="3">
        <v>0</v>
      </c>
      <c r="F146" s="3">
        <v>0</v>
      </c>
      <c r="G146" s="3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  <c r="AY146" s="6"/>
      <c r="AZ146" s="6"/>
      <c r="BA146" s="6"/>
      <c r="BB146" s="6"/>
      <c r="BC146" s="6"/>
      <c r="BD146" s="6"/>
      <c r="BE146" s="6"/>
      <c r="BF146" s="6"/>
      <c r="BG146" s="6"/>
      <c r="BH146" s="6"/>
      <c r="BI146" s="6"/>
      <c r="BJ146" s="6"/>
      <c r="BK146" s="6"/>
      <c r="BL146" s="6"/>
      <c r="BM146" s="6"/>
      <c r="BN146" s="6"/>
      <c r="BO146" s="6"/>
      <c r="BP146" s="6"/>
      <c r="BQ146" s="6"/>
      <c r="BR146" s="6"/>
      <c r="BS146" s="6"/>
      <c r="BT146" s="6"/>
      <c r="BU146" s="6"/>
      <c r="BV146" s="6"/>
      <c r="BW146" s="6"/>
      <c r="BX146" s="6"/>
      <c r="BY146" s="6"/>
      <c r="BZ146" s="6"/>
      <c r="CA146" s="6"/>
      <c r="CB146" s="6"/>
      <c r="CC146" s="6"/>
      <c r="CD146" s="6"/>
      <c r="CE146" s="6"/>
      <c r="CF146" s="6"/>
      <c r="CG146" s="6"/>
      <c r="CH146" s="6"/>
      <c r="CI146" s="6"/>
      <c r="CJ146" s="6"/>
      <c r="CK146" s="6"/>
      <c r="CL146" s="6"/>
      <c r="CM146" s="6"/>
      <c r="CN146" s="6"/>
      <c r="CO146" s="6"/>
      <c r="CP146" s="6"/>
      <c r="CQ146" s="6"/>
      <c r="CR146" s="6"/>
      <c r="CS146" s="6"/>
      <c r="CT146" s="6"/>
      <c r="CU146" s="6"/>
      <c r="CV146" s="6"/>
      <c r="CW146" s="6"/>
      <c r="CX146" s="6"/>
      <c r="CY146" s="6"/>
      <c r="CZ146" s="6"/>
      <c r="DA146" s="6"/>
      <c r="DB146" s="6"/>
      <c r="DC146" s="6"/>
      <c r="DD146" s="6"/>
      <c r="DE146" s="6"/>
      <c r="DF146" s="6"/>
      <c r="DG146" s="6"/>
      <c r="DH146" s="6"/>
      <c r="DI146" s="6"/>
      <c r="DJ146" s="6"/>
      <c r="DK146" s="6"/>
      <c r="DL146" s="6"/>
      <c r="DM146" s="6"/>
      <c r="DN146" s="6"/>
      <c r="DO146" s="6"/>
      <c r="DP146" s="6"/>
      <c r="DQ146" s="6"/>
      <c r="DR146" s="6"/>
      <c r="DS146" s="6"/>
      <c r="DT146" s="6"/>
      <c r="DU146" s="6"/>
      <c r="DV146" s="6"/>
      <c r="DW146" s="6"/>
      <c r="DX146" s="6"/>
      <c r="DY146" s="6"/>
      <c r="DZ146" s="6"/>
      <c r="EA146" s="6"/>
      <c r="EB146" s="6"/>
      <c r="EC146" s="6"/>
      <c r="ED146" s="6"/>
      <c r="EE146" s="6"/>
      <c r="EF146" s="6"/>
      <c r="EG146" s="6"/>
      <c r="EH146" s="6"/>
      <c r="EI146" s="6"/>
      <c r="EJ146" s="6"/>
      <c r="EK146" s="6"/>
      <c r="EL146" s="6"/>
      <c r="EM146" s="6"/>
      <c r="EN146" s="6"/>
      <c r="EO146" s="6"/>
      <c r="EP146" s="6"/>
      <c r="EQ146" s="6"/>
      <c r="ER146" s="6"/>
      <c r="ES146" s="6"/>
      <c r="ET146" s="6"/>
      <c r="EU146" s="6"/>
      <c r="EV146" s="6"/>
      <c r="EW146" s="6"/>
      <c r="EX146" s="6"/>
      <c r="EY146" s="6"/>
      <c r="EZ146" s="6"/>
      <c r="FA146" s="6"/>
      <c r="FB146" s="6"/>
      <c r="FC146" s="6"/>
      <c r="FD146" s="6"/>
      <c r="FE146" s="6"/>
      <c r="FF146" s="6"/>
      <c r="FG146" s="6"/>
      <c r="FH146" s="6"/>
      <c r="FI146" s="6"/>
      <c r="FJ146" s="6"/>
      <c r="FK146" s="6"/>
      <c r="FL146" s="6"/>
      <c r="FM146" s="6"/>
      <c r="FN146" s="6"/>
      <c r="FO146" s="6"/>
      <c r="FP146" s="6"/>
      <c r="FQ146" s="6"/>
      <c r="FR146" s="6"/>
      <c r="FS146" s="6"/>
      <c r="FT146" s="6"/>
      <c r="FU146" s="6"/>
      <c r="FV146" s="6"/>
      <c r="FW146" s="6"/>
      <c r="FX146" s="6"/>
      <c r="FY146" s="6"/>
      <c r="FZ146" s="6"/>
      <c r="GA146" s="6"/>
      <c r="GB146" s="6"/>
      <c r="GC146" s="6"/>
      <c r="GD146" s="6"/>
      <c r="GE146" s="6"/>
      <c r="GF146" s="6"/>
      <c r="GG146" s="6"/>
      <c r="GH146" s="6"/>
      <c r="GI146" s="6"/>
      <c r="GJ146" s="6"/>
      <c r="GK146" s="6"/>
      <c r="GL146" s="6"/>
      <c r="GM146" s="6"/>
      <c r="GN146" s="6"/>
      <c r="GO146" s="6"/>
      <c r="GP146" s="6"/>
      <c r="GQ146" s="6"/>
      <c r="GR146" s="6"/>
      <c r="GS146" s="6"/>
      <c r="GT146" s="6"/>
    </row>
    <row r="147" spans="1:202">
      <c r="A147" s="85">
        <v>44228</v>
      </c>
      <c r="B147" s="3">
        <v>0</v>
      </c>
      <c r="C147" s="3">
        <v>0</v>
      </c>
      <c r="D147" s="3">
        <v>3</v>
      </c>
      <c r="E147" s="3">
        <v>0</v>
      </c>
      <c r="F147" s="3">
        <v>0</v>
      </c>
    </row>
    <row r="148" spans="1:202">
      <c r="A148" s="85">
        <v>44256</v>
      </c>
      <c r="B148" s="3">
        <v>12</v>
      </c>
      <c r="C148" s="3">
        <v>0</v>
      </c>
      <c r="D148" s="3">
        <v>7</v>
      </c>
      <c r="E148" s="3">
        <v>3</v>
      </c>
      <c r="F148" s="3">
        <v>0</v>
      </c>
    </row>
    <row r="149" spans="1:202">
      <c r="A149" s="85">
        <v>44287</v>
      </c>
      <c r="B149" s="3">
        <v>0</v>
      </c>
      <c r="C149" s="3">
        <v>0</v>
      </c>
      <c r="D149" s="3">
        <v>7</v>
      </c>
      <c r="E149" s="3">
        <v>0</v>
      </c>
      <c r="F149" s="3">
        <v>0</v>
      </c>
    </row>
    <row r="150" spans="1:202">
      <c r="A150" s="85">
        <v>44317</v>
      </c>
      <c r="B150" s="3">
        <v>0</v>
      </c>
      <c r="C150" s="3">
        <v>0</v>
      </c>
      <c r="D150" s="3">
        <v>4</v>
      </c>
      <c r="E150" s="3">
        <v>0</v>
      </c>
      <c r="F150" s="3">
        <v>0</v>
      </c>
    </row>
    <row r="151" spans="1:202">
      <c r="A151" s="85">
        <v>44348</v>
      </c>
      <c r="B151" s="3">
        <v>0</v>
      </c>
      <c r="C151" s="3">
        <v>0</v>
      </c>
      <c r="D151" s="3">
        <v>3</v>
      </c>
      <c r="E151" s="3">
        <v>0</v>
      </c>
      <c r="F151" s="3">
        <v>0</v>
      </c>
    </row>
    <row r="152" spans="1:202">
      <c r="A152" s="85">
        <v>44378</v>
      </c>
      <c r="B152" s="3">
        <v>0</v>
      </c>
      <c r="C152" s="3">
        <v>0</v>
      </c>
      <c r="D152" s="3">
        <v>6</v>
      </c>
      <c r="E152" s="3">
        <v>0</v>
      </c>
      <c r="F152" s="3">
        <v>0</v>
      </c>
    </row>
    <row r="153" spans="1:202">
      <c r="A153" s="85">
        <v>44409</v>
      </c>
      <c r="B153" s="3">
        <v>0</v>
      </c>
      <c r="C153" s="3">
        <v>0</v>
      </c>
      <c r="D153" s="3">
        <v>6</v>
      </c>
      <c r="E153" s="3">
        <v>0</v>
      </c>
      <c r="F153" s="3">
        <v>0</v>
      </c>
    </row>
    <row r="154" spans="1:202">
      <c r="A154" s="9" t="s">
        <v>10</v>
      </c>
      <c r="B154" s="24">
        <f>SUM(B142:B153)</f>
        <v>12</v>
      </c>
      <c r="C154" s="24">
        <f>SUM(C142:C153)</f>
        <v>1</v>
      </c>
      <c r="D154" s="24">
        <f>SUM(D142:D153)</f>
        <v>60</v>
      </c>
      <c r="E154" s="24">
        <f>SUM(E142:E153)</f>
        <v>9</v>
      </c>
      <c r="F154" s="24">
        <f>SUM(F142:F153)</f>
        <v>3</v>
      </c>
      <c r="G154" s="6"/>
    </row>
    <row r="155" spans="1:202">
      <c r="A155" s="13" t="s">
        <v>12</v>
      </c>
      <c r="B155" s="26">
        <f>B154/12</f>
        <v>1</v>
      </c>
      <c r="C155" s="26">
        <f>C154/12</f>
        <v>8.3333333333333329E-2</v>
      </c>
      <c r="D155" s="26">
        <f>D154/12</f>
        <v>5</v>
      </c>
      <c r="E155" s="26">
        <f>E154/12</f>
        <v>0.75</v>
      </c>
      <c r="F155" s="26">
        <f>F154/12</f>
        <v>0.25</v>
      </c>
      <c r="G155" s="14"/>
    </row>
    <row r="156" spans="1:202">
      <c r="A156" s="85">
        <v>44440</v>
      </c>
      <c r="B156" s="3">
        <v>0</v>
      </c>
      <c r="C156" s="3">
        <v>0</v>
      </c>
      <c r="D156" s="3">
        <v>3</v>
      </c>
      <c r="E156" s="3">
        <v>0</v>
      </c>
      <c r="F156" s="3">
        <v>0</v>
      </c>
    </row>
    <row r="157" spans="1:202">
      <c r="A157" s="85">
        <v>44470</v>
      </c>
      <c r="B157" s="3">
        <v>0</v>
      </c>
      <c r="C157" s="3">
        <v>0</v>
      </c>
      <c r="D157" s="3">
        <v>5</v>
      </c>
      <c r="E157" s="3">
        <v>0</v>
      </c>
      <c r="F157" s="3">
        <v>0</v>
      </c>
    </row>
    <row r="158" spans="1:202">
      <c r="A158" s="86">
        <v>44501</v>
      </c>
      <c r="B158" s="44">
        <v>0</v>
      </c>
      <c r="C158" s="44">
        <v>0</v>
      </c>
      <c r="D158" s="44">
        <v>4</v>
      </c>
      <c r="E158" s="44">
        <v>0</v>
      </c>
      <c r="F158" s="44">
        <v>0</v>
      </c>
      <c r="G158" s="44"/>
    </row>
    <row r="159" spans="1:202">
      <c r="A159" s="86">
        <v>44531</v>
      </c>
      <c r="B159" s="44">
        <v>0</v>
      </c>
      <c r="C159" s="44">
        <v>0</v>
      </c>
      <c r="D159" s="44">
        <v>5</v>
      </c>
      <c r="E159" s="44">
        <v>2</v>
      </c>
      <c r="F159" s="44">
        <v>1</v>
      </c>
      <c r="G159" s="44"/>
    </row>
    <row r="160" spans="1:202">
      <c r="A160" s="85">
        <v>44562</v>
      </c>
      <c r="B160" s="3">
        <v>0</v>
      </c>
      <c r="C160" s="3">
        <v>0</v>
      </c>
      <c r="D160" s="3">
        <v>5</v>
      </c>
      <c r="E160" s="3">
        <v>1</v>
      </c>
      <c r="F160" s="3">
        <v>0</v>
      </c>
    </row>
    <row r="161" spans="1:745">
      <c r="A161" s="85">
        <v>44593</v>
      </c>
    </row>
    <row r="162" spans="1:745">
      <c r="A162" s="86">
        <v>44621</v>
      </c>
      <c r="B162" s="44"/>
      <c r="C162" s="44"/>
      <c r="D162" s="44"/>
      <c r="E162" s="44"/>
      <c r="F162" s="44"/>
      <c r="G162" s="44"/>
      <c r="I162" s="6"/>
      <c r="J162" s="7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W162" s="6"/>
      <c r="AX162" s="6"/>
      <c r="AY162" s="6"/>
      <c r="AZ162" s="6"/>
      <c r="BA162" s="6"/>
      <c r="BB162" s="6"/>
      <c r="BC162" s="6"/>
      <c r="BD162" s="6"/>
      <c r="BE162" s="6"/>
      <c r="BF162" s="6"/>
      <c r="BG162" s="6"/>
      <c r="BH162" s="6"/>
      <c r="BI162" s="6"/>
      <c r="BJ162" s="6"/>
      <c r="BK162" s="6"/>
      <c r="BL162" s="6"/>
      <c r="BM162" s="6"/>
      <c r="BN162" s="6"/>
      <c r="BO162" s="6"/>
      <c r="BP162" s="6"/>
      <c r="BQ162" s="6"/>
      <c r="BR162" s="6"/>
      <c r="BS162" s="6"/>
      <c r="BT162" s="6"/>
      <c r="BU162" s="6"/>
      <c r="BV162" s="6"/>
      <c r="BW162" s="6"/>
      <c r="BX162" s="6"/>
      <c r="BY162" s="6"/>
      <c r="BZ162" s="6"/>
      <c r="CA162" s="6"/>
      <c r="CB162" s="6"/>
      <c r="CC162" s="6"/>
      <c r="CD162" s="6"/>
      <c r="CE162" s="6"/>
      <c r="CF162" s="6"/>
      <c r="CG162" s="6"/>
      <c r="CH162" s="6"/>
      <c r="CI162" s="6"/>
      <c r="CJ162" s="6"/>
      <c r="CK162" s="6"/>
      <c r="CL162" s="6"/>
      <c r="CM162" s="6"/>
      <c r="CN162" s="6"/>
      <c r="CO162" s="6"/>
      <c r="CP162" s="6"/>
      <c r="CQ162" s="6"/>
      <c r="CR162" s="6"/>
      <c r="CS162" s="6"/>
      <c r="CT162" s="6"/>
      <c r="CU162" s="6"/>
      <c r="CV162" s="6"/>
      <c r="CW162" s="6"/>
      <c r="CX162" s="6"/>
      <c r="CY162" s="6"/>
      <c r="CZ162" s="6"/>
      <c r="DA162" s="6"/>
      <c r="DB162" s="6"/>
      <c r="DC162" s="6"/>
      <c r="DD162" s="6"/>
      <c r="DE162" s="6"/>
      <c r="DF162" s="6"/>
      <c r="DG162" s="6"/>
      <c r="DH162" s="6"/>
      <c r="DI162" s="6"/>
      <c r="DJ162" s="6"/>
      <c r="DK162" s="6"/>
      <c r="DL162" s="6"/>
      <c r="DM162" s="6"/>
      <c r="DN162" s="6"/>
      <c r="DO162" s="6"/>
      <c r="DP162" s="6"/>
      <c r="DQ162" s="6"/>
      <c r="DR162" s="6"/>
      <c r="DS162" s="6"/>
      <c r="DT162" s="6"/>
      <c r="DU162" s="6"/>
      <c r="DV162" s="6"/>
      <c r="DW162" s="6"/>
      <c r="DX162" s="6"/>
      <c r="DY162" s="6"/>
      <c r="DZ162" s="6"/>
      <c r="EA162" s="6"/>
      <c r="EB162" s="6"/>
      <c r="EC162" s="6"/>
      <c r="ED162" s="6"/>
      <c r="EE162" s="6"/>
      <c r="EF162" s="6"/>
      <c r="EG162" s="6"/>
      <c r="EH162" s="6"/>
      <c r="EI162" s="6"/>
      <c r="EJ162" s="6"/>
      <c r="EK162" s="6"/>
      <c r="EL162" s="6"/>
      <c r="EM162" s="6"/>
      <c r="EN162" s="6"/>
      <c r="EO162" s="6"/>
      <c r="EP162" s="6"/>
      <c r="EQ162" s="6"/>
      <c r="ER162" s="6"/>
      <c r="ES162" s="6"/>
      <c r="ET162" s="6"/>
      <c r="EU162" s="6"/>
      <c r="EV162" s="6"/>
      <c r="EW162" s="6"/>
      <c r="EX162" s="6"/>
      <c r="EY162" s="6"/>
      <c r="EZ162" s="6"/>
      <c r="FA162" s="6"/>
      <c r="FB162" s="6"/>
      <c r="FC162" s="6"/>
      <c r="FD162" s="6"/>
      <c r="FE162" s="6"/>
      <c r="FF162" s="6"/>
      <c r="FG162" s="6"/>
      <c r="FH162" s="6"/>
      <c r="FI162" s="6"/>
      <c r="FJ162" s="6"/>
      <c r="FK162" s="6"/>
      <c r="FL162" s="6"/>
      <c r="FM162" s="6"/>
      <c r="FN162" s="6"/>
      <c r="FO162" s="6"/>
      <c r="FP162" s="6"/>
      <c r="FQ162" s="6"/>
      <c r="FR162" s="6"/>
      <c r="FS162" s="6"/>
      <c r="FT162" s="6"/>
      <c r="FU162" s="6"/>
      <c r="FV162" s="6"/>
      <c r="FW162" s="6"/>
      <c r="FX162" s="6"/>
      <c r="FY162" s="6"/>
      <c r="FZ162" s="6"/>
      <c r="GA162" s="6"/>
      <c r="GB162" s="6"/>
      <c r="GC162" s="6"/>
      <c r="GD162" s="6"/>
      <c r="GE162" s="6"/>
      <c r="GF162" s="6"/>
      <c r="GG162" s="6"/>
      <c r="GH162" s="6"/>
      <c r="GI162" s="6"/>
      <c r="GJ162" s="6"/>
      <c r="GK162" s="6"/>
      <c r="GL162" s="6"/>
      <c r="GM162" s="6"/>
      <c r="GN162" s="6"/>
      <c r="GO162" s="6"/>
      <c r="GP162" s="6"/>
      <c r="GQ162" s="6"/>
      <c r="GR162" s="6"/>
      <c r="GS162" s="6"/>
      <c r="GT162" s="6"/>
      <c r="GU162" s="6"/>
      <c r="GV162" s="6"/>
      <c r="GW162" s="6"/>
      <c r="GX162" s="6"/>
      <c r="GY162" s="6"/>
      <c r="GZ162" s="6"/>
      <c r="HA162" s="6"/>
      <c r="HB162" s="6"/>
      <c r="HC162" s="6"/>
      <c r="HD162" s="6"/>
      <c r="HE162" s="6"/>
      <c r="HF162" s="6"/>
      <c r="HG162" s="6"/>
      <c r="HH162" s="6"/>
      <c r="HI162" s="6"/>
      <c r="HJ162" s="6"/>
      <c r="HK162" s="6"/>
      <c r="HL162" s="6"/>
      <c r="HM162" s="6"/>
      <c r="HN162" s="6"/>
      <c r="HO162" s="6"/>
      <c r="HP162" s="6"/>
      <c r="HQ162" s="6"/>
      <c r="HR162" s="6"/>
      <c r="HS162" s="6"/>
      <c r="HT162" s="6"/>
      <c r="HU162" s="6"/>
      <c r="HV162" s="6"/>
      <c r="HW162" s="6"/>
      <c r="HX162" s="6"/>
      <c r="HY162" s="6"/>
      <c r="HZ162" s="6"/>
      <c r="IA162" s="6"/>
      <c r="IB162" s="6"/>
      <c r="IC162" s="6"/>
      <c r="ID162" s="6"/>
      <c r="IE162" s="6"/>
      <c r="IF162" s="6"/>
      <c r="IG162" s="6"/>
      <c r="IH162" s="6"/>
      <c r="II162" s="6"/>
      <c r="IJ162" s="6"/>
      <c r="IK162" s="6"/>
      <c r="IL162" s="6"/>
      <c r="IM162" s="6"/>
      <c r="IN162" s="6"/>
      <c r="IO162" s="6"/>
      <c r="IP162" s="6"/>
      <c r="IQ162" s="6"/>
      <c r="IR162" s="6"/>
      <c r="IS162" s="6"/>
      <c r="IT162" s="6"/>
      <c r="IU162" s="6"/>
      <c r="IV162" s="6"/>
      <c r="IW162" s="6"/>
      <c r="IX162" s="6"/>
      <c r="IY162" s="6"/>
      <c r="IZ162" s="6"/>
      <c r="JA162" s="6"/>
      <c r="JB162" s="6"/>
      <c r="JC162" s="6"/>
      <c r="JD162" s="6"/>
      <c r="JE162" s="6"/>
      <c r="JF162" s="6"/>
      <c r="JG162" s="6"/>
      <c r="JH162" s="6"/>
      <c r="JI162" s="6"/>
      <c r="JJ162" s="6"/>
      <c r="JK162" s="6"/>
      <c r="JL162" s="6"/>
      <c r="JM162" s="6"/>
      <c r="JN162" s="6"/>
      <c r="JO162" s="6"/>
      <c r="JP162" s="6"/>
      <c r="JQ162" s="6"/>
      <c r="JR162" s="6"/>
      <c r="JS162" s="6"/>
      <c r="JT162" s="6"/>
      <c r="JU162" s="6"/>
      <c r="JV162" s="6"/>
      <c r="JW162" s="6"/>
      <c r="JX162" s="6"/>
      <c r="JY162" s="6"/>
      <c r="JZ162" s="6"/>
      <c r="KA162" s="6"/>
      <c r="KB162" s="6"/>
      <c r="KC162" s="6"/>
      <c r="KD162" s="6"/>
      <c r="KE162" s="6"/>
      <c r="KF162" s="6"/>
      <c r="KG162" s="6"/>
      <c r="KH162" s="6"/>
      <c r="KI162" s="6"/>
      <c r="KJ162" s="6"/>
      <c r="KK162" s="6"/>
      <c r="KL162" s="6"/>
      <c r="KM162" s="6"/>
      <c r="KN162" s="6"/>
      <c r="KO162" s="6"/>
      <c r="KP162" s="6"/>
      <c r="KQ162" s="6"/>
      <c r="KR162" s="6"/>
      <c r="KS162" s="6"/>
      <c r="KT162" s="6"/>
      <c r="KU162" s="6"/>
      <c r="KV162" s="6"/>
      <c r="KW162" s="6"/>
      <c r="KX162" s="6"/>
      <c r="KY162" s="6"/>
      <c r="KZ162" s="6"/>
      <c r="LA162" s="6"/>
      <c r="LB162" s="6"/>
      <c r="LC162" s="6"/>
      <c r="LD162" s="6"/>
      <c r="LE162" s="6"/>
      <c r="LF162" s="6"/>
      <c r="LG162" s="6"/>
      <c r="LH162" s="6"/>
      <c r="LI162" s="6"/>
      <c r="LJ162" s="6"/>
      <c r="LK162" s="6"/>
      <c r="LL162" s="6"/>
      <c r="LM162" s="6"/>
      <c r="LN162" s="6"/>
      <c r="LO162" s="6"/>
      <c r="LP162" s="6"/>
      <c r="LQ162" s="6"/>
      <c r="LR162" s="6"/>
      <c r="LS162" s="6"/>
      <c r="LT162" s="6"/>
      <c r="LU162" s="6"/>
      <c r="LV162" s="6"/>
      <c r="LW162" s="6"/>
      <c r="LX162" s="6"/>
      <c r="LY162" s="6"/>
      <c r="LZ162" s="6"/>
      <c r="MA162" s="6"/>
      <c r="MB162" s="6"/>
      <c r="MC162" s="6"/>
      <c r="MD162" s="6"/>
      <c r="ME162" s="6"/>
      <c r="MF162" s="6"/>
      <c r="MG162" s="6"/>
      <c r="MH162" s="6"/>
      <c r="MI162" s="6"/>
      <c r="MJ162" s="6"/>
      <c r="MK162" s="6"/>
      <c r="ML162" s="6"/>
      <c r="MM162" s="6"/>
      <c r="MN162" s="6"/>
      <c r="MO162" s="6"/>
      <c r="MP162" s="6"/>
      <c r="MQ162" s="6"/>
      <c r="MR162" s="6"/>
      <c r="MS162" s="6"/>
      <c r="MT162" s="6"/>
      <c r="MU162" s="6"/>
      <c r="MV162" s="6"/>
      <c r="MW162" s="6"/>
      <c r="MX162" s="6"/>
      <c r="MY162" s="6"/>
      <c r="MZ162" s="6"/>
      <c r="NA162" s="6"/>
      <c r="NB162" s="6"/>
      <c r="NC162" s="6"/>
      <c r="ND162" s="6"/>
      <c r="NE162" s="6"/>
      <c r="NF162" s="6"/>
      <c r="NG162" s="6"/>
      <c r="NH162" s="6"/>
      <c r="NI162" s="6"/>
      <c r="NJ162" s="6"/>
      <c r="NK162" s="6"/>
      <c r="NL162" s="6"/>
      <c r="NM162" s="6"/>
      <c r="NN162" s="6"/>
      <c r="NO162" s="6"/>
      <c r="NP162" s="6"/>
      <c r="NQ162" s="6"/>
      <c r="NR162" s="6"/>
      <c r="NS162" s="6"/>
      <c r="NT162" s="6"/>
      <c r="NU162" s="6"/>
      <c r="NV162" s="6"/>
      <c r="NW162" s="6"/>
      <c r="NX162" s="6"/>
      <c r="NY162" s="6"/>
      <c r="NZ162" s="6"/>
      <c r="OA162" s="6"/>
      <c r="OB162" s="6"/>
      <c r="OC162" s="6"/>
      <c r="OD162" s="6"/>
      <c r="OE162" s="6"/>
      <c r="OF162" s="6"/>
      <c r="OG162" s="6"/>
      <c r="OH162" s="6"/>
      <c r="OI162" s="6"/>
      <c r="OJ162" s="6"/>
      <c r="OK162" s="6"/>
      <c r="OL162" s="6"/>
      <c r="OM162" s="6"/>
      <c r="ON162" s="6"/>
      <c r="OO162" s="6"/>
      <c r="OP162" s="6"/>
      <c r="OQ162" s="6"/>
      <c r="OR162" s="6"/>
      <c r="OS162" s="6"/>
      <c r="OT162" s="6"/>
      <c r="OU162" s="6"/>
      <c r="OV162" s="6"/>
      <c r="OW162" s="6"/>
      <c r="OX162" s="6"/>
      <c r="OY162" s="6"/>
      <c r="OZ162" s="6"/>
      <c r="PA162" s="6"/>
      <c r="PB162" s="6"/>
      <c r="PC162" s="6"/>
      <c r="PD162" s="6"/>
      <c r="PE162" s="6"/>
      <c r="PF162" s="6"/>
      <c r="PG162" s="6"/>
      <c r="PH162" s="6"/>
      <c r="PI162" s="6"/>
      <c r="PJ162" s="6"/>
      <c r="PK162" s="6"/>
      <c r="PL162" s="6"/>
      <c r="PM162" s="6"/>
      <c r="PN162" s="6"/>
      <c r="PO162" s="6"/>
      <c r="PP162" s="6"/>
      <c r="PQ162" s="6"/>
      <c r="PR162" s="6"/>
      <c r="PS162" s="6"/>
      <c r="PT162" s="6"/>
      <c r="PU162" s="6"/>
      <c r="PV162" s="6"/>
      <c r="PW162" s="6"/>
      <c r="PX162" s="6"/>
      <c r="PY162" s="6"/>
      <c r="PZ162" s="6"/>
      <c r="QA162" s="6"/>
      <c r="QB162" s="6"/>
      <c r="QC162" s="6"/>
      <c r="QD162" s="6"/>
      <c r="QE162" s="6"/>
      <c r="QF162" s="6"/>
      <c r="QG162" s="6"/>
      <c r="QH162" s="6"/>
      <c r="QI162" s="6"/>
      <c r="QJ162" s="6"/>
      <c r="QK162" s="6"/>
      <c r="QL162" s="6"/>
      <c r="QM162" s="6"/>
      <c r="QN162" s="6"/>
      <c r="QO162" s="6"/>
      <c r="QP162" s="6"/>
      <c r="QQ162" s="6"/>
      <c r="QR162" s="6"/>
      <c r="QS162" s="6"/>
      <c r="QT162" s="6"/>
      <c r="QU162" s="6"/>
      <c r="QV162" s="6"/>
      <c r="QW162" s="6"/>
      <c r="QX162" s="6"/>
      <c r="QY162" s="6"/>
      <c r="QZ162" s="6"/>
      <c r="RA162" s="6"/>
      <c r="RB162" s="6"/>
      <c r="RC162" s="6"/>
      <c r="RD162" s="6"/>
      <c r="RE162" s="6"/>
      <c r="RF162" s="6"/>
      <c r="RG162" s="6"/>
      <c r="RH162" s="6"/>
      <c r="RI162" s="6"/>
      <c r="RJ162" s="6"/>
      <c r="RK162" s="6"/>
      <c r="RL162" s="6"/>
      <c r="RM162" s="6"/>
      <c r="RN162" s="6"/>
      <c r="RO162" s="6"/>
      <c r="RP162" s="6"/>
      <c r="RQ162" s="6"/>
      <c r="RR162" s="6"/>
      <c r="RS162" s="6"/>
      <c r="RT162" s="6"/>
      <c r="RU162" s="6"/>
      <c r="RV162" s="6"/>
      <c r="RW162" s="6"/>
      <c r="RX162" s="6"/>
      <c r="RY162" s="6"/>
      <c r="RZ162" s="6"/>
      <c r="SA162" s="6"/>
      <c r="SB162" s="6"/>
      <c r="SC162" s="6"/>
      <c r="SD162" s="6"/>
      <c r="SE162" s="6"/>
      <c r="SF162" s="6"/>
      <c r="SG162" s="6"/>
      <c r="SH162" s="6"/>
      <c r="SI162" s="6"/>
      <c r="SJ162" s="6"/>
      <c r="SK162" s="6"/>
      <c r="SL162" s="6"/>
      <c r="SM162" s="6"/>
      <c r="SN162" s="6"/>
      <c r="SO162" s="6"/>
      <c r="SP162" s="6"/>
      <c r="SQ162" s="6"/>
      <c r="SR162" s="6"/>
      <c r="SS162" s="6"/>
      <c r="ST162" s="6"/>
      <c r="SU162" s="6"/>
      <c r="SV162" s="6"/>
      <c r="SW162" s="6"/>
      <c r="SX162" s="6"/>
      <c r="SY162" s="6"/>
      <c r="SZ162" s="6"/>
      <c r="TA162" s="6"/>
      <c r="TB162" s="6"/>
      <c r="TC162" s="6"/>
      <c r="TD162" s="6"/>
      <c r="TE162" s="6"/>
      <c r="TF162" s="6"/>
      <c r="TG162" s="6"/>
      <c r="TH162" s="6"/>
      <c r="TI162" s="6"/>
      <c r="TJ162" s="6"/>
      <c r="TK162" s="6"/>
      <c r="TL162" s="6"/>
      <c r="TM162" s="6"/>
      <c r="TN162" s="6"/>
      <c r="TO162" s="6"/>
      <c r="TP162" s="6"/>
      <c r="TQ162" s="6"/>
      <c r="TR162" s="6"/>
      <c r="TS162" s="6"/>
      <c r="TT162" s="6"/>
      <c r="TU162" s="6"/>
      <c r="TV162" s="6"/>
      <c r="TW162" s="6"/>
      <c r="TX162" s="6"/>
      <c r="TY162" s="6"/>
      <c r="TZ162" s="6"/>
      <c r="UA162" s="6"/>
      <c r="UB162" s="6"/>
      <c r="UC162" s="6"/>
      <c r="UD162" s="6"/>
      <c r="UE162" s="6"/>
      <c r="UF162" s="6"/>
      <c r="UG162" s="6"/>
      <c r="UH162" s="6"/>
      <c r="UI162" s="6"/>
      <c r="UJ162" s="6"/>
      <c r="UK162" s="6"/>
      <c r="UL162" s="6"/>
      <c r="UM162" s="6"/>
      <c r="UN162" s="6"/>
      <c r="UO162" s="6"/>
      <c r="UP162" s="6"/>
      <c r="UQ162" s="6"/>
      <c r="UR162" s="6"/>
      <c r="US162" s="6"/>
      <c r="UT162" s="6"/>
      <c r="UU162" s="6"/>
      <c r="UV162" s="6"/>
      <c r="UW162" s="6"/>
      <c r="UX162" s="6"/>
      <c r="UY162" s="6"/>
      <c r="UZ162" s="6"/>
      <c r="VA162" s="6"/>
      <c r="VB162" s="6"/>
      <c r="VC162" s="6"/>
      <c r="VD162" s="6"/>
      <c r="VE162" s="6"/>
      <c r="VF162" s="6"/>
      <c r="VG162" s="6"/>
      <c r="VH162" s="6"/>
      <c r="VI162" s="6"/>
      <c r="VJ162" s="6"/>
      <c r="VK162" s="6"/>
      <c r="VL162" s="6"/>
      <c r="VM162" s="6"/>
      <c r="VN162" s="6"/>
      <c r="VO162" s="6"/>
      <c r="VP162" s="6"/>
      <c r="VQ162" s="6"/>
      <c r="VR162" s="6"/>
      <c r="VS162" s="6"/>
      <c r="VT162" s="6"/>
      <c r="VU162" s="6"/>
      <c r="VV162" s="6"/>
      <c r="VW162" s="6"/>
      <c r="VX162" s="6"/>
      <c r="VY162" s="6"/>
      <c r="VZ162" s="6"/>
      <c r="WA162" s="6"/>
      <c r="WB162" s="6"/>
      <c r="WC162" s="6"/>
      <c r="WD162" s="6"/>
      <c r="WE162" s="6"/>
      <c r="WF162" s="6"/>
      <c r="WG162" s="6"/>
      <c r="WH162" s="6"/>
      <c r="WI162" s="6"/>
      <c r="WJ162" s="6"/>
      <c r="WK162" s="6"/>
      <c r="WL162" s="6"/>
      <c r="WM162" s="6"/>
      <c r="WN162" s="6"/>
      <c r="WO162" s="6"/>
      <c r="WP162" s="6"/>
      <c r="WQ162" s="6"/>
      <c r="WR162" s="6"/>
      <c r="WS162" s="6"/>
      <c r="WT162" s="6"/>
      <c r="WU162" s="6"/>
      <c r="WV162" s="6"/>
      <c r="WW162" s="6"/>
      <c r="WX162" s="6"/>
      <c r="WY162" s="6"/>
      <c r="WZ162" s="6"/>
      <c r="XA162" s="6"/>
      <c r="XB162" s="6"/>
      <c r="XC162" s="6"/>
      <c r="XD162" s="6"/>
      <c r="XE162" s="6"/>
      <c r="XF162" s="6"/>
      <c r="XG162" s="6"/>
      <c r="XH162" s="6"/>
      <c r="XI162" s="6"/>
      <c r="XJ162" s="6"/>
      <c r="XK162" s="6"/>
      <c r="XL162" s="6"/>
      <c r="XM162" s="6"/>
      <c r="XN162" s="6"/>
      <c r="XO162" s="6"/>
      <c r="XP162" s="6"/>
      <c r="XQ162" s="6"/>
      <c r="XR162" s="6"/>
      <c r="XS162" s="6"/>
      <c r="XT162" s="6"/>
      <c r="XU162" s="6"/>
      <c r="XV162" s="6"/>
      <c r="XW162" s="6"/>
      <c r="XX162" s="6"/>
      <c r="XY162" s="6"/>
      <c r="XZ162" s="6"/>
      <c r="YA162" s="6"/>
      <c r="YB162" s="6"/>
      <c r="YC162" s="6"/>
      <c r="YD162" s="6"/>
      <c r="YE162" s="6"/>
      <c r="YF162" s="6"/>
      <c r="YG162" s="6"/>
      <c r="YH162" s="6"/>
      <c r="YI162" s="6"/>
      <c r="YJ162" s="6"/>
      <c r="YK162" s="6"/>
      <c r="YL162" s="6"/>
      <c r="YM162" s="6"/>
      <c r="YN162" s="6"/>
      <c r="YO162" s="6"/>
      <c r="YP162" s="6"/>
      <c r="YQ162" s="6"/>
      <c r="YR162" s="6"/>
      <c r="YS162" s="6"/>
      <c r="YT162" s="6"/>
      <c r="YU162" s="6"/>
      <c r="YV162" s="6"/>
      <c r="YW162" s="6"/>
      <c r="YX162" s="6"/>
      <c r="YY162" s="6"/>
      <c r="YZ162" s="6"/>
      <c r="ZA162" s="6"/>
      <c r="ZB162" s="6"/>
      <c r="ZC162" s="6"/>
      <c r="ZD162" s="6"/>
      <c r="ZE162" s="6"/>
      <c r="ZF162" s="6"/>
      <c r="ZG162" s="6"/>
      <c r="ZH162" s="6"/>
      <c r="ZI162" s="6"/>
      <c r="ZJ162" s="6"/>
      <c r="ZK162" s="6"/>
      <c r="ZL162" s="6"/>
      <c r="ZM162" s="6"/>
      <c r="ZN162" s="6"/>
      <c r="ZO162" s="6"/>
      <c r="ZP162" s="6"/>
      <c r="ZQ162" s="6"/>
      <c r="ZR162" s="6"/>
      <c r="ZS162" s="6"/>
      <c r="ZT162" s="6"/>
      <c r="ZU162" s="6"/>
      <c r="ZV162" s="6"/>
      <c r="ZW162" s="6"/>
      <c r="ZX162" s="6"/>
      <c r="ZY162" s="6"/>
      <c r="ZZ162" s="6"/>
      <c r="AAA162" s="6"/>
      <c r="AAB162" s="6"/>
      <c r="AAC162" s="6"/>
      <c r="AAD162" s="6"/>
      <c r="AAE162" s="6"/>
      <c r="AAF162" s="6"/>
      <c r="AAG162" s="6"/>
      <c r="AAH162" s="6"/>
      <c r="AAI162" s="6"/>
      <c r="AAJ162" s="6"/>
      <c r="AAK162" s="6"/>
      <c r="AAL162" s="6"/>
      <c r="AAM162" s="6"/>
      <c r="AAN162" s="6"/>
      <c r="AAO162" s="6"/>
      <c r="AAP162" s="6"/>
      <c r="AAQ162" s="6"/>
      <c r="AAR162" s="6"/>
      <c r="AAS162" s="6"/>
      <c r="AAT162" s="6"/>
      <c r="AAU162" s="6"/>
      <c r="AAV162" s="6"/>
      <c r="AAW162" s="6"/>
      <c r="AAX162" s="6"/>
      <c r="AAY162" s="6"/>
      <c r="AAZ162" s="6"/>
      <c r="ABA162" s="6"/>
      <c r="ABB162" s="6"/>
      <c r="ABC162" s="6"/>
      <c r="ABD162" s="6"/>
      <c r="ABE162" s="6"/>
      <c r="ABF162" s="6"/>
      <c r="ABG162" s="6"/>
      <c r="ABH162" s="6"/>
      <c r="ABI162" s="6"/>
      <c r="ABJ162" s="6"/>
      <c r="ABK162" s="6"/>
      <c r="ABL162" s="6"/>
      <c r="ABM162" s="6"/>
      <c r="ABN162" s="6"/>
      <c r="ABO162" s="6"/>
      <c r="ABP162" s="6"/>
      <c r="ABQ162" s="6"/>
    </row>
    <row r="163" spans="1:745">
      <c r="A163" s="86">
        <v>44652</v>
      </c>
      <c r="B163" s="44"/>
      <c r="C163" s="44"/>
      <c r="D163" s="44"/>
      <c r="E163" s="44"/>
      <c r="F163" s="44"/>
      <c r="G163" s="44"/>
      <c r="I163" s="6"/>
      <c r="J163" s="7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  <c r="AY163" s="6"/>
      <c r="AZ163" s="6"/>
      <c r="BA163" s="6"/>
      <c r="BB163" s="6"/>
      <c r="BC163" s="6"/>
      <c r="BD163" s="6"/>
      <c r="BE163" s="6"/>
      <c r="BF163" s="6"/>
      <c r="BG163" s="6"/>
      <c r="BH163" s="6"/>
      <c r="BI163" s="6"/>
      <c r="BJ163" s="6"/>
      <c r="BK163" s="6"/>
      <c r="BL163" s="6"/>
      <c r="BM163" s="6"/>
      <c r="BN163" s="6"/>
      <c r="BO163" s="6"/>
      <c r="BP163" s="6"/>
      <c r="BQ163" s="6"/>
      <c r="BR163" s="6"/>
      <c r="BS163" s="6"/>
      <c r="BT163" s="6"/>
      <c r="BU163" s="6"/>
      <c r="BV163" s="6"/>
      <c r="BW163" s="6"/>
      <c r="BX163" s="6"/>
      <c r="BY163" s="6"/>
      <c r="BZ163" s="6"/>
      <c r="CA163" s="6"/>
      <c r="CB163" s="6"/>
      <c r="CC163" s="6"/>
      <c r="CD163" s="6"/>
      <c r="CE163" s="6"/>
      <c r="CF163" s="6"/>
      <c r="CG163" s="6"/>
      <c r="CH163" s="6"/>
      <c r="CI163" s="6"/>
      <c r="CJ163" s="6"/>
      <c r="CK163" s="6"/>
      <c r="CL163" s="6"/>
      <c r="CM163" s="6"/>
      <c r="CN163" s="6"/>
      <c r="CO163" s="6"/>
      <c r="CP163" s="6"/>
      <c r="CQ163" s="6"/>
      <c r="CR163" s="6"/>
      <c r="CS163" s="6"/>
      <c r="CT163" s="6"/>
      <c r="CU163" s="6"/>
      <c r="CV163" s="6"/>
      <c r="CW163" s="6"/>
      <c r="CX163" s="6"/>
      <c r="CY163" s="6"/>
      <c r="CZ163" s="6"/>
      <c r="DA163" s="6"/>
      <c r="DB163" s="6"/>
      <c r="DC163" s="6"/>
      <c r="DD163" s="6"/>
      <c r="DE163" s="6"/>
      <c r="DF163" s="6"/>
      <c r="DG163" s="6"/>
      <c r="DH163" s="6"/>
      <c r="DI163" s="6"/>
      <c r="DJ163" s="6"/>
      <c r="DK163" s="6"/>
      <c r="DL163" s="6"/>
      <c r="DM163" s="6"/>
      <c r="DN163" s="6"/>
      <c r="DO163" s="6"/>
      <c r="DP163" s="6"/>
      <c r="DQ163" s="6"/>
      <c r="DR163" s="6"/>
      <c r="DS163" s="6"/>
      <c r="DT163" s="6"/>
      <c r="DU163" s="6"/>
      <c r="DV163" s="6"/>
      <c r="DW163" s="6"/>
      <c r="DX163" s="6"/>
      <c r="DY163" s="6"/>
      <c r="DZ163" s="6"/>
      <c r="EA163" s="6"/>
      <c r="EB163" s="6"/>
      <c r="EC163" s="6"/>
      <c r="ED163" s="6"/>
      <c r="EE163" s="6"/>
      <c r="EF163" s="6"/>
      <c r="EG163" s="6"/>
      <c r="EH163" s="6"/>
      <c r="EI163" s="6"/>
      <c r="EJ163" s="6"/>
      <c r="EK163" s="6"/>
      <c r="EL163" s="6"/>
      <c r="EM163" s="6"/>
      <c r="EN163" s="6"/>
      <c r="EO163" s="6"/>
      <c r="EP163" s="6"/>
      <c r="EQ163" s="6"/>
      <c r="ER163" s="6"/>
      <c r="ES163" s="6"/>
      <c r="ET163" s="6"/>
      <c r="EU163" s="6"/>
      <c r="EV163" s="6"/>
      <c r="EW163" s="6"/>
      <c r="EX163" s="6"/>
      <c r="EY163" s="6"/>
      <c r="EZ163" s="6"/>
      <c r="FA163" s="6"/>
      <c r="FB163" s="6"/>
      <c r="FC163" s="6"/>
      <c r="FD163" s="6"/>
      <c r="FE163" s="6"/>
      <c r="FF163" s="6"/>
      <c r="FG163" s="6"/>
      <c r="FH163" s="6"/>
      <c r="FI163" s="6"/>
      <c r="FJ163" s="6"/>
      <c r="FK163" s="6"/>
      <c r="FL163" s="6"/>
      <c r="FM163" s="6"/>
      <c r="FN163" s="6"/>
      <c r="FO163" s="6"/>
      <c r="FP163" s="6"/>
      <c r="FQ163" s="6"/>
      <c r="FR163" s="6"/>
      <c r="FS163" s="6"/>
      <c r="FT163" s="6"/>
      <c r="FU163" s="6"/>
      <c r="FV163" s="6"/>
      <c r="FW163" s="6"/>
      <c r="FX163" s="6"/>
      <c r="FY163" s="6"/>
      <c r="FZ163" s="6"/>
      <c r="GA163" s="6"/>
      <c r="GB163" s="6"/>
      <c r="GC163" s="6"/>
      <c r="GD163" s="6"/>
      <c r="GE163" s="6"/>
      <c r="GF163" s="6"/>
      <c r="GG163" s="6"/>
      <c r="GH163" s="6"/>
      <c r="GI163" s="6"/>
      <c r="GJ163" s="6"/>
      <c r="GK163" s="6"/>
      <c r="GL163" s="6"/>
      <c r="GM163" s="6"/>
      <c r="GN163" s="6"/>
      <c r="GO163" s="6"/>
      <c r="GP163" s="6"/>
      <c r="GQ163" s="6"/>
      <c r="GR163" s="6"/>
      <c r="GS163" s="6"/>
      <c r="GT163" s="6"/>
      <c r="GU163" s="6"/>
      <c r="GV163" s="6"/>
      <c r="GW163" s="6"/>
      <c r="GX163" s="6"/>
      <c r="GY163" s="6"/>
      <c r="GZ163" s="6"/>
      <c r="HA163" s="6"/>
      <c r="HB163" s="6"/>
      <c r="HC163" s="6"/>
      <c r="HD163" s="6"/>
      <c r="HE163" s="6"/>
      <c r="HF163" s="6"/>
      <c r="HG163" s="6"/>
      <c r="HH163" s="6"/>
      <c r="HI163" s="6"/>
      <c r="HJ163" s="6"/>
      <c r="HK163" s="6"/>
      <c r="HL163" s="6"/>
      <c r="HM163" s="6"/>
      <c r="HN163" s="6"/>
      <c r="HO163" s="6"/>
      <c r="HP163" s="6"/>
      <c r="HQ163" s="6"/>
      <c r="HR163" s="6"/>
      <c r="HS163" s="6"/>
      <c r="HT163" s="6"/>
      <c r="HU163" s="6"/>
      <c r="HV163" s="6"/>
      <c r="HW163" s="6"/>
      <c r="HX163" s="6"/>
      <c r="HY163" s="6"/>
      <c r="HZ163" s="6"/>
      <c r="IA163" s="6"/>
      <c r="IB163" s="6"/>
      <c r="IC163" s="6"/>
      <c r="ID163" s="6"/>
      <c r="IE163" s="6"/>
      <c r="IF163" s="6"/>
      <c r="IG163" s="6"/>
      <c r="IH163" s="6"/>
      <c r="II163" s="6"/>
      <c r="IJ163" s="6"/>
      <c r="IK163" s="6"/>
      <c r="IL163" s="6"/>
      <c r="IM163" s="6"/>
      <c r="IN163" s="6"/>
      <c r="IO163" s="6"/>
      <c r="IP163" s="6"/>
      <c r="IQ163" s="6"/>
      <c r="IR163" s="6"/>
      <c r="IS163" s="6"/>
      <c r="IT163" s="6"/>
      <c r="IU163" s="6"/>
      <c r="IV163" s="6"/>
      <c r="IW163" s="6"/>
      <c r="IX163" s="6"/>
      <c r="IY163" s="6"/>
      <c r="IZ163" s="6"/>
      <c r="JA163" s="6"/>
      <c r="JB163" s="6"/>
      <c r="JC163" s="6"/>
      <c r="JD163" s="6"/>
      <c r="JE163" s="6"/>
      <c r="JF163" s="6"/>
      <c r="JG163" s="6"/>
      <c r="JH163" s="6"/>
      <c r="JI163" s="6"/>
      <c r="JJ163" s="6"/>
      <c r="JK163" s="6"/>
      <c r="JL163" s="6"/>
      <c r="JM163" s="6"/>
      <c r="JN163" s="6"/>
      <c r="JO163" s="6"/>
      <c r="JP163" s="6"/>
      <c r="JQ163" s="6"/>
      <c r="JR163" s="6"/>
      <c r="JS163" s="6"/>
      <c r="JT163" s="6"/>
      <c r="JU163" s="6"/>
      <c r="JV163" s="6"/>
      <c r="JW163" s="6"/>
      <c r="JX163" s="6"/>
      <c r="JY163" s="6"/>
      <c r="JZ163" s="6"/>
      <c r="KA163" s="6"/>
      <c r="KB163" s="6"/>
      <c r="KC163" s="6"/>
      <c r="KD163" s="6"/>
      <c r="KE163" s="6"/>
      <c r="KF163" s="6"/>
      <c r="KG163" s="6"/>
      <c r="KH163" s="6"/>
      <c r="KI163" s="6"/>
      <c r="KJ163" s="6"/>
      <c r="KK163" s="6"/>
      <c r="KL163" s="6"/>
      <c r="KM163" s="6"/>
      <c r="KN163" s="6"/>
      <c r="KO163" s="6"/>
      <c r="KP163" s="6"/>
      <c r="KQ163" s="6"/>
      <c r="KR163" s="6"/>
      <c r="KS163" s="6"/>
      <c r="KT163" s="6"/>
      <c r="KU163" s="6"/>
      <c r="KV163" s="6"/>
      <c r="KW163" s="6"/>
      <c r="KX163" s="6"/>
      <c r="KY163" s="6"/>
      <c r="KZ163" s="6"/>
      <c r="LA163" s="6"/>
      <c r="LB163" s="6"/>
      <c r="LC163" s="6"/>
      <c r="LD163" s="6"/>
      <c r="LE163" s="6"/>
      <c r="LF163" s="6"/>
      <c r="LG163" s="6"/>
      <c r="LH163" s="6"/>
      <c r="LI163" s="6"/>
      <c r="LJ163" s="6"/>
      <c r="LK163" s="6"/>
      <c r="LL163" s="6"/>
      <c r="LM163" s="6"/>
      <c r="LN163" s="6"/>
      <c r="LO163" s="6"/>
      <c r="LP163" s="6"/>
      <c r="LQ163" s="6"/>
      <c r="LR163" s="6"/>
      <c r="LS163" s="6"/>
      <c r="LT163" s="6"/>
      <c r="LU163" s="6"/>
      <c r="LV163" s="6"/>
      <c r="LW163" s="6"/>
      <c r="LX163" s="6"/>
      <c r="LY163" s="6"/>
      <c r="LZ163" s="6"/>
      <c r="MA163" s="6"/>
      <c r="MB163" s="6"/>
      <c r="MC163" s="6"/>
      <c r="MD163" s="6"/>
      <c r="ME163" s="6"/>
      <c r="MF163" s="6"/>
      <c r="MG163" s="6"/>
      <c r="MH163" s="6"/>
      <c r="MI163" s="6"/>
      <c r="MJ163" s="6"/>
      <c r="MK163" s="6"/>
      <c r="ML163" s="6"/>
      <c r="MM163" s="6"/>
      <c r="MN163" s="6"/>
      <c r="MO163" s="6"/>
      <c r="MP163" s="6"/>
      <c r="MQ163" s="6"/>
      <c r="MR163" s="6"/>
      <c r="MS163" s="6"/>
      <c r="MT163" s="6"/>
      <c r="MU163" s="6"/>
      <c r="MV163" s="6"/>
      <c r="MW163" s="6"/>
      <c r="MX163" s="6"/>
      <c r="MY163" s="6"/>
      <c r="MZ163" s="6"/>
      <c r="NA163" s="6"/>
      <c r="NB163" s="6"/>
      <c r="NC163" s="6"/>
      <c r="ND163" s="6"/>
      <c r="NE163" s="6"/>
      <c r="NF163" s="6"/>
      <c r="NG163" s="6"/>
      <c r="NH163" s="6"/>
      <c r="NI163" s="6"/>
      <c r="NJ163" s="6"/>
      <c r="NK163" s="6"/>
      <c r="NL163" s="6"/>
      <c r="NM163" s="6"/>
      <c r="NN163" s="6"/>
      <c r="NO163" s="6"/>
      <c r="NP163" s="6"/>
      <c r="NQ163" s="6"/>
      <c r="NR163" s="6"/>
      <c r="NS163" s="6"/>
      <c r="NT163" s="6"/>
      <c r="NU163" s="6"/>
      <c r="NV163" s="6"/>
      <c r="NW163" s="6"/>
      <c r="NX163" s="6"/>
      <c r="NY163" s="6"/>
      <c r="NZ163" s="6"/>
      <c r="OA163" s="6"/>
      <c r="OB163" s="6"/>
      <c r="OC163" s="6"/>
      <c r="OD163" s="6"/>
      <c r="OE163" s="6"/>
      <c r="OF163" s="6"/>
      <c r="OG163" s="6"/>
      <c r="OH163" s="6"/>
      <c r="OI163" s="6"/>
      <c r="OJ163" s="6"/>
      <c r="OK163" s="6"/>
      <c r="OL163" s="6"/>
      <c r="OM163" s="6"/>
      <c r="ON163" s="6"/>
      <c r="OO163" s="6"/>
      <c r="OP163" s="6"/>
      <c r="OQ163" s="6"/>
      <c r="OR163" s="6"/>
      <c r="OS163" s="6"/>
      <c r="OT163" s="6"/>
      <c r="OU163" s="6"/>
      <c r="OV163" s="6"/>
      <c r="OW163" s="6"/>
      <c r="OX163" s="6"/>
      <c r="OY163" s="6"/>
      <c r="OZ163" s="6"/>
      <c r="PA163" s="6"/>
      <c r="PB163" s="6"/>
      <c r="PC163" s="6"/>
      <c r="PD163" s="6"/>
      <c r="PE163" s="6"/>
      <c r="PF163" s="6"/>
      <c r="PG163" s="6"/>
      <c r="PH163" s="6"/>
      <c r="PI163" s="6"/>
      <c r="PJ163" s="6"/>
      <c r="PK163" s="6"/>
      <c r="PL163" s="6"/>
      <c r="PM163" s="6"/>
      <c r="PN163" s="6"/>
      <c r="PO163" s="6"/>
      <c r="PP163" s="6"/>
      <c r="PQ163" s="6"/>
      <c r="PR163" s="6"/>
      <c r="PS163" s="6"/>
      <c r="PT163" s="6"/>
      <c r="PU163" s="6"/>
      <c r="PV163" s="6"/>
      <c r="PW163" s="6"/>
      <c r="PX163" s="6"/>
      <c r="PY163" s="6"/>
      <c r="PZ163" s="6"/>
      <c r="QA163" s="6"/>
      <c r="QB163" s="6"/>
      <c r="QC163" s="6"/>
      <c r="QD163" s="6"/>
      <c r="QE163" s="6"/>
      <c r="QF163" s="6"/>
      <c r="QG163" s="6"/>
      <c r="QH163" s="6"/>
      <c r="QI163" s="6"/>
      <c r="QJ163" s="6"/>
      <c r="QK163" s="6"/>
      <c r="QL163" s="6"/>
      <c r="QM163" s="6"/>
      <c r="QN163" s="6"/>
      <c r="QO163" s="6"/>
      <c r="QP163" s="6"/>
      <c r="QQ163" s="6"/>
      <c r="QR163" s="6"/>
      <c r="QS163" s="6"/>
      <c r="QT163" s="6"/>
      <c r="QU163" s="6"/>
      <c r="QV163" s="6"/>
      <c r="QW163" s="6"/>
      <c r="QX163" s="6"/>
      <c r="QY163" s="6"/>
      <c r="QZ163" s="6"/>
      <c r="RA163" s="6"/>
      <c r="RB163" s="6"/>
      <c r="RC163" s="6"/>
      <c r="RD163" s="6"/>
      <c r="RE163" s="6"/>
      <c r="RF163" s="6"/>
      <c r="RG163" s="6"/>
      <c r="RH163" s="6"/>
      <c r="RI163" s="6"/>
      <c r="RJ163" s="6"/>
      <c r="RK163" s="6"/>
      <c r="RL163" s="6"/>
      <c r="RM163" s="6"/>
      <c r="RN163" s="6"/>
      <c r="RO163" s="6"/>
      <c r="RP163" s="6"/>
      <c r="RQ163" s="6"/>
      <c r="RR163" s="6"/>
      <c r="RS163" s="6"/>
      <c r="RT163" s="6"/>
      <c r="RU163" s="6"/>
      <c r="RV163" s="6"/>
      <c r="RW163" s="6"/>
      <c r="RX163" s="6"/>
      <c r="RY163" s="6"/>
      <c r="RZ163" s="6"/>
      <c r="SA163" s="6"/>
      <c r="SB163" s="6"/>
      <c r="SC163" s="6"/>
      <c r="SD163" s="6"/>
      <c r="SE163" s="6"/>
      <c r="SF163" s="6"/>
      <c r="SG163" s="6"/>
      <c r="SH163" s="6"/>
      <c r="SI163" s="6"/>
      <c r="SJ163" s="6"/>
      <c r="SK163" s="6"/>
      <c r="SL163" s="6"/>
      <c r="SM163" s="6"/>
      <c r="SN163" s="6"/>
      <c r="SO163" s="6"/>
      <c r="SP163" s="6"/>
      <c r="SQ163" s="6"/>
      <c r="SR163" s="6"/>
      <c r="SS163" s="6"/>
      <c r="ST163" s="6"/>
      <c r="SU163" s="6"/>
      <c r="SV163" s="6"/>
      <c r="SW163" s="6"/>
      <c r="SX163" s="6"/>
      <c r="SY163" s="6"/>
      <c r="SZ163" s="6"/>
      <c r="TA163" s="6"/>
      <c r="TB163" s="6"/>
      <c r="TC163" s="6"/>
      <c r="TD163" s="6"/>
      <c r="TE163" s="6"/>
      <c r="TF163" s="6"/>
      <c r="TG163" s="6"/>
      <c r="TH163" s="6"/>
      <c r="TI163" s="6"/>
      <c r="TJ163" s="6"/>
      <c r="TK163" s="6"/>
      <c r="TL163" s="6"/>
      <c r="TM163" s="6"/>
      <c r="TN163" s="6"/>
      <c r="TO163" s="6"/>
      <c r="TP163" s="6"/>
      <c r="TQ163" s="6"/>
      <c r="TR163" s="6"/>
      <c r="TS163" s="6"/>
      <c r="TT163" s="6"/>
      <c r="TU163" s="6"/>
      <c r="TV163" s="6"/>
      <c r="TW163" s="6"/>
      <c r="TX163" s="6"/>
      <c r="TY163" s="6"/>
      <c r="TZ163" s="6"/>
      <c r="UA163" s="6"/>
      <c r="UB163" s="6"/>
      <c r="UC163" s="6"/>
      <c r="UD163" s="6"/>
      <c r="UE163" s="6"/>
      <c r="UF163" s="6"/>
      <c r="UG163" s="6"/>
      <c r="UH163" s="6"/>
      <c r="UI163" s="6"/>
      <c r="UJ163" s="6"/>
      <c r="UK163" s="6"/>
      <c r="UL163" s="6"/>
      <c r="UM163" s="6"/>
      <c r="UN163" s="6"/>
      <c r="UO163" s="6"/>
      <c r="UP163" s="6"/>
      <c r="UQ163" s="6"/>
      <c r="UR163" s="6"/>
      <c r="US163" s="6"/>
      <c r="UT163" s="6"/>
      <c r="UU163" s="6"/>
      <c r="UV163" s="6"/>
      <c r="UW163" s="6"/>
      <c r="UX163" s="6"/>
      <c r="UY163" s="6"/>
      <c r="UZ163" s="6"/>
      <c r="VA163" s="6"/>
      <c r="VB163" s="6"/>
      <c r="VC163" s="6"/>
      <c r="VD163" s="6"/>
      <c r="VE163" s="6"/>
      <c r="VF163" s="6"/>
      <c r="VG163" s="6"/>
      <c r="VH163" s="6"/>
      <c r="VI163" s="6"/>
      <c r="VJ163" s="6"/>
      <c r="VK163" s="6"/>
      <c r="VL163" s="6"/>
      <c r="VM163" s="6"/>
      <c r="VN163" s="6"/>
      <c r="VO163" s="6"/>
      <c r="VP163" s="6"/>
      <c r="VQ163" s="6"/>
      <c r="VR163" s="6"/>
      <c r="VS163" s="6"/>
      <c r="VT163" s="6"/>
      <c r="VU163" s="6"/>
      <c r="VV163" s="6"/>
      <c r="VW163" s="6"/>
      <c r="VX163" s="6"/>
      <c r="VY163" s="6"/>
      <c r="VZ163" s="6"/>
      <c r="WA163" s="6"/>
      <c r="WB163" s="6"/>
      <c r="WC163" s="6"/>
      <c r="WD163" s="6"/>
      <c r="WE163" s="6"/>
      <c r="WF163" s="6"/>
      <c r="WG163" s="6"/>
      <c r="WH163" s="6"/>
      <c r="WI163" s="6"/>
      <c r="WJ163" s="6"/>
      <c r="WK163" s="6"/>
      <c r="WL163" s="6"/>
      <c r="WM163" s="6"/>
      <c r="WN163" s="6"/>
      <c r="WO163" s="6"/>
      <c r="WP163" s="6"/>
      <c r="WQ163" s="6"/>
      <c r="WR163" s="6"/>
      <c r="WS163" s="6"/>
      <c r="WT163" s="6"/>
      <c r="WU163" s="6"/>
      <c r="WV163" s="6"/>
      <c r="WW163" s="6"/>
      <c r="WX163" s="6"/>
      <c r="WY163" s="6"/>
      <c r="WZ163" s="6"/>
      <c r="XA163" s="6"/>
      <c r="XB163" s="6"/>
      <c r="XC163" s="6"/>
      <c r="XD163" s="6"/>
      <c r="XE163" s="6"/>
      <c r="XF163" s="6"/>
      <c r="XG163" s="6"/>
      <c r="XH163" s="6"/>
      <c r="XI163" s="6"/>
      <c r="XJ163" s="6"/>
      <c r="XK163" s="6"/>
      <c r="XL163" s="6"/>
      <c r="XM163" s="6"/>
      <c r="XN163" s="6"/>
      <c r="XO163" s="6"/>
      <c r="XP163" s="6"/>
      <c r="XQ163" s="6"/>
      <c r="XR163" s="6"/>
      <c r="XS163" s="6"/>
      <c r="XT163" s="6"/>
      <c r="XU163" s="6"/>
      <c r="XV163" s="6"/>
      <c r="XW163" s="6"/>
      <c r="XX163" s="6"/>
      <c r="XY163" s="6"/>
      <c r="XZ163" s="6"/>
      <c r="YA163" s="6"/>
      <c r="YB163" s="6"/>
      <c r="YC163" s="6"/>
      <c r="YD163" s="6"/>
      <c r="YE163" s="6"/>
      <c r="YF163" s="6"/>
      <c r="YG163" s="6"/>
      <c r="YH163" s="6"/>
      <c r="YI163" s="6"/>
      <c r="YJ163" s="6"/>
      <c r="YK163" s="6"/>
      <c r="YL163" s="6"/>
      <c r="YM163" s="6"/>
      <c r="YN163" s="6"/>
      <c r="YO163" s="6"/>
      <c r="YP163" s="6"/>
      <c r="YQ163" s="6"/>
      <c r="YR163" s="6"/>
      <c r="YS163" s="6"/>
      <c r="YT163" s="6"/>
      <c r="YU163" s="6"/>
      <c r="YV163" s="6"/>
      <c r="YW163" s="6"/>
      <c r="YX163" s="6"/>
      <c r="YY163" s="6"/>
      <c r="YZ163" s="6"/>
      <c r="ZA163" s="6"/>
      <c r="ZB163" s="6"/>
      <c r="ZC163" s="6"/>
      <c r="ZD163" s="6"/>
      <c r="ZE163" s="6"/>
      <c r="ZF163" s="6"/>
      <c r="ZG163" s="6"/>
      <c r="ZH163" s="6"/>
      <c r="ZI163" s="6"/>
      <c r="ZJ163" s="6"/>
      <c r="ZK163" s="6"/>
      <c r="ZL163" s="6"/>
      <c r="ZM163" s="6"/>
      <c r="ZN163" s="6"/>
      <c r="ZO163" s="6"/>
      <c r="ZP163" s="6"/>
      <c r="ZQ163" s="6"/>
      <c r="ZR163" s="6"/>
      <c r="ZS163" s="6"/>
      <c r="ZT163" s="6"/>
      <c r="ZU163" s="6"/>
      <c r="ZV163" s="6"/>
      <c r="ZW163" s="6"/>
      <c r="ZX163" s="6"/>
      <c r="ZY163" s="6"/>
      <c r="ZZ163" s="6"/>
      <c r="AAA163" s="6"/>
      <c r="AAB163" s="6"/>
      <c r="AAC163" s="6"/>
      <c r="AAD163" s="6"/>
      <c r="AAE163" s="6"/>
      <c r="AAF163" s="6"/>
      <c r="AAG163" s="6"/>
      <c r="AAH163" s="6"/>
      <c r="AAI163" s="6"/>
      <c r="AAJ163" s="6"/>
      <c r="AAK163" s="6"/>
      <c r="AAL163" s="6"/>
      <c r="AAM163" s="6"/>
      <c r="AAN163" s="6"/>
      <c r="AAO163" s="6"/>
      <c r="AAP163" s="6"/>
      <c r="AAQ163" s="6"/>
      <c r="AAR163" s="6"/>
      <c r="AAS163" s="6"/>
      <c r="AAT163" s="6"/>
      <c r="AAU163" s="6"/>
      <c r="AAV163" s="6"/>
      <c r="AAW163" s="6"/>
      <c r="AAX163" s="6"/>
      <c r="AAY163" s="6"/>
      <c r="AAZ163" s="6"/>
      <c r="ABA163" s="6"/>
      <c r="ABB163" s="6"/>
      <c r="ABC163" s="6"/>
      <c r="ABD163" s="6"/>
      <c r="ABE163" s="6"/>
      <c r="ABF163" s="6"/>
      <c r="ABG163" s="6"/>
      <c r="ABH163" s="6"/>
      <c r="ABI163" s="6"/>
      <c r="ABJ163" s="6"/>
      <c r="ABK163" s="6"/>
      <c r="ABL163" s="6"/>
      <c r="ABM163" s="6"/>
      <c r="ABN163" s="6"/>
      <c r="ABO163" s="6"/>
      <c r="ABP163" s="6"/>
      <c r="ABQ163" s="6"/>
    </row>
    <row r="164" spans="1:745">
      <c r="A164" s="85">
        <v>44682</v>
      </c>
      <c r="I164" s="6"/>
      <c r="J164" s="7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  <c r="AY164" s="6"/>
      <c r="AZ164" s="6"/>
      <c r="BA164" s="6"/>
      <c r="BB164" s="6"/>
      <c r="BC164" s="6"/>
      <c r="BD164" s="6"/>
      <c r="BE164" s="6"/>
      <c r="BF164" s="6"/>
      <c r="BG164" s="6"/>
      <c r="BH164" s="6"/>
      <c r="BI164" s="6"/>
      <c r="BJ164" s="6"/>
      <c r="BK164" s="6"/>
      <c r="BL164" s="6"/>
      <c r="BM164" s="6"/>
      <c r="BN164" s="6"/>
      <c r="BO164" s="6"/>
      <c r="BP164" s="6"/>
      <c r="BQ164" s="6"/>
      <c r="BR164" s="6"/>
      <c r="BS164" s="6"/>
      <c r="BT164" s="6"/>
      <c r="BU164" s="6"/>
      <c r="BV164" s="6"/>
      <c r="BW164" s="6"/>
      <c r="BX164" s="6"/>
      <c r="BY164" s="6"/>
      <c r="BZ164" s="6"/>
      <c r="CA164" s="6"/>
      <c r="CB164" s="6"/>
      <c r="CC164" s="6"/>
      <c r="CD164" s="6"/>
      <c r="CE164" s="6"/>
      <c r="CF164" s="6"/>
      <c r="CG164" s="6"/>
      <c r="CH164" s="6"/>
      <c r="CI164" s="6"/>
      <c r="CJ164" s="6"/>
      <c r="CK164" s="6"/>
      <c r="CL164" s="6"/>
      <c r="CM164" s="6"/>
      <c r="CN164" s="6"/>
      <c r="CO164" s="6"/>
      <c r="CP164" s="6"/>
      <c r="CQ164" s="6"/>
      <c r="CR164" s="6"/>
      <c r="CS164" s="6"/>
      <c r="CT164" s="6"/>
      <c r="CU164" s="6"/>
      <c r="CV164" s="6"/>
      <c r="CW164" s="6"/>
      <c r="CX164" s="6"/>
      <c r="CY164" s="6"/>
      <c r="CZ164" s="6"/>
      <c r="DA164" s="6"/>
      <c r="DB164" s="6"/>
      <c r="DC164" s="6"/>
      <c r="DD164" s="6"/>
      <c r="DE164" s="6"/>
      <c r="DF164" s="6"/>
      <c r="DG164" s="6"/>
      <c r="DH164" s="6"/>
      <c r="DI164" s="6"/>
      <c r="DJ164" s="6"/>
      <c r="DK164" s="6"/>
      <c r="DL164" s="6"/>
      <c r="DM164" s="6"/>
      <c r="DN164" s="6"/>
      <c r="DO164" s="6"/>
      <c r="DP164" s="6"/>
      <c r="DQ164" s="6"/>
      <c r="DR164" s="6"/>
      <c r="DS164" s="6"/>
      <c r="DT164" s="6"/>
      <c r="DU164" s="6"/>
      <c r="DV164" s="6"/>
      <c r="DW164" s="6"/>
      <c r="DX164" s="6"/>
      <c r="DY164" s="6"/>
      <c r="DZ164" s="6"/>
      <c r="EA164" s="6"/>
      <c r="EB164" s="6"/>
      <c r="EC164" s="6"/>
      <c r="ED164" s="6"/>
      <c r="EE164" s="6"/>
      <c r="EF164" s="6"/>
      <c r="EG164" s="6"/>
      <c r="EH164" s="6"/>
      <c r="EI164" s="6"/>
      <c r="EJ164" s="6"/>
      <c r="EK164" s="6"/>
      <c r="EL164" s="6"/>
      <c r="EM164" s="6"/>
      <c r="EN164" s="6"/>
      <c r="EO164" s="6"/>
      <c r="EP164" s="6"/>
      <c r="EQ164" s="6"/>
      <c r="ER164" s="6"/>
      <c r="ES164" s="6"/>
      <c r="ET164" s="6"/>
      <c r="EU164" s="6"/>
      <c r="EV164" s="6"/>
      <c r="EW164" s="6"/>
      <c r="EX164" s="6"/>
      <c r="EY164" s="6"/>
      <c r="EZ164" s="6"/>
      <c r="FA164" s="6"/>
      <c r="FB164" s="6"/>
      <c r="FC164" s="6"/>
      <c r="FD164" s="6"/>
      <c r="FE164" s="6"/>
      <c r="FF164" s="6"/>
      <c r="FG164" s="6"/>
      <c r="FH164" s="6"/>
      <c r="FI164" s="6"/>
      <c r="FJ164" s="6"/>
      <c r="FK164" s="6"/>
      <c r="FL164" s="6"/>
      <c r="FM164" s="6"/>
      <c r="FN164" s="6"/>
      <c r="FO164" s="6"/>
      <c r="FP164" s="6"/>
      <c r="FQ164" s="6"/>
      <c r="FR164" s="6"/>
      <c r="FS164" s="6"/>
      <c r="FT164" s="6"/>
      <c r="FU164" s="6"/>
      <c r="FV164" s="6"/>
      <c r="FW164" s="6"/>
      <c r="FX164" s="6"/>
      <c r="FY164" s="6"/>
      <c r="FZ164" s="6"/>
      <c r="GA164" s="6"/>
      <c r="GB164" s="6"/>
      <c r="GC164" s="6"/>
      <c r="GD164" s="6"/>
      <c r="GE164" s="6"/>
      <c r="GF164" s="6"/>
      <c r="GG164" s="6"/>
      <c r="GH164" s="6"/>
      <c r="GI164" s="6"/>
      <c r="GJ164" s="6"/>
      <c r="GK164" s="6"/>
      <c r="GL164" s="6"/>
      <c r="GM164" s="6"/>
      <c r="GN164" s="6"/>
      <c r="GO164" s="6"/>
      <c r="GP164" s="6"/>
      <c r="GQ164" s="6"/>
      <c r="GR164" s="6"/>
      <c r="GS164" s="6"/>
      <c r="GT164" s="6"/>
      <c r="GU164" s="6"/>
      <c r="GV164" s="6"/>
      <c r="GW164" s="6"/>
      <c r="GX164" s="6"/>
      <c r="GY164" s="6"/>
      <c r="GZ164" s="6"/>
      <c r="HA164" s="6"/>
      <c r="HB164" s="6"/>
      <c r="HC164" s="6"/>
      <c r="HD164" s="6"/>
      <c r="HE164" s="6"/>
      <c r="HF164" s="6"/>
      <c r="HG164" s="6"/>
      <c r="HH164" s="6"/>
      <c r="HI164" s="6"/>
      <c r="HJ164" s="6"/>
      <c r="HK164" s="6"/>
      <c r="HL164" s="6"/>
      <c r="HM164" s="6"/>
      <c r="HN164" s="6"/>
      <c r="HO164" s="6"/>
      <c r="HP164" s="6"/>
      <c r="HQ164" s="6"/>
      <c r="HR164" s="6"/>
      <c r="HS164" s="6"/>
      <c r="HT164" s="6"/>
      <c r="HU164" s="6"/>
      <c r="HV164" s="6"/>
      <c r="HW164" s="6"/>
      <c r="HX164" s="6"/>
      <c r="HY164" s="6"/>
      <c r="HZ164" s="6"/>
      <c r="IA164" s="6"/>
      <c r="IB164" s="6"/>
      <c r="IC164" s="6"/>
      <c r="ID164" s="6"/>
      <c r="IE164" s="6"/>
      <c r="IF164" s="6"/>
      <c r="IG164" s="6"/>
      <c r="IH164" s="6"/>
      <c r="II164" s="6"/>
      <c r="IJ164" s="6"/>
      <c r="IK164" s="6"/>
      <c r="IL164" s="6"/>
      <c r="IM164" s="6"/>
      <c r="IN164" s="6"/>
      <c r="IO164" s="6"/>
      <c r="IP164" s="6"/>
      <c r="IQ164" s="6"/>
      <c r="IR164" s="6"/>
      <c r="IS164" s="6"/>
      <c r="IT164" s="6"/>
      <c r="IU164" s="6"/>
      <c r="IV164" s="6"/>
      <c r="IW164" s="6"/>
      <c r="IX164" s="6"/>
      <c r="IY164" s="6"/>
      <c r="IZ164" s="6"/>
      <c r="JA164" s="6"/>
      <c r="JB164" s="6"/>
      <c r="JC164" s="6"/>
      <c r="JD164" s="6"/>
      <c r="JE164" s="6"/>
      <c r="JF164" s="6"/>
      <c r="JG164" s="6"/>
      <c r="JH164" s="6"/>
      <c r="JI164" s="6"/>
      <c r="JJ164" s="6"/>
      <c r="JK164" s="6"/>
      <c r="JL164" s="6"/>
      <c r="JM164" s="6"/>
      <c r="JN164" s="6"/>
      <c r="JO164" s="6"/>
      <c r="JP164" s="6"/>
      <c r="JQ164" s="6"/>
      <c r="JR164" s="6"/>
      <c r="JS164" s="6"/>
      <c r="JT164" s="6"/>
      <c r="JU164" s="6"/>
      <c r="JV164" s="6"/>
      <c r="JW164" s="6"/>
      <c r="JX164" s="6"/>
      <c r="JY164" s="6"/>
      <c r="JZ164" s="6"/>
      <c r="KA164" s="6"/>
      <c r="KB164" s="6"/>
      <c r="KC164" s="6"/>
      <c r="KD164" s="6"/>
      <c r="KE164" s="6"/>
      <c r="KF164" s="6"/>
      <c r="KG164" s="6"/>
      <c r="KH164" s="6"/>
      <c r="KI164" s="6"/>
      <c r="KJ164" s="6"/>
      <c r="KK164" s="6"/>
      <c r="KL164" s="6"/>
      <c r="KM164" s="6"/>
      <c r="KN164" s="6"/>
      <c r="KO164" s="6"/>
      <c r="KP164" s="6"/>
      <c r="KQ164" s="6"/>
      <c r="KR164" s="6"/>
      <c r="KS164" s="6"/>
      <c r="KT164" s="6"/>
      <c r="KU164" s="6"/>
      <c r="KV164" s="6"/>
      <c r="KW164" s="6"/>
      <c r="KX164" s="6"/>
      <c r="KY164" s="6"/>
      <c r="KZ164" s="6"/>
      <c r="LA164" s="6"/>
      <c r="LB164" s="6"/>
      <c r="LC164" s="6"/>
      <c r="LD164" s="6"/>
      <c r="LE164" s="6"/>
      <c r="LF164" s="6"/>
      <c r="LG164" s="6"/>
      <c r="LH164" s="6"/>
      <c r="LI164" s="6"/>
      <c r="LJ164" s="6"/>
      <c r="LK164" s="6"/>
      <c r="LL164" s="6"/>
      <c r="LM164" s="6"/>
      <c r="LN164" s="6"/>
      <c r="LO164" s="6"/>
      <c r="LP164" s="6"/>
      <c r="LQ164" s="6"/>
      <c r="LR164" s="6"/>
      <c r="LS164" s="6"/>
      <c r="LT164" s="6"/>
      <c r="LU164" s="6"/>
      <c r="LV164" s="6"/>
      <c r="LW164" s="6"/>
      <c r="LX164" s="6"/>
      <c r="LY164" s="6"/>
      <c r="LZ164" s="6"/>
      <c r="MA164" s="6"/>
      <c r="MB164" s="6"/>
      <c r="MC164" s="6"/>
      <c r="MD164" s="6"/>
      <c r="ME164" s="6"/>
      <c r="MF164" s="6"/>
      <c r="MG164" s="6"/>
      <c r="MH164" s="6"/>
      <c r="MI164" s="6"/>
      <c r="MJ164" s="6"/>
      <c r="MK164" s="6"/>
      <c r="ML164" s="6"/>
      <c r="MM164" s="6"/>
      <c r="MN164" s="6"/>
      <c r="MO164" s="6"/>
      <c r="MP164" s="6"/>
      <c r="MQ164" s="6"/>
      <c r="MR164" s="6"/>
      <c r="MS164" s="6"/>
      <c r="MT164" s="6"/>
      <c r="MU164" s="6"/>
      <c r="MV164" s="6"/>
      <c r="MW164" s="6"/>
      <c r="MX164" s="6"/>
      <c r="MY164" s="6"/>
      <c r="MZ164" s="6"/>
      <c r="NA164" s="6"/>
      <c r="NB164" s="6"/>
      <c r="NC164" s="6"/>
      <c r="ND164" s="6"/>
      <c r="NE164" s="6"/>
      <c r="NF164" s="6"/>
      <c r="NG164" s="6"/>
      <c r="NH164" s="6"/>
      <c r="NI164" s="6"/>
      <c r="NJ164" s="6"/>
      <c r="NK164" s="6"/>
      <c r="NL164" s="6"/>
      <c r="NM164" s="6"/>
      <c r="NN164" s="6"/>
      <c r="NO164" s="6"/>
      <c r="NP164" s="6"/>
      <c r="NQ164" s="6"/>
      <c r="NR164" s="6"/>
      <c r="NS164" s="6"/>
      <c r="NT164" s="6"/>
      <c r="NU164" s="6"/>
      <c r="NV164" s="6"/>
      <c r="NW164" s="6"/>
      <c r="NX164" s="6"/>
      <c r="NY164" s="6"/>
      <c r="NZ164" s="6"/>
      <c r="OA164" s="6"/>
      <c r="OB164" s="6"/>
      <c r="OC164" s="6"/>
      <c r="OD164" s="6"/>
      <c r="OE164" s="6"/>
      <c r="OF164" s="6"/>
      <c r="OG164" s="6"/>
      <c r="OH164" s="6"/>
      <c r="OI164" s="6"/>
      <c r="OJ164" s="6"/>
      <c r="OK164" s="6"/>
      <c r="OL164" s="6"/>
      <c r="OM164" s="6"/>
      <c r="ON164" s="6"/>
      <c r="OO164" s="6"/>
      <c r="OP164" s="6"/>
      <c r="OQ164" s="6"/>
      <c r="OR164" s="6"/>
      <c r="OS164" s="6"/>
      <c r="OT164" s="6"/>
      <c r="OU164" s="6"/>
      <c r="OV164" s="6"/>
      <c r="OW164" s="6"/>
      <c r="OX164" s="6"/>
      <c r="OY164" s="6"/>
      <c r="OZ164" s="6"/>
      <c r="PA164" s="6"/>
      <c r="PB164" s="6"/>
      <c r="PC164" s="6"/>
      <c r="PD164" s="6"/>
      <c r="PE164" s="6"/>
      <c r="PF164" s="6"/>
      <c r="PG164" s="6"/>
      <c r="PH164" s="6"/>
      <c r="PI164" s="6"/>
      <c r="PJ164" s="6"/>
      <c r="PK164" s="6"/>
      <c r="PL164" s="6"/>
      <c r="PM164" s="6"/>
      <c r="PN164" s="6"/>
      <c r="PO164" s="6"/>
      <c r="PP164" s="6"/>
      <c r="PQ164" s="6"/>
      <c r="PR164" s="6"/>
      <c r="PS164" s="6"/>
      <c r="PT164" s="6"/>
      <c r="PU164" s="6"/>
      <c r="PV164" s="6"/>
      <c r="PW164" s="6"/>
      <c r="PX164" s="6"/>
      <c r="PY164" s="6"/>
      <c r="PZ164" s="6"/>
      <c r="QA164" s="6"/>
      <c r="QB164" s="6"/>
      <c r="QC164" s="6"/>
      <c r="QD164" s="6"/>
      <c r="QE164" s="6"/>
      <c r="QF164" s="6"/>
      <c r="QG164" s="6"/>
      <c r="QH164" s="6"/>
      <c r="QI164" s="6"/>
      <c r="QJ164" s="6"/>
      <c r="QK164" s="6"/>
      <c r="QL164" s="6"/>
      <c r="QM164" s="6"/>
      <c r="QN164" s="6"/>
      <c r="QO164" s="6"/>
      <c r="QP164" s="6"/>
      <c r="QQ164" s="6"/>
      <c r="QR164" s="6"/>
      <c r="QS164" s="6"/>
      <c r="QT164" s="6"/>
      <c r="QU164" s="6"/>
      <c r="QV164" s="6"/>
      <c r="QW164" s="6"/>
      <c r="QX164" s="6"/>
      <c r="QY164" s="6"/>
      <c r="QZ164" s="6"/>
      <c r="RA164" s="6"/>
      <c r="RB164" s="6"/>
      <c r="RC164" s="6"/>
      <c r="RD164" s="6"/>
      <c r="RE164" s="6"/>
      <c r="RF164" s="6"/>
      <c r="RG164" s="6"/>
      <c r="RH164" s="6"/>
      <c r="RI164" s="6"/>
      <c r="RJ164" s="6"/>
      <c r="RK164" s="6"/>
      <c r="RL164" s="6"/>
      <c r="RM164" s="6"/>
      <c r="RN164" s="6"/>
      <c r="RO164" s="6"/>
      <c r="RP164" s="6"/>
      <c r="RQ164" s="6"/>
      <c r="RR164" s="6"/>
      <c r="RS164" s="6"/>
      <c r="RT164" s="6"/>
      <c r="RU164" s="6"/>
      <c r="RV164" s="6"/>
      <c r="RW164" s="6"/>
      <c r="RX164" s="6"/>
      <c r="RY164" s="6"/>
      <c r="RZ164" s="6"/>
      <c r="SA164" s="6"/>
      <c r="SB164" s="6"/>
      <c r="SC164" s="6"/>
      <c r="SD164" s="6"/>
      <c r="SE164" s="6"/>
      <c r="SF164" s="6"/>
      <c r="SG164" s="6"/>
      <c r="SH164" s="6"/>
      <c r="SI164" s="6"/>
      <c r="SJ164" s="6"/>
      <c r="SK164" s="6"/>
      <c r="SL164" s="6"/>
      <c r="SM164" s="6"/>
      <c r="SN164" s="6"/>
      <c r="SO164" s="6"/>
      <c r="SP164" s="6"/>
      <c r="SQ164" s="6"/>
      <c r="SR164" s="6"/>
      <c r="SS164" s="6"/>
      <c r="ST164" s="6"/>
      <c r="SU164" s="6"/>
      <c r="SV164" s="6"/>
      <c r="SW164" s="6"/>
      <c r="SX164" s="6"/>
      <c r="SY164" s="6"/>
      <c r="SZ164" s="6"/>
      <c r="TA164" s="6"/>
      <c r="TB164" s="6"/>
      <c r="TC164" s="6"/>
      <c r="TD164" s="6"/>
      <c r="TE164" s="6"/>
      <c r="TF164" s="6"/>
      <c r="TG164" s="6"/>
      <c r="TH164" s="6"/>
      <c r="TI164" s="6"/>
      <c r="TJ164" s="6"/>
      <c r="TK164" s="6"/>
      <c r="TL164" s="6"/>
      <c r="TM164" s="6"/>
      <c r="TN164" s="6"/>
      <c r="TO164" s="6"/>
      <c r="TP164" s="6"/>
      <c r="TQ164" s="6"/>
      <c r="TR164" s="6"/>
      <c r="TS164" s="6"/>
      <c r="TT164" s="6"/>
      <c r="TU164" s="6"/>
      <c r="TV164" s="6"/>
      <c r="TW164" s="6"/>
      <c r="TX164" s="6"/>
      <c r="TY164" s="6"/>
      <c r="TZ164" s="6"/>
      <c r="UA164" s="6"/>
      <c r="UB164" s="6"/>
      <c r="UC164" s="6"/>
      <c r="UD164" s="6"/>
      <c r="UE164" s="6"/>
      <c r="UF164" s="6"/>
      <c r="UG164" s="6"/>
      <c r="UH164" s="6"/>
      <c r="UI164" s="6"/>
      <c r="UJ164" s="6"/>
      <c r="UK164" s="6"/>
      <c r="UL164" s="6"/>
      <c r="UM164" s="6"/>
      <c r="UN164" s="6"/>
      <c r="UO164" s="6"/>
      <c r="UP164" s="6"/>
      <c r="UQ164" s="6"/>
      <c r="UR164" s="6"/>
      <c r="US164" s="6"/>
      <c r="UT164" s="6"/>
      <c r="UU164" s="6"/>
      <c r="UV164" s="6"/>
      <c r="UW164" s="6"/>
      <c r="UX164" s="6"/>
      <c r="UY164" s="6"/>
      <c r="UZ164" s="6"/>
      <c r="VA164" s="6"/>
      <c r="VB164" s="6"/>
      <c r="VC164" s="6"/>
      <c r="VD164" s="6"/>
      <c r="VE164" s="6"/>
      <c r="VF164" s="6"/>
      <c r="VG164" s="6"/>
      <c r="VH164" s="6"/>
      <c r="VI164" s="6"/>
      <c r="VJ164" s="6"/>
      <c r="VK164" s="6"/>
      <c r="VL164" s="6"/>
      <c r="VM164" s="6"/>
      <c r="VN164" s="6"/>
      <c r="VO164" s="6"/>
      <c r="VP164" s="6"/>
      <c r="VQ164" s="6"/>
      <c r="VR164" s="6"/>
      <c r="VS164" s="6"/>
      <c r="VT164" s="6"/>
      <c r="VU164" s="6"/>
      <c r="VV164" s="6"/>
      <c r="VW164" s="6"/>
      <c r="VX164" s="6"/>
      <c r="VY164" s="6"/>
      <c r="VZ164" s="6"/>
      <c r="WA164" s="6"/>
      <c r="WB164" s="6"/>
      <c r="WC164" s="6"/>
      <c r="WD164" s="6"/>
      <c r="WE164" s="6"/>
      <c r="WF164" s="6"/>
      <c r="WG164" s="6"/>
      <c r="WH164" s="6"/>
      <c r="WI164" s="6"/>
      <c r="WJ164" s="6"/>
      <c r="WK164" s="6"/>
      <c r="WL164" s="6"/>
      <c r="WM164" s="6"/>
      <c r="WN164" s="6"/>
      <c r="WO164" s="6"/>
      <c r="WP164" s="6"/>
      <c r="WQ164" s="6"/>
      <c r="WR164" s="6"/>
      <c r="WS164" s="6"/>
      <c r="WT164" s="6"/>
      <c r="WU164" s="6"/>
      <c r="WV164" s="6"/>
      <c r="WW164" s="6"/>
      <c r="WX164" s="6"/>
      <c r="WY164" s="6"/>
      <c r="WZ164" s="6"/>
      <c r="XA164" s="6"/>
      <c r="XB164" s="6"/>
      <c r="XC164" s="6"/>
      <c r="XD164" s="6"/>
      <c r="XE164" s="6"/>
      <c r="XF164" s="6"/>
      <c r="XG164" s="6"/>
      <c r="XH164" s="6"/>
      <c r="XI164" s="6"/>
      <c r="XJ164" s="6"/>
      <c r="XK164" s="6"/>
      <c r="XL164" s="6"/>
      <c r="XM164" s="6"/>
      <c r="XN164" s="6"/>
      <c r="XO164" s="6"/>
      <c r="XP164" s="6"/>
      <c r="XQ164" s="6"/>
      <c r="XR164" s="6"/>
      <c r="XS164" s="6"/>
      <c r="XT164" s="6"/>
      <c r="XU164" s="6"/>
      <c r="XV164" s="6"/>
      <c r="XW164" s="6"/>
      <c r="XX164" s="6"/>
      <c r="XY164" s="6"/>
      <c r="XZ164" s="6"/>
      <c r="YA164" s="6"/>
      <c r="YB164" s="6"/>
      <c r="YC164" s="6"/>
      <c r="YD164" s="6"/>
      <c r="YE164" s="6"/>
      <c r="YF164" s="6"/>
      <c r="YG164" s="6"/>
      <c r="YH164" s="6"/>
      <c r="YI164" s="6"/>
      <c r="YJ164" s="6"/>
      <c r="YK164" s="6"/>
      <c r="YL164" s="6"/>
      <c r="YM164" s="6"/>
      <c r="YN164" s="6"/>
      <c r="YO164" s="6"/>
      <c r="YP164" s="6"/>
      <c r="YQ164" s="6"/>
      <c r="YR164" s="6"/>
      <c r="YS164" s="6"/>
      <c r="YT164" s="6"/>
      <c r="YU164" s="6"/>
      <c r="YV164" s="6"/>
      <c r="YW164" s="6"/>
      <c r="YX164" s="6"/>
      <c r="YY164" s="6"/>
      <c r="YZ164" s="6"/>
      <c r="ZA164" s="6"/>
      <c r="ZB164" s="6"/>
      <c r="ZC164" s="6"/>
      <c r="ZD164" s="6"/>
      <c r="ZE164" s="6"/>
      <c r="ZF164" s="6"/>
      <c r="ZG164" s="6"/>
      <c r="ZH164" s="6"/>
      <c r="ZI164" s="6"/>
      <c r="ZJ164" s="6"/>
      <c r="ZK164" s="6"/>
      <c r="ZL164" s="6"/>
      <c r="ZM164" s="6"/>
      <c r="ZN164" s="6"/>
      <c r="ZO164" s="6"/>
      <c r="ZP164" s="6"/>
      <c r="ZQ164" s="6"/>
      <c r="ZR164" s="6"/>
      <c r="ZS164" s="6"/>
      <c r="ZT164" s="6"/>
      <c r="ZU164" s="6"/>
      <c r="ZV164" s="6"/>
      <c r="ZW164" s="6"/>
      <c r="ZX164" s="6"/>
      <c r="ZY164" s="6"/>
      <c r="ZZ164" s="6"/>
      <c r="AAA164" s="6"/>
      <c r="AAB164" s="6"/>
      <c r="AAC164" s="6"/>
      <c r="AAD164" s="6"/>
      <c r="AAE164" s="6"/>
      <c r="AAF164" s="6"/>
      <c r="AAG164" s="6"/>
      <c r="AAH164" s="6"/>
      <c r="AAI164" s="6"/>
      <c r="AAJ164" s="6"/>
      <c r="AAK164" s="6"/>
      <c r="AAL164" s="6"/>
      <c r="AAM164" s="6"/>
      <c r="AAN164" s="6"/>
      <c r="AAO164" s="6"/>
      <c r="AAP164" s="6"/>
      <c r="AAQ164" s="6"/>
      <c r="AAR164" s="6"/>
      <c r="AAS164" s="6"/>
      <c r="AAT164" s="6"/>
      <c r="AAU164" s="6"/>
      <c r="AAV164" s="6"/>
      <c r="AAW164" s="6"/>
      <c r="AAX164" s="6"/>
      <c r="AAY164" s="6"/>
      <c r="AAZ164" s="6"/>
      <c r="ABA164" s="6"/>
      <c r="ABB164" s="6"/>
      <c r="ABC164" s="6"/>
      <c r="ABD164" s="6"/>
      <c r="ABE164" s="6"/>
      <c r="ABF164" s="6"/>
      <c r="ABG164" s="6"/>
      <c r="ABH164" s="6"/>
      <c r="ABI164" s="6"/>
      <c r="ABJ164" s="6"/>
      <c r="ABK164" s="6"/>
      <c r="ABL164" s="6"/>
      <c r="ABM164" s="6"/>
      <c r="ABN164" s="6"/>
      <c r="ABO164" s="6"/>
      <c r="ABP164" s="6"/>
      <c r="ABQ164" s="6"/>
    </row>
    <row r="165" spans="1:745">
      <c r="A165" s="85">
        <v>44713</v>
      </c>
      <c r="I165" s="6"/>
      <c r="J165" s="7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  <c r="AY165" s="6"/>
      <c r="AZ165" s="6"/>
      <c r="BA165" s="6"/>
      <c r="BB165" s="6"/>
      <c r="BC165" s="6"/>
      <c r="BD165" s="6"/>
      <c r="BE165" s="6"/>
      <c r="BF165" s="6"/>
      <c r="BG165" s="6"/>
      <c r="BH165" s="6"/>
      <c r="BI165" s="6"/>
      <c r="BJ165" s="6"/>
      <c r="BK165" s="6"/>
      <c r="BL165" s="6"/>
      <c r="BM165" s="6"/>
      <c r="BN165" s="6"/>
      <c r="BO165" s="6"/>
      <c r="BP165" s="6"/>
      <c r="BQ165" s="6"/>
      <c r="BR165" s="6"/>
      <c r="BS165" s="6"/>
      <c r="BT165" s="6"/>
      <c r="BU165" s="6"/>
      <c r="BV165" s="6"/>
      <c r="BW165" s="6"/>
      <c r="BX165" s="6"/>
      <c r="BY165" s="6"/>
      <c r="BZ165" s="6"/>
      <c r="CA165" s="6"/>
      <c r="CB165" s="6"/>
      <c r="CC165" s="6"/>
      <c r="CD165" s="6"/>
      <c r="CE165" s="6"/>
      <c r="CF165" s="6"/>
      <c r="CG165" s="6"/>
      <c r="CH165" s="6"/>
      <c r="CI165" s="6"/>
      <c r="CJ165" s="6"/>
      <c r="CK165" s="6"/>
      <c r="CL165" s="6"/>
      <c r="CM165" s="6"/>
      <c r="CN165" s="6"/>
      <c r="CO165" s="6"/>
      <c r="CP165" s="6"/>
      <c r="CQ165" s="6"/>
      <c r="CR165" s="6"/>
      <c r="CS165" s="6"/>
      <c r="CT165" s="6"/>
      <c r="CU165" s="6"/>
      <c r="CV165" s="6"/>
      <c r="CW165" s="6"/>
      <c r="CX165" s="6"/>
      <c r="CY165" s="6"/>
      <c r="CZ165" s="6"/>
      <c r="DA165" s="6"/>
      <c r="DB165" s="6"/>
      <c r="DC165" s="6"/>
      <c r="DD165" s="6"/>
      <c r="DE165" s="6"/>
      <c r="DF165" s="6"/>
      <c r="DG165" s="6"/>
      <c r="DH165" s="6"/>
      <c r="DI165" s="6"/>
      <c r="DJ165" s="6"/>
      <c r="DK165" s="6"/>
      <c r="DL165" s="6"/>
      <c r="DM165" s="6"/>
      <c r="DN165" s="6"/>
      <c r="DO165" s="6"/>
      <c r="DP165" s="6"/>
      <c r="DQ165" s="6"/>
      <c r="DR165" s="6"/>
      <c r="DS165" s="6"/>
      <c r="DT165" s="6"/>
      <c r="DU165" s="6"/>
      <c r="DV165" s="6"/>
      <c r="DW165" s="6"/>
      <c r="DX165" s="6"/>
      <c r="DY165" s="6"/>
      <c r="DZ165" s="6"/>
      <c r="EA165" s="6"/>
      <c r="EB165" s="6"/>
      <c r="EC165" s="6"/>
      <c r="ED165" s="6"/>
      <c r="EE165" s="6"/>
      <c r="EF165" s="6"/>
      <c r="EG165" s="6"/>
      <c r="EH165" s="6"/>
      <c r="EI165" s="6"/>
      <c r="EJ165" s="6"/>
      <c r="EK165" s="6"/>
      <c r="EL165" s="6"/>
      <c r="EM165" s="6"/>
      <c r="EN165" s="6"/>
      <c r="EO165" s="6"/>
      <c r="EP165" s="6"/>
      <c r="EQ165" s="6"/>
      <c r="ER165" s="6"/>
      <c r="ES165" s="6"/>
      <c r="ET165" s="6"/>
      <c r="EU165" s="6"/>
      <c r="EV165" s="6"/>
      <c r="EW165" s="6"/>
      <c r="EX165" s="6"/>
      <c r="EY165" s="6"/>
      <c r="EZ165" s="6"/>
      <c r="FA165" s="6"/>
      <c r="FB165" s="6"/>
      <c r="FC165" s="6"/>
      <c r="FD165" s="6"/>
      <c r="FE165" s="6"/>
      <c r="FF165" s="6"/>
      <c r="FG165" s="6"/>
      <c r="FH165" s="6"/>
      <c r="FI165" s="6"/>
      <c r="FJ165" s="6"/>
      <c r="FK165" s="6"/>
      <c r="FL165" s="6"/>
      <c r="FM165" s="6"/>
      <c r="FN165" s="6"/>
      <c r="FO165" s="6"/>
      <c r="FP165" s="6"/>
      <c r="FQ165" s="6"/>
      <c r="FR165" s="6"/>
      <c r="FS165" s="6"/>
      <c r="FT165" s="6"/>
      <c r="FU165" s="6"/>
      <c r="FV165" s="6"/>
      <c r="FW165" s="6"/>
      <c r="FX165" s="6"/>
      <c r="FY165" s="6"/>
      <c r="FZ165" s="6"/>
      <c r="GA165" s="6"/>
      <c r="GB165" s="6"/>
      <c r="GC165" s="6"/>
      <c r="GD165" s="6"/>
      <c r="GE165" s="6"/>
      <c r="GF165" s="6"/>
      <c r="GG165" s="6"/>
      <c r="GH165" s="6"/>
      <c r="GI165" s="6"/>
      <c r="GJ165" s="6"/>
      <c r="GK165" s="6"/>
      <c r="GL165" s="6"/>
      <c r="GM165" s="6"/>
      <c r="GN165" s="6"/>
      <c r="GO165" s="6"/>
      <c r="GP165" s="6"/>
      <c r="GQ165" s="6"/>
      <c r="GR165" s="6"/>
      <c r="GS165" s="6"/>
      <c r="GT165" s="6"/>
      <c r="GU165" s="6"/>
      <c r="GV165" s="6"/>
      <c r="GW165" s="6"/>
      <c r="GX165" s="6"/>
      <c r="GY165" s="6"/>
      <c r="GZ165" s="6"/>
      <c r="HA165" s="6"/>
      <c r="HB165" s="6"/>
      <c r="HC165" s="6"/>
      <c r="HD165" s="6"/>
      <c r="HE165" s="6"/>
      <c r="HF165" s="6"/>
      <c r="HG165" s="6"/>
      <c r="HH165" s="6"/>
      <c r="HI165" s="6"/>
      <c r="HJ165" s="6"/>
      <c r="HK165" s="6"/>
      <c r="HL165" s="6"/>
      <c r="HM165" s="6"/>
      <c r="HN165" s="6"/>
      <c r="HO165" s="6"/>
      <c r="HP165" s="6"/>
      <c r="HQ165" s="6"/>
      <c r="HR165" s="6"/>
      <c r="HS165" s="6"/>
      <c r="HT165" s="6"/>
      <c r="HU165" s="6"/>
      <c r="HV165" s="6"/>
      <c r="HW165" s="6"/>
      <c r="HX165" s="6"/>
      <c r="HY165" s="6"/>
      <c r="HZ165" s="6"/>
      <c r="IA165" s="6"/>
      <c r="IB165" s="6"/>
      <c r="IC165" s="6"/>
      <c r="ID165" s="6"/>
      <c r="IE165" s="6"/>
      <c r="IF165" s="6"/>
      <c r="IG165" s="6"/>
      <c r="IH165" s="6"/>
      <c r="II165" s="6"/>
      <c r="IJ165" s="6"/>
      <c r="IK165" s="6"/>
      <c r="IL165" s="6"/>
      <c r="IM165" s="6"/>
      <c r="IN165" s="6"/>
      <c r="IO165" s="6"/>
      <c r="IP165" s="6"/>
      <c r="IQ165" s="6"/>
      <c r="IR165" s="6"/>
      <c r="IS165" s="6"/>
      <c r="IT165" s="6"/>
      <c r="IU165" s="6"/>
      <c r="IV165" s="6"/>
      <c r="IW165" s="6"/>
      <c r="IX165" s="6"/>
      <c r="IY165" s="6"/>
      <c r="IZ165" s="6"/>
      <c r="JA165" s="6"/>
      <c r="JB165" s="6"/>
      <c r="JC165" s="6"/>
      <c r="JD165" s="6"/>
      <c r="JE165" s="6"/>
      <c r="JF165" s="6"/>
      <c r="JG165" s="6"/>
      <c r="JH165" s="6"/>
      <c r="JI165" s="6"/>
      <c r="JJ165" s="6"/>
      <c r="JK165" s="6"/>
      <c r="JL165" s="6"/>
      <c r="JM165" s="6"/>
      <c r="JN165" s="6"/>
      <c r="JO165" s="6"/>
      <c r="JP165" s="6"/>
      <c r="JQ165" s="6"/>
      <c r="JR165" s="6"/>
      <c r="JS165" s="6"/>
      <c r="JT165" s="6"/>
      <c r="JU165" s="6"/>
      <c r="JV165" s="6"/>
      <c r="JW165" s="6"/>
      <c r="JX165" s="6"/>
      <c r="JY165" s="6"/>
      <c r="JZ165" s="6"/>
      <c r="KA165" s="6"/>
      <c r="KB165" s="6"/>
      <c r="KC165" s="6"/>
      <c r="KD165" s="6"/>
      <c r="KE165" s="6"/>
      <c r="KF165" s="6"/>
      <c r="KG165" s="6"/>
      <c r="KH165" s="6"/>
      <c r="KI165" s="6"/>
      <c r="KJ165" s="6"/>
      <c r="KK165" s="6"/>
      <c r="KL165" s="6"/>
      <c r="KM165" s="6"/>
      <c r="KN165" s="6"/>
      <c r="KO165" s="6"/>
      <c r="KP165" s="6"/>
      <c r="KQ165" s="6"/>
      <c r="KR165" s="6"/>
      <c r="KS165" s="6"/>
      <c r="KT165" s="6"/>
      <c r="KU165" s="6"/>
      <c r="KV165" s="6"/>
      <c r="KW165" s="6"/>
      <c r="KX165" s="6"/>
      <c r="KY165" s="6"/>
      <c r="KZ165" s="6"/>
      <c r="LA165" s="6"/>
      <c r="LB165" s="6"/>
      <c r="LC165" s="6"/>
      <c r="LD165" s="6"/>
      <c r="LE165" s="6"/>
      <c r="LF165" s="6"/>
      <c r="LG165" s="6"/>
      <c r="LH165" s="6"/>
      <c r="LI165" s="6"/>
      <c r="LJ165" s="6"/>
      <c r="LK165" s="6"/>
      <c r="LL165" s="6"/>
      <c r="LM165" s="6"/>
      <c r="LN165" s="6"/>
      <c r="LO165" s="6"/>
      <c r="LP165" s="6"/>
      <c r="LQ165" s="6"/>
      <c r="LR165" s="6"/>
      <c r="LS165" s="6"/>
      <c r="LT165" s="6"/>
      <c r="LU165" s="6"/>
      <c r="LV165" s="6"/>
      <c r="LW165" s="6"/>
      <c r="LX165" s="6"/>
      <c r="LY165" s="6"/>
      <c r="LZ165" s="6"/>
      <c r="MA165" s="6"/>
      <c r="MB165" s="6"/>
      <c r="MC165" s="6"/>
      <c r="MD165" s="6"/>
      <c r="ME165" s="6"/>
      <c r="MF165" s="6"/>
      <c r="MG165" s="6"/>
      <c r="MH165" s="6"/>
      <c r="MI165" s="6"/>
      <c r="MJ165" s="6"/>
      <c r="MK165" s="6"/>
      <c r="ML165" s="6"/>
      <c r="MM165" s="6"/>
      <c r="MN165" s="6"/>
      <c r="MO165" s="6"/>
      <c r="MP165" s="6"/>
      <c r="MQ165" s="6"/>
      <c r="MR165" s="6"/>
      <c r="MS165" s="6"/>
      <c r="MT165" s="6"/>
      <c r="MU165" s="6"/>
      <c r="MV165" s="6"/>
      <c r="MW165" s="6"/>
      <c r="MX165" s="6"/>
      <c r="MY165" s="6"/>
      <c r="MZ165" s="6"/>
      <c r="NA165" s="6"/>
      <c r="NB165" s="6"/>
      <c r="NC165" s="6"/>
      <c r="ND165" s="6"/>
      <c r="NE165" s="6"/>
      <c r="NF165" s="6"/>
      <c r="NG165" s="6"/>
      <c r="NH165" s="6"/>
      <c r="NI165" s="6"/>
      <c r="NJ165" s="6"/>
      <c r="NK165" s="6"/>
      <c r="NL165" s="6"/>
      <c r="NM165" s="6"/>
      <c r="NN165" s="6"/>
      <c r="NO165" s="6"/>
      <c r="NP165" s="6"/>
      <c r="NQ165" s="6"/>
      <c r="NR165" s="6"/>
      <c r="NS165" s="6"/>
      <c r="NT165" s="6"/>
      <c r="NU165" s="6"/>
      <c r="NV165" s="6"/>
      <c r="NW165" s="6"/>
      <c r="NX165" s="6"/>
      <c r="NY165" s="6"/>
      <c r="NZ165" s="6"/>
      <c r="OA165" s="6"/>
      <c r="OB165" s="6"/>
      <c r="OC165" s="6"/>
      <c r="OD165" s="6"/>
      <c r="OE165" s="6"/>
      <c r="OF165" s="6"/>
      <c r="OG165" s="6"/>
      <c r="OH165" s="6"/>
      <c r="OI165" s="6"/>
      <c r="OJ165" s="6"/>
      <c r="OK165" s="6"/>
      <c r="OL165" s="6"/>
      <c r="OM165" s="6"/>
      <c r="ON165" s="6"/>
      <c r="OO165" s="6"/>
      <c r="OP165" s="6"/>
      <c r="OQ165" s="6"/>
      <c r="OR165" s="6"/>
      <c r="OS165" s="6"/>
      <c r="OT165" s="6"/>
      <c r="OU165" s="6"/>
      <c r="OV165" s="6"/>
      <c r="OW165" s="6"/>
      <c r="OX165" s="6"/>
      <c r="OY165" s="6"/>
      <c r="OZ165" s="6"/>
      <c r="PA165" s="6"/>
      <c r="PB165" s="6"/>
      <c r="PC165" s="6"/>
      <c r="PD165" s="6"/>
      <c r="PE165" s="6"/>
      <c r="PF165" s="6"/>
      <c r="PG165" s="6"/>
      <c r="PH165" s="6"/>
      <c r="PI165" s="6"/>
      <c r="PJ165" s="6"/>
      <c r="PK165" s="6"/>
      <c r="PL165" s="6"/>
      <c r="PM165" s="6"/>
      <c r="PN165" s="6"/>
      <c r="PO165" s="6"/>
      <c r="PP165" s="6"/>
      <c r="PQ165" s="6"/>
      <c r="PR165" s="6"/>
      <c r="PS165" s="6"/>
      <c r="PT165" s="6"/>
      <c r="PU165" s="6"/>
      <c r="PV165" s="6"/>
      <c r="PW165" s="6"/>
      <c r="PX165" s="6"/>
      <c r="PY165" s="6"/>
      <c r="PZ165" s="6"/>
      <c r="QA165" s="6"/>
      <c r="QB165" s="6"/>
      <c r="QC165" s="6"/>
      <c r="QD165" s="6"/>
      <c r="QE165" s="6"/>
      <c r="QF165" s="6"/>
      <c r="QG165" s="6"/>
      <c r="QH165" s="6"/>
      <c r="QI165" s="6"/>
      <c r="QJ165" s="6"/>
      <c r="QK165" s="6"/>
      <c r="QL165" s="6"/>
      <c r="QM165" s="6"/>
      <c r="QN165" s="6"/>
      <c r="QO165" s="6"/>
      <c r="QP165" s="6"/>
      <c r="QQ165" s="6"/>
      <c r="QR165" s="6"/>
      <c r="QS165" s="6"/>
      <c r="QT165" s="6"/>
      <c r="QU165" s="6"/>
      <c r="QV165" s="6"/>
      <c r="QW165" s="6"/>
      <c r="QX165" s="6"/>
      <c r="QY165" s="6"/>
      <c r="QZ165" s="6"/>
      <c r="RA165" s="6"/>
      <c r="RB165" s="6"/>
      <c r="RC165" s="6"/>
      <c r="RD165" s="6"/>
      <c r="RE165" s="6"/>
      <c r="RF165" s="6"/>
      <c r="RG165" s="6"/>
      <c r="RH165" s="6"/>
      <c r="RI165" s="6"/>
      <c r="RJ165" s="6"/>
      <c r="RK165" s="6"/>
      <c r="RL165" s="6"/>
      <c r="RM165" s="6"/>
      <c r="RN165" s="6"/>
      <c r="RO165" s="6"/>
      <c r="RP165" s="6"/>
      <c r="RQ165" s="6"/>
      <c r="RR165" s="6"/>
      <c r="RS165" s="6"/>
      <c r="RT165" s="6"/>
      <c r="RU165" s="6"/>
      <c r="RV165" s="6"/>
      <c r="RW165" s="6"/>
      <c r="RX165" s="6"/>
      <c r="RY165" s="6"/>
      <c r="RZ165" s="6"/>
      <c r="SA165" s="6"/>
      <c r="SB165" s="6"/>
      <c r="SC165" s="6"/>
      <c r="SD165" s="6"/>
      <c r="SE165" s="6"/>
      <c r="SF165" s="6"/>
      <c r="SG165" s="6"/>
      <c r="SH165" s="6"/>
      <c r="SI165" s="6"/>
      <c r="SJ165" s="6"/>
      <c r="SK165" s="6"/>
      <c r="SL165" s="6"/>
      <c r="SM165" s="6"/>
      <c r="SN165" s="6"/>
      <c r="SO165" s="6"/>
      <c r="SP165" s="6"/>
      <c r="SQ165" s="6"/>
      <c r="SR165" s="6"/>
      <c r="SS165" s="6"/>
      <c r="ST165" s="6"/>
      <c r="SU165" s="6"/>
      <c r="SV165" s="6"/>
      <c r="SW165" s="6"/>
      <c r="SX165" s="6"/>
      <c r="SY165" s="6"/>
      <c r="SZ165" s="6"/>
      <c r="TA165" s="6"/>
      <c r="TB165" s="6"/>
      <c r="TC165" s="6"/>
      <c r="TD165" s="6"/>
      <c r="TE165" s="6"/>
      <c r="TF165" s="6"/>
      <c r="TG165" s="6"/>
      <c r="TH165" s="6"/>
      <c r="TI165" s="6"/>
      <c r="TJ165" s="6"/>
      <c r="TK165" s="6"/>
      <c r="TL165" s="6"/>
      <c r="TM165" s="6"/>
      <c r="TN165" s="6"/>
      <c r="TO165" s="6"/>
      <c r="TP165" s="6"/>
      <c r="TQ165" s="6"/>
      <c r="TR165" s="6"/>
      <c r="TS165" s="6"/>
      <c r="TT165" s="6"/>
      <c r="TU165" s="6"/>
      <c r="TV165" s="6"/>
      <c r="TW165" s="6"/>
      <c r="TX165" s="6"/>
      <c r="TY165" s="6"/>
      <c r="TZ165" s="6"/>
      <c r="UA165" s="6"/>
      <c r="UB165" s="6"/>
      <c r="UC165" s="6"/>
      <c r="UD165" s="6"/>
      <c r="UE165" s="6"/>
      <c r="UF165" s="6"/>
      <c r="UG165" s="6"/>
      <c r="UH165" s="6"/>
      <c r="UI165" s="6"/>
      <c r="UJ165" s="6"/>
      <c r="UK165" s="6"/>
      <c r="UL165" s="6"/>
      <c r="UM165" s="6"/>
      <c r="UN165" s="6"/>
      <c r="UO165" s="6"/>
      <c r="UP165" s="6"/>
      <c r="UQ165" s="6"/>
      <c r="UR165" s="6"/>
      <c r="US165" s="6"/>
      <c r="UT165" s="6"/>
      <c r="UU165" s="6"/>
      <c r="UV165" s="6"/>
      <c r="UW165" s="6"/>
      <c r="UX165" s="6"/>
      <c r="UY165" s="6"/>
      <c r="UZ165" s="6"/>
      <c r="VA165" s="6"/>
      <c r="VB165" s="6"/>
      <c r="VC165" s="6"/>
      <c r="VD165" s="6"/>
      <c r="VE165" s="6"/>
      <c r="VF165" s="6"/>
      <c r="VG165" s="6"/>
      <c r="VH165" s="6"/>
      <c r="VI165" s="6"/>
      <c r="VJ165" s="6"/>
      <c r="VK165" s="6"/>
      <c r="VL165" s="6"/>
      <c r="VM165" s="6"/>
      <c r="VN165" s="6"/>
      <c r="VO165" s="6"/>
      <c r="VP165" s="6"/>
      <c r="VQ165" s="6"/>
      <c r="VR165" s="6"/>
      <c r="VS165" s="6"/>
      <c r="VT165" s="6"/>
      <c r="VU165" s="6"/>
      <c r="VV165" s="6"/>
      <c r="VW165" s="6"/>
      <c r="VX165" s="6"/>
      <c r="VY165" s="6"/>
      <c r="VZ165" s="6"/>
      <c r="WA165" s="6"/>
      <c r="WB165" s="6"/>
      <c r="WC165" s="6"/>
      <c r="WD165" s="6"/>
      <c r="WE165" s="6"/>
      <c r="WF165" s="6"/>
      <c r="WG165" s="6"/>
      <c r="WH165" s="6"/>
      <c r="WI165" s="6"/>
      <c r="WJ165" s="6"/>
      <c r="WK165" s="6"/>
      <c r="WL165" s="6"/>
      <c r="WM165" s="6"/>
      <c r="WN165" s="6"/>
      <c r="WO165" s="6"/>
      <c r="WP165" s="6"/>
      <c r="WQ165" s="6"/>
      <c r="WR165" s="6"/>
      <c r="WS165" s="6"/>
      <c r="WT165" s="6"/>
      <c r="WU165" s="6"/>
      <c r="WV165" s="6"/>
      <c r="WW165" s="6"/>
      <c r="WX165" s="6"/>
      <c r="WY165" s="6"/>
      <c r="WZ165" s="6"/>
      <c r="XA165" s="6"/>
      <c r="XB165" s="6"/>
      <c r="XC165" s="6"/>
      <c r="XD165" s="6"/>
      <c r="XE165" s="6"/>
      <c r="XF165" s="6"/>
      <c r="XG165" s="6"/>
      <c r="XH165" s="6"/>
      <c r="XI165" s="6"/>
      <c r="XJ165" s="6"/>
      <c r="XK165" s="6"/>
      <c r="XL165" s="6"/>
      <c r="XM165" s="6"/>
      <c r="XN165" s="6"/>
      <c r="XO165" s="6"/>
      <c r="XP165" s="6"/>
      <c r="XQ165" s="6"/>
      <c r="XR165" s="6"/>
      <c r="XS165" s="6"/>
      <c r="XT165" s="6"/>
      <c r="XU165" s="6"/>
      <c r="XV165" s="6"/>
      <c r="XW165" s="6"/>
      <c r="XX165" s="6"/>
      <c r="XY165" s="6"/>
      <c r="XZ165" s="6"/>
      <c r="YA165" s="6"/>
      <c r="YB165" s="6"/>
      <c r="YC165" s="6"/>
      <c r="YD165" s="6"/>
      <c r="YE165" s="6"/>
      <c r="YF165" s="6"/>
      <c r="YG165" s="6"/>
      <c r="YH165" s="6"/>
      <c r="YI165" s="6"/>
      <c r="YJ165" s="6"/>
      <c r="YK165" s="6"/>
      <c r="YL165" s="6"/>
      <c r="YM165" s="6"/>
      <c r="YN165" s="6"/>
      <c r="YO165" s="6"/>
      <c r="YP165" s="6"/>
      <c r="YQ165" s="6"/>
      <c r="YR165" s="6"/>
      <c r="YS165" s="6"/>
      <c r="YT165" s="6"/>
      <c r="YU165" s="6"/>
      <c r="YV165" s="6"/>
      <c r="YW165" s="6"/>
      <c r="YX165" s="6"/>
      <c r="YY165" s="6"/>
      <c r="YZ165" s="6"/>
      <c r="ZA165" s="6"/>
      <c r="ZB165" s="6"/>
      <c r="ZC165" s="6"/>
      <c r="ZD165" s="6"/>
      <c r="ZE165" s="6"/>
      <c r="ZF165" s="6"/>
      <c r="ZG165" s="6"/>
      <c r="ZH165" s="6"/>
      <c r="ZI165" s="6"/>
      <c r="ZJ165" s="6"/>
      <c r="ZK165" s="6"/>
      <c r="ZL165" s="6"/>
      <c r="ZM165" s="6"/>
      <c r="ZN165" s="6"/>
      <c r="ZO165" s="6"/>
      <c r="ZP165" s="6"/>
      <c r="ZQ165" s="6"/>
      <c r="ZR165" s="6"/>
      <c r="ZS165" s="6"/>
      <c r="ZT165" s="6"/>
      <c r="ZU165" s="6"/>
      <c r="ZV165" s="6"/>
      <c r="ZW165" s="6"/>
      <c r="ZX165" s="6"/>
      <c r="ZY165" s="6"/>
      <c r="ZZ165" s="6"/>
      <c r="AAA165" s="6"/>
      <c r="AAB165" s="6"/>
      <c r="AAC165" s="6"/>
      <c r="AAD165" s="6"/>
      <c r="AAE165" s="6"/>
      <c r="AAF165" s="6"/>
      <c r="AAG165" s="6"/>
      <c r="AAH165" s="6"/>
      <c r="AAI165" s="6"/>
      <c r="AAJ165" s="6"/>
      <c r="AAK165" s="6"/>
      <c r="AAL165" s="6"/>
      <c r="AAM165" s="6"/>
      <c r="AAN165" s="6"/>
      <c r="AAO165" s="6"/>
      <c r="AAP165" s="6"/>
      <c r="AAQ165" s="6"/>
      <c r="AAR165" s="6"/>
      <c r="AAS165" s="6"/>
      <c r="AAT165" s="6"/>
      <c r="AAU165" s="6"/>
      <c r="AAV165" s="6"/>
      <c r="AAW165" s="6"/>
      <c r="AAX165" s="6"/>
      <c r="AAY165" s="6"/>
      <c r="AAZ165" s="6"/>
      <c r="ABA165" s="6"/>
      <c r="ABB165" s="6"/>
      <c r="ABC165" s="6"/>
      <c r="ABD165" s="6"/>
      <c r="ABE165" s="6"/>
      <c r="ABF165" s="6"/>
      <c r="ABG165" s="6"/>
      <c r="ABH165" s="6"/>
      <c r="ABI165" s="6"/>
      <c r="ABJ165" s="6"/>
      <c r="ABK165" s="6"/>
      <c r="ABL165" s="6"/>
      <c r="ABM165" s="6"/>
      <c r="ABN165" s="6"/>
      <c r="ABO165" s="6"/>
      <c r="ABP165" s="6"/>
      <c r="ABQ165" s="6"/>
    </row>
    <row r="166" spans="1:745">
      <c r="A166" s="86">
        <v>44743</v>
      </c>
      <c r="B166" s="44"/>
      <c r="C166" s="44"/>
      <c r="D166" s="44"/>
      <c r="E166" s="44"/>
      <c r="F166" s="44"/>
      <c r="G166" s="44"/>
      <c r="J166" s="25"/>
      <c r="K166" s="11"/>
      <c r="L166" s="11"/>
      <c r="M166" s="11"/>
      <c r="N166" s="11"/>
      <c r="O166" s="11"/>
      <c r="P166" s="6"/>
    </row>
    <row r="167" spans="1:745">
      <c r="A167" s="86">
        <v>44774</v>
      </c>
      <c r="B167" s="44"/>
      <c r="C167" s="44"/>
      <c r="D167" s="44"/>
      <c r="E167" s="44"/>
      <c r="F167" s="44"/>
      <c r="G167" s="44"/>
      <c r="I167" s="6"/>
      <c r="J167" s="7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  <c r="AY167" s="6"/>
      <c r="AZ167" s="6"/>
      <c r="BA167" s="6"/>
      <c r="BB167" s="6"/>
      <c r="BC167" s="6"/>
      <c r="BD167" s="6"/>
      <c r="BE167" s="6"/>
      <c r="BF167" s="6"/>
      <c r="BG167" s="6"/>
      <c r="BH167" s="6"/>
      <c r="BI167" s="6"/>
      <c r="BJ167" s="6"/>
      <c r="BK167" s="6"/>
      <c r="BL167" s="6"/>
      <c r="BM167" s="6"/>
      <c r="BN167" s="6"/>
      <c r="BO167" s="6"/>
      <c r="BP167" s="6"/>
      <c r="BQ167" s="6"/>
      <c r="BR167" s="6"/>
      <c r="BS167" s="6"/>
      <c r="BT167" s="6"/>
      <c r="BU167" s="6"/>
      <c r="BV167" s="6"/>
      <c r="BW167" s="6"/>
      <c r="BX167" s="6"/>
      <c r="BY167" s="6"/>
      <c r="BZ167" s="6"/>
      <c r="CA167" s="6"/>
      <c r="CB167" s="6"/>
      <c r="CC167" s="6"/>
      <c r="CD167" s="6"/>
      <c r="CE167" s="6"/>
      <c r="CF167" s="6"/>
      <c r="CG167" s="6"/>
      <c r="CH167" s="6"/>
      <c r="CI167" s="6"/>
      <c r="CJ167" s="6"/>
      <c r="CK167" s="6"/>
      <c r="CL167" s="6"/>
      <c r="CM167" s="6"/>
      <c r="CN167" s="6"/>
      <c r="CO167" s="6"/>
      <c r="CP167" s="6"/>
      <c r="CQ167" s="6"/>
      <c r="CR167" s="6"/>
      <c r="CS167" s="6"/>
      <c r="CT167" s="6"/>
      <c r="CU167" s="6"/>
      <c r="CV167" s="6"/>
      <c r="CW167" s="6"/>
      <c r="CX167" s="6"/>
      <c r="CY167" s="6"/>
      <c r="CZ167" s="6"/>
      <c r="DA167" s="6"/>
      <c r="DB167" s="6"/>
      <c r="DC167" s="6"/>
      <c r="DD167" s="6"/>
      <c r="DE167" s="6"/>
      <c r="DF167" s="6"/>
      <c r="DG167" s="6"/>
      <c r="DH167" s="6"/>
      <c r="DI167" s="6"/>
      <c r="DJ167" s="6"/>
      <c r="DK167" s="6"/>
      <c r="DL167" s="6"/>
      <c r="DM167" s="6"/>
      <c r="DN167" s="6"/>
      <c r="DO167" s="6"/>
      <c r="DP167" s="6"/>
      <c r="DQ167" s="6"/>
      <c r="DR167" s="6"/>
      <c r="DS167" s="6"/>
      <c r="DT167" s="6"/>
      <c r="DU167" s="6"/>
      <c r="DV167" s="6"/>
      <c r="DW167" s="6"/>
      <c r="DX167" s="6"/>
      <c r="DY167" s="6"/>
      <c r="DZ167" s="6"/>
      <c r="EA167" s="6"/>
      <c r="EB167" s="6"/>
      <c r="EC167" s="6"/>
      <c r="ED167" s="6"/>
      <c r="EE167" s="6"/>
      <c r="EF167" s="6"/>
      <c r="EG167" s="6"/>
      <c r="EH167" s="6"/>
      <c r="EI167" s="6"/>
      <c r="EJ167" s="6"/>
      <c r="EK167" s="6"/>
      <c r="EL167" s="6"/>
      <c r="EM167" s="6"/>
      <c r="EN167" s="6"/>
      <c r="EO167" s="6"/>
      <c r="EP167" s="6"/>
      <c r="EQ167" s="6"/>
      <c r="ER167" s="6"/>
      <c r="ES167" s="6"/>
      <c r="ET167" s="6"/>
      <c r="EU167" s="6"/>
      <c r="EV167" s="6"/>
      <c r="EW167" s="6"/>
      <c r="EX167" s="6"/>
      <c r="EY167" s="6"/>
      <c r="EZ167" s="6"/>
      <c r="FA167" s="6"/>
      <c r="FB167" s="6"/>
      <c r="FC167" s="6"/>
      <c r="FD167" s="6"/>
      <c r="FE167" s="6"/>
      <c r="FF167" s="6"/>
      <c r="FG167" s="6"/>
      <c r="FH167" s="6"/>
      <c r="FI167" s="6"/>
      <c r="FJ167" s="6"/>
      <c r="FK167" s="6"/>
      <c r="FL167" s="6"/>
      <c r="FM167" s="6"/>
      <c r="FN167" s="6"/>
      <c r="FO167" s="6"/>
      <c r="FP167" s="6"/>
      <c r="FQ167" s="6"/>
      <c r="FR167" s="6"/>
      <c r="FS167" s="6"/>
      <c r="FT167" s="6"/>
      <c r="FU167" s="6"/>
      <c r="FV167" s="6"/>
      <c r="FW167" s="6"/>
      <c r="FX167" s="6"/>
      <c r="FY167" s="6"/>
      <c r="FZ167" s="6"/>
      <c r="GA167" s="6"/>
      <c r="GB167" s="6"/>
      <c r="GC167" s="6"/>
      <c r="GD167" s="6"/>
      <c r="GE167" s="6"/>
      <c r="GF167" s="6"/>
      <c r="GG167" s="6"/>
      <c r="GH167" s="6"/>
      <c r="GI167" s="6"/>
      <c r="GJ167" s="6"/>
      <c r="GK167" s="6"/>
      <c r="GL167" s="6"/>
      <c r="GM167" s="6"/>
      <c r="GN167" s="6"/>
      <c r="GO167" s="6"/>
      <c r="GP167" s="6"/>
      <c r="GQ167" s="6"/>
      <c r="GR167" s="6"/>
      <c r="GS167" s="6"/>
      <c r="GT167" s="6"/>
      <c r="GU167" s="6"/>
      <c r="GV167" s="6"/>
      <c r="GW167" s="6"/>
      <c r="GX167" s="6"/>
      <c r="GY167" s="6"/>
      <c r="GZ167" s="6"/>
      <c r="HA167" s="6"/>
      <c r="HB167" s="6"/>
      <c r="HC167" s="6"/>
      <c r="HD167" s="6"/>
      <c r="HE167" s="6"/>
      <c r="HF167" s="6"/>
      <c r="HG167" s="6"/>
      <c r="HH167" s="6"/>
      <c r="HI167" s="6"/>
      <c r="HJ167" s="6"/>
      <c r="HK167" s="6"/>
      <c r="HL167" s="6"/>
      <c r="HM167" s="6"/>
      <c r="HN167" s="6"/>
      <c r="HO167" s="6"/>
      <c r="HP167" s="6"/>
      <c r="HQ167" s="6"/>
      <c r="HR167" s="6"/>
      <c r="HS167" s="6"/>
      <c r="HT167" s="6"/>
      <c r="HU167" s="6"/>
      <c r="HV167" s="6"/>
      <c r="HW167" s="6"/>
      <c r="HX167" s="6"/>
      <c r="HY167" s="6"/>
      <c r="HZ167" s="6"/>
      <c r="IA167" s="6"/>
      <c r="IB167" s="6"/>
      <c r="IC167" s="6"/>
      <c r="ID167" s="6"/>
      <c r="IE167" s="6"/>
      <c r="IF167" s="6"/>
      <c r="IG167" s="6"/>
      <c r="IH167" s="6"/>
      <c r="II167" s="6"/>
      <c r="IJ167" s="6"/>
      <c r="IK167" s="6"/>
      <c r="IL167" s="6"/>
      <c r="IM167" s="6"/>
      <c r="IN167" s="6"/>
      <c r="IO167" s="6"/>
      <c r="IP167" s="6"/>
      <c r="IQ167" s="6"/>
      <c r="IR167" s="6"/>
      <c r="IS167" s="6"/>
      <c r="IT167" s="6"/>
      <c r="IU167" s="6"/>
      <c r="IV167" s="6"/>
      <c r="IW167" s="6"/>
      <c r="IX167" s="6"/>
      <c r="IY167" s="6"/>
      <c r="IZ167" s="6"/>
      <c r="JA167" s="6"/>
      <c r="JB167" s="6"/>
      <c r="JC167" s="6"/>
      <c r="JD167" s="6"/>
      <c r="JE167" s="6"/>
      <c r="JF167" s="6"/>
      <c r="JG167" s="6"/>
      <c r="JH167" s="6"/>
      <c r="JI167" s="6"/>
      <c r="JJ167" s="6"/>
      <c r="JK167" s="6"/>
      <c r="JL167" s="6"/>
      <c r="JM167" s="6"/>
      <c r="JN167" s="6"/>
      <c r="JO167" s="6"/>
      <c r="JP167" s="6"/>
      <c r="JQ167" s="6"/>
      <c r="JR167" s="6"/>
      <c r="JS167" s="6"/>
      <c r="JT167" s="6"/>
      <c r="JU167" s="6"/>
      <c r="JV167" s="6"/>
      <c r="JW167" s="6"/>
      <c r="JX167" s="6"/>
      <c r="JY167" s="6"/>
      <c r="JZ167" s="6"/>
      <c r="KA167" s="6"/>
      <c r="KB167" s="6"/>
      <c r="KC167" s="6"/>
      <c r="KD167" s="6"/>
      <c r="KE167" s="6"/>
      <c r="KF167" s="6"/>
      <c r="KG167" s="6"/>
      <c r="KH167" s="6"/>
      <c r="KI167" s="6"/>
      <c r="KJ167" s="6"/>
      <c r="KK167" s="6"/>
      <c r="KL167" s="6"/>
      <c r="KM167" s="6"/>
      <c r="KN167" s="6"/>
      <c r="KO167" s="6"/>
      <c r="KP167" s="6"/>
      <c r="KQ167" s="6"/>
      <c r="KR167" s="6"/>
      <c r="KS167" s="6"/>
      <c r="KT167" s="6"/>
      <c r="KU167" s="6"/>
      <c r="KV167" s="6"/>
      <c r="KW167" s="6"/>
      <c r="KX167" s="6"/>
      <c r="KY167" s="6"/>
      <c r="KZ167" s="6"/>
      <c r="LA167" s="6"/>
      <c r="LB167" s="6"/>
      <c r="LC167" s="6"/>
      <c r="LD167" s="6"/>
      <c r="LE167" s="6"/>
      <c r="LF167" s="6"/>
      <c r="LG167" s="6"/>
      <c r="LH167" s="6"/>
      <c r="LI167" s="6"/>
      <c r="LJ167" s="6"/>
      <c r="LK167" s="6"/>
      <c r="LL167" s="6"/>
      <c r="LM167" s="6"/>
      <c r="LN167" s="6"/>
      <c r="LO167" s="6"/>
      <c r="LP167" s="6"/>
      <c r="LQ167" s="6"/>
      <c r="LR167" s="6"/>
      <c r="LS167" s="6"/>
      <c r="LT167" s="6"/>
      <c r="LU167" s="6"/>
      <c r="LV167" s="6"/>
      <c r="LW167" s="6"/>
      <c r="LX167" s="6"/>
      <c r="LY167" s="6"/>
      <c r="LZ167" s="6"/>
      <c r="MA167" s="6"/>
      <c r="MB167" s="6"/>
      <c r="MC167" s="6"/>
      <c r="MD167" s="6"/>
      <c r="ME167" s="6"/>
      <c r="MF167" s="6"/>
      <c r="MG167" s="6"/>
      <c r="MH167" s="6"/>
      <c r="MI167" s="6"/>
      <c r="MJ167" s="6"/>
      <c r="MK167" s="6"/>
      <c r="ML167" s="6"/>
      <c r="MM167" s="6"/>
      <c r="MN167" s="6"/>
      <c r="MO167" s="6"/>
      <c r="MP167" s="6"/>
      <c r="MQ167" s="6"/>
      <c r="MR167" s="6"/>
      <c r="MS167" s="6"/>
      <c r="MT167" s="6"/>
      <c r="MU167" s="6"/>
      <c r="MV167" s="6"/>
      <c r="MW167" s="6"/>
      <c r="MX167" s="6"/>
      <c r="MY167" s="6"/>
      <c r="MZ167" s="6"/>
      <c r="NA167" s="6"/>
      <c r="NB167" s="6"/>
      <c r="NC167" s="6"/>
      <c r="ND167" s="6"/>
      <c r="NE167" s="6"/>
      <c r="NF167" s="6"/>
      <c r="NG167" s="6"/>
      <c r="NH167" s="6"/>
      <c r="NI167" s="6"/>
      <c r="NJ167" s="6"/>
      <c r="NK167" s="6"/>
      <c r="NL167" s="6"/>
      <c r="NM167" s="6"/>
      <c r="NN167" s="6"/>
      <c r="NO167" s="6"/>
      <c r="NP167" s="6"/>
      <c r="NQ167" s="6"/>
      <c r="NR167" s="6"/>
      <c r="NS167" s="6"/>
      <c r="NT167" s="6"/>
      <c r="NU167" s="6"/>
      <c r="NV167" s="6"/>
      <c r="NW167" s="6"/>
      <c r="NX167" s="6"/>
      <c r="NY167" s="6"/>
      <c r="NZ167" s="6"/>
      <c r="OA167" s="6"/>
      <c r="OB167" s="6"/>
      <c r="OC167" s="6"/>
      <c r="OD167" s="6"/>
      <c r="OE167" s="6"/>
      <c r="OF167" s="6"/>
      <c r="OG167" s="6"/>
      <c r="OH167" s="6"/>
      <c r="OI167" s="6"/>
      <c r="OJ167" s="6"/>
      <c r="OK167" s="6"/>
      <c r="OL167" s="6"/>
      <c r="OM167" s="6"/>
      <c r="ON167" s="6"/>
      <c r="OO167" s="6"/>
      <c r="OP167" s="6"/>
      <c r="OQ167" s="6"/>
      <c r="OR167" s="6"/>
      <c r="OS167" s="6"/>
      <c r="OT167" s="6"/>
      <c r="OU167" s="6"/>
      <c r="OV167" s="6"/>
      <c r="OW167" s="6"/>
      <c r="OX167" s="6"/>
      <c r="OY167" s="6"/>
      <c r="OZ167" s="6"/>
      <c r="PA167" s="6"/>
      <c r="PB167" s="6"/>
      <c r="PC167" s="6"/>
      <c r="PD167" s="6"/>
      <c r="PE167" s="6"/>
      <c r="PF167" s="6"/>
      <c r="PG167" s="6"/>
      <c r="PH167" s="6"/>
      <c r="PI167" s="6"/>
      <c r="PJ167" s="6"/>
      <c r="PK167" s="6"/>
      <c r="PL167" s="6"/>
      <c r="PM167" s="6"/>
      <c r="PN167" s="6"/>
      <c r="PO167" s="6"/>
      <c r="PP167" s="6"/>
      <c r="PQ167" s="6"/>
      <c r="PR167" s="6"/>
      <c r="PS167" s="6"/>
      <c r="PT167" s="6"/>
      <c r="PU167" s="6"/>
      <c r="PV167" s="6"/>
      <c r="PW167" s="6"/>
      <c r="PX167" s="6"/>
      <c r="PY167" s="6"/>
      <c r="PZ167" s="6"/>
      <c r="QA167" s="6"/>
      <c r="QB167" s="6"/>
      <c r="QC167" s="6"/>
      <c r="QD167" s="6"/>
      <c r="QE167" s="6"/>
      <c r="QF167" s="6"/>
      <c r="QG167" s="6"/>
      <c r="QH167" s="6"/>
      <c r="QI167" s="6"/>
      <c r="QJ167" s="6"/>
      <c r="QK167" s="6"/>
      <c r="QL167" s="6"/>
      <c r="QM167" s="6"/>
      <c r="QN167" s="6"/>
      <c r="QO167" s="6"/>
      <c r="QP167" s="6"/>
      <c r="QQ167" s="6"/>
      <c r="QR167" s="6"/>
      <c r="QS167" s="6"/>
      <c r="QT167" s="6"/>
      <c r="QU167" s="6"/>
      <c r="QV167" s="6"/>
      <c r="QW167" s="6"/>
      <c r="QX167" s="6"/>
      <c r="QY167" s="6"/>
      <c r="QZ167" s="6"/>
      <c r="RA167" s="6"/>
      <c r="RB167" s="6"/>
      <c r="RC167" s="6"/>
      <c r="RD167" s="6"/>
      <c r="RE167" s="6"/>
      <c r="RF167" s="6"/>
      <c r="RG167" s="6"/>
      <c r="RH167" s="6"/>
      <c r="RI167" s="6"/>
      <c r="RJ167" s="6"/>
      <c r="RK167" s="6"/>
      <c r="RL167" s="6"/>
      <c r="RM167" s="6"/>
      <c r="RN167" s="6"/>
      <c r="RO167" s="6"/>
      <c r="RP167" s="6"/>
      <c r="RQ167" s="6"/>
      <c r="RR167" s="6"/>
      <c r="RS167" s="6"/>
      <c r="RT167" s="6"/>
      <c r="RU167" s="6"/>
      <c r="RV167" s="6"/>
      <c r="RW167" s="6"/>
      <c r="RX167" s="6"/>
      <c r="RY167" s="6"/>
      <c r="RZ167" s="6"/>
      <c r="SA167" s="6"/>
      <c r="SB167" s="6"/>
      <c r="SC167" s="6"/>
      <c r="SD167" s="6"/>
      <c r="SE167" s="6"/>
      <c r="SF167" s="6"/>
      <c r="SG167" s="6"/>
      <c r="SH167" s="6"/>
      <c r="SI167" s="6"/>
      <c r="SJ167" s="6"/>
      <c r="SK167" s="6"/>
      <c r="SL167" s="6"/>
      <c r="SM167" s="6"/>
      <c r="SN167" s="6"/>
      <c r="SO167" s="6"/>
      <c r="SP167" s="6"/>
      <c r="SQ167" s="6"/>
      <c r="SR167" s="6"/>
      <c r="SS167" s="6"/>
      <c r="ST167" s="6"/>
      <c r="SU167" s="6"/>
      <c r="SV167" s="6"/>
      <c r="SW167" s="6"/>
      <c r="SX167" s="6"/>
      <c r="SY167" s="6"/>
      <c r="SZ167" s="6"/>
      <c r="TA167" s="6"/>
      <c r="TB167" s="6"/>
      <c r="TC167" s="6"/>
      <c r="TD167" s="6"/>
      <c r="TE167" s="6"/>
      <c r="TF167" s="6"/>
      <c r="TG167" s="6"/>
      <c r="TH167" s="6"/>
      <c r="TI167" s="6"/>
      <c r="TJ167" s="6"/>
      <c r="TK167" s="6"/>
      <c r="TL167" s="6"/>
      <c r="TM167" s="6"/>
      <c r="TN167" s="6"/>
      <c r="TO167" s="6"/>
      <c r="TP167" s="6"/>
      <c r="TQ167" s="6"/>
      <c r="TR167" s="6"/>
      <c r="TS167" s="6"/>
      <c r="TT167" s="6"/>
      <c r="TU167" s="6"/>
      <c r="TV167" s="6"/>
      <c r="TW167" s="6"/>
      <c r="TX167" s="6"/>
      <c r="TY167" s="6"/>
      <c r="TZ167" s="6"/>
      <c r="UA167" s="6"/>
      <c r="UB167" s="6"/>
      <c r="UC167" s="6"/>
      <c r="UD167" s="6"/>
      <c r="UE167" s="6"/>
      <c r="UF167" s="6"/>
      <c r="UG167" s="6"/>
      <c r="UH167" s="6"/>
      <c r="UI167" s="6"/>
      <c r="UJ167" s="6"/>
      <c r="UK167" s="6"/>
      <c r="UL167" s="6"/>
      <c r="UM167" s="6"/>
      <c r="UN167" s="6"/>
      <c r="UO167" s="6"/>
      <c r="UP167" s="6"/>
      <c r="UQ167" s="6"/>
      <c r="UR167" s="6"/>
      <c r="US167" s="6"/>
      <c r="UT167" s="6"/>
      <c r="UU167" s="6"/>
      <c r="UV167" s="6"/>
      <c r="UW167" s="6"/>
      <c r="UX167" s="6"/>
      <c r="UY167" s="6"/>
      <c r="UZ167" s="6"/>
      <c r="VA167" s="6"/>
      <c r="VB167" s="6"/>
      <c r="VC167" s="6"/>
      <c r="VD167" s="6"/>
      <c r="VE167" s="6"/>
      <c r="VF167" s="6"/>
      <c r="VG167" s="6"/>
      <c r="VH167" s="6"/>
      <c r="VI167" s="6"/>
      <c r="VJ167" s="6"/>
      <c r="VK167" s="6"/>
      <c r="VL167" s="6"/>
      <c r="VM167" s="6"/>
      <c r="VN167" s="6"/>
      <c r="VO167" s="6"/>
      <c r="VP167" s="6"/>
      <c r="VQ167" s="6"/>
      <c r="VR167" s="6"/>
      <c r="VS167" s="6"/>
      <c r="VT167" s="6"/>
      <c r="VU167" s="6"/>
      <c r="VV167" s="6"/>
      <c r="VW167" s="6"/>
      <c r="VX167" s="6"/>
      <c r="VY167" s="6"/>
      <c r="VZ167" s="6"/>
      <c r="WA167" s="6"/>
      <c r="WB167" s="6"/>
      <c r="WC167" s="6"/>
      <c r="WD167" s="6"/>
      <c r="WE167" s="6"/>
      <c r="WF167" s="6"/>
      <c r="WG167" s="6"/>
      <c r="WH167" s="6"/>
      <c r="WI167" s="6"/>
      <c r="WJ167" s="6"/>
      <c r="WK167" s="6"/>
      <c r="WL167" s="6"/>
      <c r="WM167" s="6"/>
      <c r="WN167" s="6"/>
      <c r="WO167" s="6"/>
      <c r="WP167" s="6"/>
      <c r="WQ167" s="6"/>
      <c r="WR167" s="6"/>
      <c r="WS167" s="6"/>
      <c r="WT167" s="6"/>
      <c r="WU167" s="6"/>
      <c r="WV167" s="6"/>
      <c r="WW167" s="6"/>
      <c r="WX167" s="6"/>
      <c r="WY167" s="6"/>
      <c r="WZ167" s="6"/>
      <c r="XA167" s="6"/>
      <c r="XB167" s="6"/>
      <c r="XC167" s="6"/>
      <c r="XD167" s="6"/>
      <c r="XE167" s="6"/>
      <c r="XF167" s="6"/>
      <c r="XG167" s="6"/>
      <c r="XH167" s="6"/>
      <c r="XI167" s="6"/>
      <c r="XJ167" s="6"/>
      <c r="XK167" s="6"/>
      <c r="XL167" s="6"/>
      <c r="XM167" s="6"/>
      <c r="XN167" s="6"/>
      <c r="XO167" s="6"/>
      <c r="XP167" s="6"/>
      <c r="XQ167" s="6"/>
      <c r="XR167" s="6"/>
      <c r="XS167" s="6"/>
      <c r="XT167" s="6"/>
      <c r="XU167" s="6"/>
      <c r="XV167" s="6"/>
      <c r="XW167" s="6"/>
      <c r="XX167" s="6"/>
      <c r="XY167" s="6"/>
      <c r="XZ167" s="6"/>
      <c r="YA167" s="6"/>
      <c r="YB167" s="6"/>
      <c r="YC167" s="6"/>
      <c r="YD167" s="6"/>
      <c r="YE167" s="6"/>
      <c r="YF167" s="6"/>
      <c r="YG167" s="6"/>
      <c r="YH167" s="6"/>
      <c r="YI167" s="6"/>
      <c r="YJ167" s="6"/>
      <c r="YK167" s="6"/>
      <c r="YL167" s="6"/>
      <c r="YM167" s="6"/>
      <c r="YN167" s="6"/>
      <c r="YO167" s="6"/>
      <c r="YP167" s="6"/>
      <c r="YQ167" s="6"/>
      <c r="YR167" s="6"/>
      <c r="YS167" s="6"/>
      <c r="YT167" s="6"/>
      <c r="YU167" s="6"/>
      <c r="YV167" s="6"/>
      <c r="YW167" s="6"/>
      <c r="YX167" s="6"/>
      <c r="YY167" s="6"/>
      <c r="YZ167" s="6"/>
      <c r="ZA167" s="6"/>
      <c r="ZB167" s="6"/>
      <c r="ZC167" s="6"/>
      <c r="ZD167" s="6"/>
      <c r="ZE167" s="6"/>
      <c r="ZF167" s="6"/>
      <c r="ZG167" s="6"/>
      <c r="ZH167" s="6"/>
      <c r="ZI167" s="6"/>
      <c r="ZJ167" s="6"/>
      <c r="ZK167" s="6"/>
      <c r="ZL167" s="6"/>
      <c r="ZM167" s="6"/>
      <c r="ZN167" s="6"/>
      <c r="ZO167" s="6"/>
      <c r="ZP167" s="6"/>
      <c r="ZQ167" s="6"/>
      <c r="ZR167" s="6"/>
      <c r="ZS167" s="6"/>
      <c r="ZT167" s="6"/>
      <c r="ZU167" s="6"/>
      <c r="ZV167" s="6"/>
      <c r="ZW167" s="6"/>
      <c r="ZX167" s="6"/>
      <c r="ZY167" s="6"/>
      <c r="ZZ167" s="6"/>
      <c r="AAA167" s="6"/>
      <c r="AAB167" s="6"/>
      <c r="AAC167" s="6"/>
      <c r="AAD167" s="6"/>
      <c r="AAE167" s="6"/>
      <c r="AAF167" s="6"/>
      <c r="AAG167" s="6"/>
      <c r="AAH167" s="6"/>
      <c r="AAI167" s="6"/>
      <c r="AAJ167" s="6"/>
      <c r="AAK167" s="6"/>
      <c r="AAL167" s="6"/>
      <c r="AAM167" s="6"/>
      <c r="AAN167" s="6"/>
      <c r="AAO167" s="6"/>
      <c r="AAP167" s="6"/>
      <c r="AAQ167" s="6"/>
      <c r="AAR167" s="6"/>
      <c r="AAS167" s="6"/>
      <c r="AAT167" s="6"/>
      <c r="AAU167" s="6"/>
      <c r="AAV167" s="6"/>
      <c r="AAW167" s="6"/>
      <c r="AAX167" s="6"/>
      <c r="AAY167" s="6"/>
      <c r="AAZ167" s="6"/>
      <c r="ABA167" s="6"/>
      <c r="ABB167" s="6"/>
      <c r="ABC167" s="6"/>
      <c r="ABD167" s="6"/>
      <c r="ABE167" s="6"/>
      <c r="ABF167" s="6"/>
      <c r="ABG167" s="6"/>
      <c r="ABH167" s="6"/>
      <c r="ABI167" s="6"/>
      <c r="ABJ167" s="6"/>
      <c r="ABK167" s="6"/>
      <c r="ABL167" s="6"/>
      <c r="ABM167" s="6"/>
      <c r="ABN167" s="6"/>
      <c r="ABO167" s="6"/>
      <c r="ABP167" s="6"/>
      <c r="ABQ167" s="6"/>
    </row>
    <row r="168" spans="1:745">
      <c r="A168" s="9" t="s">
        <v>10</v>
      </c>
      <c r="B168" s="24">
        <f>SUM(B156:B167)</f>
        <v>0</v>
      </c>
      <c r="C168" s="24">
        <f>SUM(C156:C167)</f>
        <v>0</v>
      </c>
      <c r="D168" s="24">
        <f>SUM(D156:D167)</f>
        <v>22</v>
      </c>
      <c r="E168" s="24">
        <f>SUM(E156:E167)</f>
        <v>3</v>
      </c>
      <c r="F168" s="24">
        <f>SUM(F156:F167)</f>
        <v>1</v>
      </c>
      <c r="G168" s="6"/>
      <c r="I168" s="6"/>
      <c r="J168" s="7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  <c r="AY168" s="6"/>
      <c r="AZ168" s="6"/>
      <c r="BA168" s="6"/>
      <c r="BB168" s="6"/>
      <c r="BC168" s="6"/>
      <c r="BD168" s="6"/>
      <c r="BE168" s="6"/>
      <c r="BF168" s="6"/>
      <c r="BG168" s="6"/>
      <c r="BH168" s="6"/>
      <c r="BI168" s="6"/>
      <c r="BJ168" s="6"/>
      <c r="BK168" s="6"/>
      <c r="BL168" s="6"/>
      <c r="BM168" s="6"/>
      <c r="BN168" s="6"/>
      <c r="BO168" s="6"/>
      <c r="BP168" s="6"/>
      <c r="BQ168" s="6"/>
      <c r="BR168" s="6"/>
      <c r="BS168" s="6"/>
      <c r="BT168" s="6"/>
      <c r="BU168" s="6"/>
      <c r="BV168" s="6"/>
      <c r="BW168" s="6"/>
      <c r="BX168" s="6"/>
      <c r="BY168" s="6"/>
      <c r="BZ168" s="6"/>
      <c r="CA168" s="6"/>
      <c r="CB168" s="6"/>
      <c r="CC168" s="6"/>
      <c r="CD168" s="6"/>
      <c r="CE168" s="6"/>
      <c r="CF168" s="6"/>
      <c r="CG168" s="6"/>
      <c r="CH168" s="6"/>
      <c r="CI168" s="6"/>
      <c r="CJ168" s="6"/>
      <c r="CK168" s="6"/>
      <c r="CL168" s="6"/>
      <c r="CM168" s="6"/>
      <c r="CN168" s="6"/>
      <c r="CO168" s="6"/>
      <c r="CP168" s="6"/>
      <c r="CQ168" s="6"/>
      <c r="CR168" s="6"/>
      <c r="CS168" s="6"/>
      <c r="CT168" s="6"/>
      <c r="CU168" s="6"/>
      <c r="CV168" s="6"/>
      <c r="CW168" s="6"/>
      <c r="CX168" s="6"/>
      <c r="CY168" s="6"/>
      <c r="CZ168" s="6"/>
      <c r="DA168" s="6"/>
      <c r="DB168" s="6"/>
      <c r="DC168" s="6"/>
      <c r="DD168" s="6"/>
      <c r="DE168" s="6"/>
      <c r="DF168" s="6"/>
      <c r="DG168" s="6"/>
      <c r="DH168" s="6"/>
      <c r="DI168" s="6"/>
      <c r="DJ168" s="6"/>
      <c r="DK168" s="6"/>
      <c r="DL168" s="6"/>
      <c r="DM168" s="6"/>
      <c r="DN168" s="6"/>
      <c r="DO168" s="6"/>
      <c r="DP168" s="6"/>
      <c r="DQ168" s="6"/>
      <c r="DR168" s="6"/>
      <c r="DS168" s="6"/>
      <c r="DT168" s="6"/>
      <c r="DU168" s="6"/>
      <c r="DV168" s="6"/>
      <c r="DW168" s="6"/>
      <c r="DX168" s="6"/>
      <c r="DY168" s="6"/>
      <c r="DZ168" s="6"/>
      <c r="EA168" s="6"/>
      <c r="EB168" s="6"/>
      <c r="EC168" s="6"/>
      <c r="ED168" s="6"/>
      <c r="EE168" s="6"/>
      <c r="EF168" s="6"/>
      <c r="EG168" s="6"/>
      <c r="EH168" s="6"/>
      <c r="EI168" s="6"/>
      <c r="EJ168" s="6"/>
      <c r="EK168" s="6"/>
      <c r="EL168" s="6"/>
      <c r="EM168" s="6"/>
      <c r="EN168" s="6"/>
      <c r="EO168" s="6"/>
      <c r="EP168" s="6"/>
      <c r="EQ168" s="6"/>
      <c r="ER168" s="6"/>
      <c r="ES168" s="6"/>
      <c r="ET168" s="6"/>
      <c r="EU168" s="6"/>
      <c r="EV168" s="6"/>
      <c r="EW168" s="6"/>
      <c r="EX168" s="6"/>
      <c r="EY168" s="6"/>
      <c r="EZ168" s="6"/>
      <c r="FA168" s="6"/>
      <c r="FB168" s="6"/>
      <c r="FC168" s="6"/>
      <c r="FD168" s="6"/>
      <c r="FE168" s="6"/>
      <c r="FF168" s="6"/>
      <c r="FG168" s="6"/>
      <c r="FH168" s="6"/>
      <c r="FI168" s="6"/>
      <c r="FJ168" s="6"/>
      <c r="FK168" s="6"/>
      <c r="FL168" s="6"/>
      <c r="FM168" s="6"/>
      <c r="FN168" s="6"/>
      <c r="FO168" s="6"/>
      <c r="FP168" s="6"/>
      <c r="FQ168" s="6"/>
      <c r="FR168" s="6"/>
      <c r="FS168" s="6"/>
      <c r="FT168" s="6"/>
      <c r="FU168" s="6"/>
      <c r="FV168" s="6"/>
      <c r="FW168" s="6"/>
      <c r="FX168" s="6"/>
      <c r="FY168" s="6"/>
      <c r="FZ168" s="6"/>
      <c r="GA168" s="6"/>
      <c r="GB168" s="6"/>
      <c r="GC168" s="6"/>
      <c r="GD168" s="6"/>
      <c r="GE168" s="6"/>
      <c r="GF168" s="6"/>
      <c r="GG168" s="6"/>
      <c r="GH168" s="6"/>
      <c r="GI168" s="6"/>
      <c r="GJ168" s="6"/>
      <c r="GK168" s="6"/>
      <c r="GL168" s="6"/>
      <c r="GM168" s="6"/>
      <c r="GN168" s="6"/>
      <c r="GO168" s="6"/>
      <c r="GP168" s="6"/>
      <c r="GQ168" s="6"/>
      <c r="GR168" s="6"/>
      <c r="GS168" s="6"/>
      <c r="GT168" s="6"/>
      <c r="GU168" s="6"/>
      <c r="GV168" s="6"/>
      <c r="GW168" s="6"/>
      <c r="GX168" s="6"/>
      <c r="GY168" s="6"/>
      <c r="GZ168" s="6"/>
      <c r="HA168" s="6"/>
      <c r="HB168" s="6"/>
      <c r="HC168" s="6"/>
      <c r="HD168" s="6"/>
      <c r="HE168" s="6"/>
      <c r="HF168" s="6"/>
      <c r="HG168" s="6"/>
      <c r="HH168" s="6"/>
      <c r="HI168" s="6"/>
      <c r="HJ168" s="6"/>
      <c r="HK168" s="6"/>
      <c r="HL168" s="6"/>
      <c r="HM168" s="6"/>
      <c r="HN168" s="6"/>
      <c r="HO168" s="6"/>
      <c r="HP168" s="6"/>
      <c r="HQ168" s="6"/>
      <c r="HR168" s="6"/>
      <c r="HS168" s="6"/>
      <c r="HT168" s="6"/>
      <c r="HU168" s="6"/>
      <c r="HV168" s="6"/>
      <c r="HW168" s="6"/>
      <c r="HX168" s="6"/>
      <c r="HY168" s="6"/>
      <c r="HZ168" s="6"/>
      <c r="IA168" s="6"/>
      <c r="IB168" s="6"/>
      <c r="IC168" s="6"/>
      <c r="ID168" s="6"/>
      <c r="IE168" s="6"/>
      <c r="IF168" s="6"/>
      <c r="IG168" s="6"/>
      <c r="IH168" s="6"/>
      <c r="II168" s="6"/>
      <c r="IJ168" s="6"/>
      <c r="IK168" s="6"/>
      <c r="IL168" s="6"/>
      <c r="IM168" s="6"/>
      <c r="IN168" s="6"/>
      <c r="IO168" s="6"/>
      <c r="IP168" s="6"/>
      <c r="IQ168" s="6"/>
      <c r="IR168" s="6"/>
      <c r="IS168" s="6"/>
      <c r="IT168" s="6"/>
      <c r="IU168" s="6"/>
      <c r="IV168" s="6"/>
      <c r="IW168" s="6"/>
      <c r="IX168" s="6"/>
      <c r="IY168" s="6"/>
      <c r="IZ168" s="6"/>
      <c r="JA168" s="6"/>
      <c r="JB168" s="6"/>
      <c r="JC168" s="6"/>
      <c r="JD168" s="6"/>
      <c r="JE168" s="6"/>
      <c r="JF168" s="6"/>
      <c r="JG168" s="6"/>
      <c r="JH168" s="6"/>
      <c r="JI168" s="6"/>
      <c r="JJ168" s="6"/>
      <c r="JK168" s="6"/>
      <c r="JL168" s="6"/>
      <c r="JM168" s="6"/>
      <c r="JN168" s="6"/>
      <c r="JO168" s="6"/>
      <c r="JP168" s="6"/>
      <c r="JQ168" s="6"/>
      <c r="JR168" s="6"/>
      <c r="JS168" s="6"/>
      <c r="JT168" s="6"/>
      <c r="JU168" s="6"/>
      <c r="JV168" s="6"/>
      <c r="JW168" s="6"/>
      <c r="JX168" s="6"/>
      <c r="JY168" s="6"/>
      <c r="JZ168" s="6"/>
      <c r="KA168" s="6"/>
      <c r="KB168" s="6"/>
      <c r="KC168" s="6"/>
      <c r="KD168" s="6"/>
      <c r="KE168" s="6"/>
      <c r="KF168" s="6"/>
      <c r="KG168" s="6"/>
      <c r="KH168" s="6"/>
      <c r="KI168" s="6"/>
      <c r="KJ168" s="6"/>
      <c r="KK168" s="6"/>
      <c r="KL168" s="6"/>
      <c r="KM168" s="6"/>
      <c r="KN168" s="6"/>
      <c r="KO168" s="6"/>
      <c r="KP168" s="6"/>
      <c r="KQ168" s="6"/>
      <c r="KR168" s="6"/>
      <c r="KS168" s="6"/>
      <c r="KT168" s="6"/>
      <c r="KU168" s="6"/>
      <c r="KV168" s="6"/>
      <c r="KW168" s="6"/>
      <c r="KX168" s="6"/>
      <c r="KY168" s="6"/>
      <c r="KZ168" s="6"/>
      <c r="LA168" s="6"/>
      <c r="LB168" s="6"/>
      <c r="LC168" s="6"/>
      <c r="LD168" s="6"/>
      <c r="LE168" s="6"/>
      <c r="LF168" s="6"/>
      <c r="LG168" s="6"/>
      <c r="LH168" s="6"/>
      <c r="LI168" s="6"/>
      <c r="LJ168" s="6"/>
      <c r="LK168" s="6"/>
      <c r="LL168" s="6"/>
      <c r="LM168" s="6"/>
      <c r="LN168" s="6"/>
      <c r="LO168" s="6"/>
      <c r="LP168" s="6"/>
      <c r="LQ168" s="6"/>
      <c r="LR168" s="6"/>
      <c r="LS168" s="6"/>
      <c r="LT168" s="6"/>
      <c r="LU168" s="6"/>
      <c r="LV168" s="6"/>
      <c r="LW168" s="6"/>
      <c r="LX168" s="6"/>
      <c r="LY168" s="6"/>
      <c r="LZ168" s="6"/>
      <c r="MA168" s="6"/>
      <c r="MB168" s="6"/>
      <c r="MC168" s="6"/>
      <c r="MD168" s="6"/>
      <c r="ME168" s="6"/>
      <c r="MF168" s="6"/>
      <c r="MG168" s="6"/>
      <c r="MH168" s="6"/>
      <c r="MI168" s="6"/>
      <c r="MJ168" s="6"/>
      <c r="MK168" s="6"/>
      <c r="ML168" s="6"/>
      <c r="MM168" s="6"/>
      <c r="MN168" s="6"/>
      <c r="MO168" s="6"/>
      <c r="MP168" s="6"/>
      <c r="MQ168" s="6"/>
      <c r="MR168" s="6"/>
      <c r="MS168" s="6"/>
      <c r="MT168" s="6"/>
      <c r="MU168" s="6"/>
      <c r="MV168" s="6"/>
      <c r="MW168" s="6"/>
      <c r="MX168" s="6"/>
      <c r="MY168" s="6"/>
      <c r="MZ168" s="6"/>
      <c r="NA168" s="6"/>
      <c r="NB168" s="6"/>
      <c r="NC168" s="6"/>
      <c r="ND168" s="6"/>
      <c r="NE168" s="6"/>
      <c r="NF168" s="6"/>
      <c r="NG168" s="6"/>
      <c r="NH168" s="6"/>
      <c r="NI168" s="6"/>
      <c r="NJ168" s="6"/>
      <c r="NK168" s="6"/>
      <c r="NL168" s="6"/>
      <c r="NM168" s="6"/>
      <c r="NN168" s="6"/>
      <c r="NO168" s="6"/>
      <c r="NP168" s="6"/>
      <c r="NQ168" s="6"/>
      <c r="NR168" s="6"/>
      <c r="NS168" s="6"/>
      <c r="NT168" s="6"/>
      <c r="NU168" s="6"/>
      <c r="NV168" s="6"/>
      <c r="NW168" s="6"/>
      <c r="NX168" s="6"/>
      <c r="NY168" s="6"/>
      <c r="NZ168" s="6"/>
      <c r="OA168" s="6"/>
      <c r="OB168" s="6"/>
      <c r="OC168" s="6"/>
      <c r="OD168" s="6"/>
      <c r="OE168" s="6"/>
      <c r="OF168" s="6"/>
      <c r="OG168" s="6"/>
      <c r="OH168" s="6"/>
      <c r="OI168" s="6"/>
      <c r="OJ168" s="6"/>
      <c r="OK168" s="6"/>
      <c r="OL168" s="6"/>
      <c r="OM168" s="6"/>
      <c r="ON168" s="6"/>
      <c r="OO168" s="6"/>
      <c r="OP168" s="6"/>
      <c r="OQ168" s="6"/>
      <c r="OR168" s="6"/>
      <c r="OS168" s="6"/>
      <c r="OT168" s="6"/>
      <c r="OU168" s="6"/>
      <c r="OV168" s="6"/>
      <c r="OW168" s="6"/>
      <c r="OX168" s="6"/>
      <c r="OY168" s="6"/>
      <c r="OZ168" s="6"/>
      <c r="PA168" s="6"/>
      <c r="PB168" s="6"/>
      <c r="PC168" s="6"/>
      <c r="PD168" s="6"/>
      <c r="PE168" s="6"/>
      <c r="PF168" s="6"/>
      <c r="PG168" s="6"/>
      <c r="PH168" s="6"/>
      <c r="PI168" s="6"/>
      <c r="PJ168" s="6"/>
      <c r="PK168" s="6"/>
      <c r="PL168" s="6"/>
      <c r="PM168" s="6"/>
      <c r="PN168" s="6"/>
      <c r="PO168" s="6"/>
      <c r="PP168" s="6"/>
      <c r="PQ168" s="6"/>
      <c r="PR168" s="6"/>
      <c r="PS168" s="6"/>
      <c r="PT168" s="6"/>
      <c r="PU168" s="6"/>
      <c r="PV168" s="6"/>
      <c r="PW168" s="6"/>
      <c r="PX168" s="6"/>
      <c r="PY168" s="6"/>
      <c r="PZ168" s="6"/>
      <c r="QA168" s="6"/>
      <c r="QB168" s="6"/>
      <c r="QC168" s="6"/>
      <c r="QD168" s="6"/>
      <c r="QE168" s="6"/>
      <c r="QF168" s="6"/>
      <c r="QG168" s="6"/>
      <c r="QH168" s="6"/>
      <c r="QI168" s="6"/>
      <c r="QJ168" s="6"/>
      <c r="QK168" s="6"/>
      <c r="QL168" s="6"/>
      <c r="QM168" s="6"/>
      <c r="QN168" s="6"/>
      <c r="QO168" s="6"/>
      <c r="QP168" s="6"/>
      <c r="QQ168" s="6"/>
      <c r="QR168" s="6"/>
      <c r="QS168" s="6"/>
      <c r="QT168" s="6"/>
      <c r="QU168" s="6"/>
      <c r="QV168" s="6"/>
      <c r="QW168" s="6"/>
      <c r="QX168" s="6"/>
      <c r="QY168" s="6"/>
      <c r="QZ168" s="6"/>
      <c r="RA168" s="6"/>
      <c r="RB168" s="6"/>
      <c r="RC168" s="6"/>
      <c r="RD168" s="6"/>
      <c r="RE168" s="6"/>
      <c r="RF168" s="6"/>
      <c r="RG168" s="6"/>
      <c r="RH168" s="6"/>
      <c r="RI168" s="6"/>
      <c r="RJ168" s="6"/>
      <c r="RK168" s="6"/>
      <c r="RL168" s="6"/>
      <c r="RM168" s="6"/>
      <c r="RN168" s="6"/>
      <c r="RO168" s="6"/>
      <c r="RP168" s="6"/>
      <c r="RQ168" s="6"/>
      <c r="RR168" s="6"/>
      <c r="RS168" s="6"/>
      <c r="RT168" s="6"/>
      <c r="RU168" s="6"/>
      <c r="RV168" s="6"/>
      <c r="RW168" s="6"/>
      <c r="RX168" s="6"/>
      <c r="RY168" s="6"/>
      <c r="RZ168" s="6"/>
      <c r="SA168" s="6"/>
      <c r="SB168" s="6"/>
      <c r="SC168" s="6"/>
      <c r="SD168" s="6"/>
      <c r="SE168" s="6"/>
      <c r="SF168" s="6"/>
      <c r="SG168" s="6"/>
      <c r="SH168" s="6"/>
      <c r="SI168" s="6"/>
      <c r="SJ168" s="6"/>
      <c r="SK168" s="6"/>
      <c r="SL168" s="6"/>
      <c r="SM168" s="6"/>
      <c r="SN168" s="6"/>
      <c r="SO168" s="6"/>
      <c r="SP168" s="6"/>
      <c r="SQ168" s="6"/>
      <c r="SR168" s="6"/>
      <c r="SS168" s="6"/>
      <c r="ST168" s="6"/>
      <c r="SU168" s="6"/>
      <c r="SV168" s="6"/>
      <c r="SW168" s="6"/>
      <c r="SX168" s="6"/>
      <c r="SY168" s="6"/>
      <c r="SZ168" s="6"/>
      <c r="TA168" s="6"/>
      <c r="TB168" s="6"/>
      <c r="TC168" s="6"/>
      <c r="TD168" s="6"/>
      <c r="TE168" s="6"/>
      <c r="TF168" s="6"/>
      <c r="TG168" s="6"/>
      <c r="TH168" s="6"/>
      <c r="TI168" s="6"/>
      <c r="TJ168" s="6"/>
      <c r="TK168" s="6"/>
      <c r="TL168" s="6"/>
      <c r="TM168" s="6"/>
      <c r="TN168" s="6"/>
      <c r="TO168" s="6"/>
      <c r="TP168" s="6"/>
      <c r="TQ168" s="6"/>
      <c r="TR168" s="6"/>
      <c r="TS168" s="6"/>
      <c r="TT168" s="6"/>
      <c r="TU168" s="6"/>
      <c r="TV168" s="6"/>
      <c r="TW168" s="6"/>
      <c r="TX168" s="6"/>
      <c r="TY168" s="6"/>
      <c r="TZ168" s="6"/>
      <c r="UA168" s="6"/>
      <c r="UB168" s="6"/>
      <c r="UC168" s="6"/>
      <c r="UD168" s="6"/>
      <c r="UE168" s="6"/>
      <c r="UF168" s="6"/>
      <c r="UG168" s="6"/>
      <c r="UH168" s="6"/>
      <c r="UI168" s="6"/>
      <c r="UJ168" s="6"/>
      <c r="UK168" s="6"/>
      <c r="UL168" s="6"/>
      <c r="UM168" s="6"/>
      <c r="UN168" s="6"/>
      <c r="UO168" s="6"/>
      <c r="UP168" s="6"/>
      <c r="UQ168" s="6"/>
      <c r="UR168" s="6"/>
      <c r="US168" s="6"/>
      <c r="UT168" s="6"/>
      <c r="UU168" s="6"/>
      <c r="UV168" s="6"/>
      <c r="UW168" s="6"/>
      <c r="UX168" s="6"/>
      <c r="UY168" s="6"/>
      <c r="UZ168" s="6"/>
      <c r="VA168" s="6"/>
      <c r="VB168" s="6"/>
      <c r="VC168" s="6"/>
      <c r="VD168" s="6"/>
      <c r="VE168" s="6"/>
      <c r="VF168" s="6"/>
      <c r="VG168" s="6"/>
      <c r="VH168" s="6"/>
      <c r="VI168" s="6"/>
      <c r="VJ168" s="6"/>
      <c r="VK168" s="6"/>
      <c r="VL168" s="6"/>
      <c r="VM168" s="6"/>
      <c r="VN168" s="6"/>
      <c r="VO168" s="6"/>
      <c r="VP168" s="6"/>
      <c r="VQ168" s="6"/>
      <c r="VR168" s="6"/>
      <c r="VS168" s="6"/>
      <c r="VT168" s="6"/>
      <c r="VU168" s="6"/>
      <c r="VV168" s="6"/>
      <c r="VW168" s="6"/>
      <c r="VX168" s="6"/>
      <c r="VY168" s="6"/>
      <c r="VZ168" s="6"/>
      <c r="WA168" s="6"/>
      <c r="WB168" s="6"/>
      <c r="WC168" s="6"/>
      <c r="WD168" s="6"/>
      <c r="WE168" s="6"/>
      <c r="WF168" s="6"/>
      <c r="WG168" s="6"/>
      <c r="WH168" s="6"/>
      <c r="WI168" s="6"/>
      <c r="WJ168" s="6"/>
      <c r="WK168" s="6"/>
      <c r="WL168" s="6"/>
      <c r="WM168" s="6"/>
      <c r="WN168" s="6"/>
      <c r="WO168" s="6"/>
      <c r="WP168" s="6"/>
      <c r="WQ168" s="6"/>
      <c r="WR168" s="6"/>
      <c r="WS168" s="6"/>
      <c r="WT168" s="6"/>
      <c r="WU168" s="6"/>
      <c r="WV168" s="6"/>
      <c r="WW168" s="6"/>
      <c r="WX168" s="6"/>
      <c r="WY168" s="6"/>
      <c r="WZ168" s="6"/>
      <c r="XA168" s="6"/>
      <c r="XB168" s="6"/>
      <c r="XC168" s="6"/>
      <c r="XD168" s="6"/>
      <c r="XE168" s="6"/>
      <c r="XF168" s="6"/>
      <c r="XG168" s="6"/>
      <c r="XH168" s="6"/>
      <c r="XI168" s="6"/>
      <c r="XJ168" s="6"/>
      <c r="XK168" s="6"/>
      <c r="XL168" s="6"/>
      <c r="XM168" s="6"/>
      <c r="XN168" s="6"/>
      <c r="XO168" s="6"/>
      <c r="XP168" s="6"/>
      <c r="XQ168" s="6"/>
      <c r="XR168" s="6"/>
      <c r="XS168" s="6"/>
      <c r="XT168" s="6"/>
      <c r="XU168" s="6"/>
      <c r="XV168" s="6"/>
      <c r="XW168" s="6"/>
      <c r="XX168" s="6"/>
      <c r="XY168" s="6"/>
      <c r="XZ168" s="6"/>
      <c r="YA168" s="6"/>
      <c r="YB168" s="6"/>
      <c r="YC168" s="6"/>
      <c r="YD168" s="6"/>
      <c r="YE168" s="6"/>
      <c r="YF168" s="6"/>
      <c r="YG168" s="6"/>
      <c r="YH168" s="6"/>
      <c r="YI168" s="6"/>
      <c r="YJ168" s="6"/>
      <c r="YK168" s="6"/>
      <c r="YL168" s="6"/>
      <c r="YM168" s="6"/>
      <c r="YN168" s="6"/>
      <c r="YO168" s="6"/>
      <c r="YP168" s="6"/>
      <c r="YQ168" s="6"/>
      <c r="YR168" s="6"/>
      <c r="YS168" s="6"/>
      <c r="YT168" s="6"/>
      <c r="YU168" s="6"/>
      <c r="YV168" s="6"/>
      <c r="YW168" s="6"/>
      <c r="YX168" s="6"/>
      <c r="YY168" s="6"/>
      <c r="YZ168" s="6"/>
      <c r="ZA168" s="6"/>
      <c r="ZB168" s="6"/>
      <c r="ZC168" s="6"/>
      <c r="ZD168" s="6"/>
      <c r="ZE168" s="6"/>
      <c r="ZF168" s="6"/>
      <c r="ZG168" s="6"/>
      <c r="ZH168" s="6"/>
      <c r="ZI168" s="6"/>
      <c r="ZJ168" s="6"/>
      <c r="ZK168" s="6"/>
      <c r="ZL168" s="6"/>
      <c r="ZM168" s="6"/>
      <c r="ZN168" s="6"/>
      <c r="ZO168" s="6"/>
      <c r="ZP168" s="6"/>
      <c r="ZQ168" s="6"/>
      <c r="ZR168" s="6"/>
      <c r="ZS168" s="6"/>
      <c r="ZT168" s="6"/>
      <c r="ZU168" s="6"/>
      <c r="ZV168" s="6"/>
      <c r="ZW168" s="6"/>
      <c r="ZX168" s="6"/>
      <c r="ZY168" s="6"/>
      <c r="ZZ168" s="6"/>
      <c r="AAA168" s="6"/>
      <c r="AAB168" s="6"/>
      <c r="AAC168" s="6"/>
      <c r="AAD168" s="6"/>
      <c r="AAE168" s="6"/>
      <c r="AAF168" s="6"/>
      <c r="AAG168" s="6"/>
      <c r="AAH168" s="6"/>
      <c r="AAI168" s="6"/>
      <c r="AAJ168" s="6"/>
      <c r="AAK168" s="6"/>
      <c r="AAL168" s="6"/>
      <c r="AAM168" s="6"/>
      <c r="AAN168" s="6"/>
      <c r="AAO168" s="6"/>
      <c r="AAP168" s="6"/>
      <c r="AAQ168" s="6"/>
      <c r="AAR168" s="6"/>
      <c r="AAS168" s="6"/>
      <c r="AAT168" s="6"/>
      <c r="AAU168" s="6"/>
      <c r="AAV168" s="6"/>
      <c r="AAW168" s="6"/>
      <c r="AAX168" s="6"/>
      <c r="AAY168" s="6"/>
      <c r="AAZ168" s="6"/>
      <c r="ABA168" s="6"/>
      <c r="ABB168" s="6"/>
      <c r="ABC168" s="6"/>
      <c r="ABD168" s="6"/>
      <c r="ABE168" s="6"/>
      <c r="ABF168" s="6"/>
      <c r="ABG168" s="6"/>
      <c r="ABH168" s="6"/>
      <c r="ABI168" s="6"/>
      <c r="ABJ168" s="6"/>
      <c r="ABK168" s="6"/>
      <c r="ABL168" s="6"/>
      <c r="ABM168" s="6"/>
      <c r="ABN168" s="6"/>
      <c r="ABO168" s="6"/>
      <c r="ABP168" s="6"/>
      <c r="ABQ168" s="6"/>
    </row>
    <row r="169" spans="1:745">
      <c r="A169" s="13" t="s">
        <v>12</v>
      </c>
      <c r="B169" s="26">
        <f>B168/12</f>
        <v>0</v>
      </c>
      <c r="C169" s="26">
        <f>C168/12</f>
        <v>0</v>
      </c>
      <c r="D169" s="26">
        <f>D168/12</f>
        <v>1.8333333333333333</v>
      </c>
      <c r="E169" s="26">
        <f>E168/12</f>
        <v>0.25</v>
      </c>
      <c r="F169" s="26">
        <f>F168/12</f>
        <v>8.3333333333333329E-2</v>
      </c>
      <c r="G169" s="14"/>
      <c r="I169" s="6"/>
      <c r="J169" s="7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  <c r="AY169" s="6"/>
      <c r="AZ169" s="6"/>
      <c r="BA169" s="6"/>
      <c r="BB169" s="6"/>
      <c r="BC169" s="6"/>
      <c r="BD169" s="6"/>
      <c r="BE169" s="6"/>
      <c r="BF169" s="6"/>
      <c r="BG169" s="6"/>
      <c r="BH169" s="6"/>
      <c r="BI169" s="6"/>
      <c r="BJ169" s="6"/>
      <c r="BK169" s="6"/>
      <c r="BL169" s="6"/>
      <c r="BM169" s="6"/>
      <c r="BN169" s="6"/>
      <c r="BO169" s="6"/>
      <c r="BP169" s="6"/>
      <c r="BQ169" s="6"/>
      <c r="BR169" s="6"/>
      <c r="BS169" s="6"/>
      <c r="BT169" s="6"/>
      <c r="BU169" s="6"/>
      <c r="BV169" s="6"/>
      <c r="BW169" s="6"/>
      <c r="BX169" s="6"/>
      <c r="BY169" s="6"/>
      <c r="BZ169" s="6"/>
      <c r="CA169" s="6"/>
      <c r="CB169" s="6"/>
      <c r="CC169" s="6"/>
      <c r="CD169" s="6"/>
      <c r="CE169" s="6"/>
      <c r="CF169" s="6"/>
      <c r="CG169" s="6"/>
      <c r="CH169" s="6"/>
      <c r="CI169" s="6"/>
      <c r="CJ169" s="6"/>
      <c r="CK169" s="6"/>
      <c r="CL169" s="6"/>
      <c r="CM169" s="6"/>
      <c r="CN169" s="6"/>
      <c r="CO169" s="6"/>
      <c r="CP169" s="6"/>
      <c r="CQ169" s="6"/>
      <c r="CR169" s="6"/>
      <c r="CS169" s="6"/>
      <c r="CT169" s="6"/>
      <c r="CU169" s="6"/>
      <c r="CV169" s="6"/>
      <c r="CW169" s="6"/>
      <c r="CX169" s="6"/>
      <c r="CY169" s="6"/>
      <c r="CZ169" s="6"/>
      <c r="DA169" s="6"/>
      <c r="DB169" s="6"/>
      <c r="DC169" s="6"/>
      <c r="DD169" s="6"/>
      <c r="DE169" s="6"/>
      <c r="DF169" s="6"/>
      <c r="DG169" s="6"/>
      <c r="DH169" s="6"/>
      <c r="DI169" s="6"/>
      <c r="DJ169" s="6"/>
      <c r="DK169" s="6"/>
      <c r="DL169" s="6"/>
      <c r="DM169" s="6"/>
      <c r="DN169" s="6"/>
      <c r="DO169" s="6"/>
      <c r="DP169" s="6"/>
      <c r="DQ169" s="6"/>
      <c r="DR169" s="6"/>
      <c r="DS169" s="6"/>
      <c r="DT169" s="6"/>
      <c r="DU169" s="6"/>
      <c r="DV169" s="6"/>
      <c r="DW169" s="6"/>
      <c r="DX169" s="6"/>
      <c r="DY169" s="6"/>
      <c r="DZ169" s="6"/>
      <c r="EA169" s="6"/>
      <c r="EB169" s="6"/>
      <c r="EC169" s="6"/>
      <c r="ED169" s="6"/>
      <c r="EE169" s="6"/>
      <c r="EF169" s="6"/>
      <c r="EG169" s="6"/>
      <c r="EH169" s="6"/>
      <c r="EI169" s="6"/>
      <c r="EJ169" s="6"/>
      <c r="EK169" s="6"/>
      <c r="EL169" s="6"/>
      <c r="EM169" s="6"/>
      <c r="EN169" s="6"/>
      <c r="EO169" s="6"/>
      <c r="EP169" s="6"/>
      <c r="EQ169" s="6"/>
      <c r="ER169" s="6"/>
      <c r="ES169" s="6"/>
      <c r="ET169" s="6"/>
      <c r="EU169" s="6"/>
      <c r="EV169" s="6"/>
      <c r="EW169" s="6"/>
      <c r="EX169" s="6"/>
      <c r="EY169" s="6"/>
      <c r="EZ169" s="6"/>
      <c r="FA169" s="6"/>
      <c r="FB169" s="6"/>
      <c r="FC169" s="6"/>
      <c r="FD169" s="6"/>
      <c r="FE169" s="6"/>
      <c r="FF169" s="6"/>
      <c r="FG169" s="6"/>
      <c r="FH169" s="6"/>
      <c r="FI169" s="6"/>
      <c r="FJ169" s="6"/>
      <c r="FK169" s="6"/>
      <c r="FL169" s="6"/>
      <c r="FM169" s="6"/>
      <c r="FN169" s="6"/>
      <c r="FO169" s="6"/>
      <c r="FP169" s="6"/>
      <c r="FQ169" s="6"/>
      <c r="FR169" s="6"/>
      <c r="FS169" s="6"/>
      <c r="FT169" s="6"/>
      <c r="FU169" s="6"/>
      <c r="FV169" s="6"/>
      <c r="FW169" s="6"/>
      <c r="FX169" s="6"/>
      <c r="FY169" s="6"/>
      <c r="FZ169" s="6"/>
      <c r="GA169" s="6"/>
      <c r="GB169" s="6"/>
      <c r="GC169" s="6"/>
      <c r="GD169" s="6"/>
      <c r="GE169" s="6"/>
      <c r="GF169" s="6"/>
      <c r="GG169" s="6"/>
      <c r="GH169" s="6"/>
      <c r="GI169" s="6"/>
      <c r="GJ169" s="6"/>
      <c r="GK169" s="6"/>
      <c r="GL169" s="6"/>
      <c r="GM169" s="6"/>
      <c r="GN169" s="6"/>
      <c r="GO169" s="6"/>
      <c r="GP169" s="6"/>
      <c r="GQ169" s="6"/>
      <c r="GR169" s="6"/>
      <c r="GS169" s="6"/>
      <c r="GT169" s="6"/>
      <c r="GU169" s="6"/>
      <c r="GV169" s="6"/>
      <c r="GW169" s="6"/>
      <c r="GX169" s="6"/>
      <c r="GY169" s="6"/>
      <c r="GZ169" s="6"/>
      <c r="HA169" s="6"/>
      <c r="HB169" s="6"/>
      <c r="HC169" s="6"/>
      <c r="HD169" s="6"/>
      <c r="HE169" s="6"/>
      <c r="HF169" s="6"/>
      <c r="HG169" s="6"/>
      <c r="HH169" s="6"/>
      <c r="HI169" s="6"/>
      <c r="HJ169" s="6"/>
      <c r="HK169" s="6"/>
      <c r="HL169" s="6"/>
      <c r="HM169" s="6"/>
      <c r="HN169" s="6"/>
      <c r="HO169" s="6"/>
      <c r="HP169" s="6"/>
      <c r="HQ169" s="6"/>
      <c r="HR169" s="6"/>
      <c r="HS169" s="6"/>
      <c r="HT169" s="6"/>
      <c r="HU169" s="6"/>
      <c r="HV169" s="6"/>
      <c r="HW169" s="6"/>
      <c r="HX169" s="6"/>
      <c r="HY169" s="6"/>
      <c r="HZ169" s="6"/>
      <c r="IA169" s="6"/>
      <c r="IB169" s="6"/>
      <c r="IC169" s="6"/>
      <c r="ID169" s="6"/>
      <c r="IE169" s="6"/>
      <c r="IF169" s="6"/>
      <c r="IG169" s="6"/>
      <c r="IH169" s="6"/>
      <c r="II169" s="6"/>
      <c r="IJ169" s="6"/>
      <c r="IK169" s="6"/>
      <c r="IL169" s="6"/>
      <c r="IM169" s="6"/>
      <c r="IN169" s="6"/>
      <c r="IO169" s="6"/>
      <c r="IP169" s="6"/>
      <c r="IQ169" s="6"/>
      <c r="IR169" s="6"/>
      <c r="IS169" s="6"/>
      <c r="IT169" s="6"/>
      <c r="IU169" s="6"/>
      <c r="IV169" s="6"/>
      <c r="IW169" s="6"/>
      <c r="IX169" s="6"/>
      <c r="IY169" s="6"/>
      <c r="IZ169" s="6"/>
      <c r="JA169" s="6"/>
      <c r="JB169" s="6"/>
      <c r="JC169" s="6"/>
      <c r="JD169" s="6"/>
      <c r="JE169" s="6"/>
      <c r="JF169" s="6"/>
      <c r="JG169" s="6"/>
      <c r="JH169" s="6"/>
      <c r="JI169" s="6"/>
      <c r="JJ169" s="6"/>
      <c r="JK169" s="6"/>
      <c r="JL169" s="6"/>
      <c r="JM169" s="6"/>
      <c r="JN169" s="6"/>
      <c r="JO169" s="6"/>
      <c r="JP169" s="6"/>
      <c r="JQ169" s="6"/>
      <c r="JR169" s="6"/>
      <c r="JS169" s="6"/>
      <c r="JT169" s="6"/>
      <c r="JU169" s="6"/>
      <c r="JV169" s="6"/>
      <c r="JW169" s="6"/>
      <c r="JX169" s="6"/>
      <c r="JY169" s="6"/>
      <c r="JZ169" s="6"/>
      <c r="KA169" s="6"/>
      <c r="KB169" s="6"/>
      <c r="KC169" s="6"/>
      <c r="KD169" s="6"/>
      <c r="KE169" s="6"/>
      <c r="KF169" s="6"/>
      <c r="KG169" s="6"/>
      <c r="KH169" s="6"/>
      <c r="KI169" s="6"/>
      <c r="KJ169" s="6"/>
      <c r="KK169" s="6"/>
      <c r="KL169" s="6"/>
      <c r="KM169" s="6"/>
      <c r="KN169" s="6"/>
      <c r="KO169" s="6"/>
      <c r="KP169" s="6"/>
      <c r="KQ169" s="6"/>
      <c r="KR169" s="6"/>
      <c r="KS169" s="6"/>
      <c r="KT169" s="6"/>
      <c r="KU169" s="6"/>
      <c r="KV169" s="6"/>
      <c r="KW169" s="6"/>
      <c r="KX169" s="6"/>
      <c r="KY169" s="6"/>
      <c r="KZ169" s="6"/>
      <c r="LA169" s="6"/>
      <c r="LB169" s="6"/>
      <c r="LC169" s="6"/>
      <c r="LD169" s="6"/>
      <c r="LE169" s="6"/>
      <c r="LF169" s="6"/>
      <c r="LG169" s="6"/>
      <c r="LH169" s="6"/>
      <c r="LI169" s="6"/>
      <c r="LJ169" s="6"/>
      <c r="LK169" s="6"/>
      <c r="LL169" s="6"/>
      <c r="LM169" s="6"/>
      <c r="LN169" s="6"/>
      <c r="LO169" s="6"/>
      <c r="LP169" s="6"/>
      <c r="LQ169" s="6"/>
      <c r="LR169" s="6"/>
      <c r="LS169" s="6"/>
      <c r="LT169" s="6"/>
      <c r="LU169" s="6"/>
      <c r="LV169" s="6"/>
      <c r="LW169" s="6"/>
      <c r="LX169" s="6"/>
      <c r="LY169" s="6"/>
      <c r="LZ169" s="6"/>
      <c r="MA169" s="6"/>
      <c r="MB169" s="6"/>
      <c r="MC169" s="6"/>
      <c r="MD169" s="6"/>
      <c r="ME169" s="6"/>
      <c r="MF169" s="6"/>
      <c r="MG169" s="6"/>
      <c r="MH169" s="6"/>
      <c r="MI169" s="6"/>
      <c r="MJ169" s="6"/>
      <c r="MK169" s="6"/>
      <c r="ML169" s="6"/>
      <c r="MM169" s="6"/>
      <c r="MN169" s="6"/>
      <c r="MO169" s="6"/>
      <c r="MP169" s="6"/>
      <c r="MQ169" s="6"/>
      <c r="MR169" s="6"/>
      <c r="MS169" s="6"/>
      <c r="MT169" s="6"/>
      <c r="MU169" s="6"/>
      <c r="MV169" s="6"/>
      <c r="MW169" s="6"/>
      <c r="MX169" s="6"/>
      <c r="MY169" s="6"/>
      <c r="MZ169" s="6"/>
      <c r="NA169" s="6"/>
      <c r="NB169" s="6"/>
      <c r="NC169" s="6"/>
      <c r="ND169" s="6"/>
      <c r="NE169" s="6"/>
      <c r="NF169" s="6"/>
      <c r="NG169" s="6"/>
      <c r="NH169" s="6"/>
      <c r="NI169" s="6"/>
      <c r="NJ169" s="6"/>
      <c r="NK169" s="6"/>
      <c r="NL169" s="6"/>
      <c r="NM169" s="6"/>
      <c r="NN169" s="6"/>
      <c r="NO169" s="6"/>
      <c r="NP169" s="6"/>
      <c r="NQ169" s="6"/>
      <c r="NR169" s="6"/>
      <c r="NS169" s="6"/>
      <c r="NT169" s="6"/>
      <c r="NU169" s="6"/>
      <c r="NV169" s="6"/>
      <c r="NW169" s="6"/>
      <c r="NX169" s="6"/>
      <c r="NY169" s="6"/>
      <c r="NZ169" s="6"/>
      <c r="OA169" s="6"/>
      <c r="OB169" s="6"/>
      <c r="OC169" s="6"/>
      <c r="OD169" s="6"/>
      <c r="OE169" s="6"/>
      <c r="OF169" s="6"/>
      <c r="OG169" s="6"/>
      <c r="OH169" s="6"/>
      <c r="OI169" s="6"/>
      <c r="OJ169" s="6"/>
      <c r="OK169" s="6"/>
      <c r="OL169" s="6"/>
      <c r="OM169" s="6"/>
      <c r="ON169" s="6"/>
      <c r="OO169" s="6"/>
      <c r="OP169" s="6"/>
      <c r="OQ169" s="6"/>
      <c r="OR169" s="6"/>
      <c r="OS169" s="6"/>
      <c r="OT169" s="6"/>
      <c r="OU169" s="6"/>
      <c r="OV169" s="6"/>
      <c r="OW169" s="6"/>
      <c r="OX169" s="6"/>
      <c r="OY169" s="6"/>
      <c r="OZ169" s="6"/>
      <c r="PA169" s="6"/>
      <c r="PB169" s="6"/>
      <c r="PC169" s="6"/>
      <c r="PD169" s="6"/>
      <c r="PE169" s="6"/>
      <c r="PF169" s="6"/>
      <c r="PG169" s="6"/>
      <c r="PH169" s="6"/>
      <c r="PI169" s="6"/>
      <c r="PJ169" s="6"/>
      <c r="PK169" s="6"/>
      <c r="PL169" s="6"/>
      <c r="PM169" s="6"/>
      <c r="PN169" s="6"/>
      <c r="PO169" s="6"/>
      <c r="PP169" s="6"/>
      <c r="PQ169" s="6"/>
      <c r="PR169" s="6"/>
      <c r="PS169" s="6"/>
      <c r="PT169" s="6"/>
      <c r="PU169" s="6"/>
      <c r="PV169" s="6"/>
      <c r="PW169" s="6"/>
      <c r="PX169" s="6"/>
      <c r="PY169" s="6"/>
      <c r="PZ169" s="6"/>
      <c r="QA169" s="6"/>
      <c r="QB169" s="6"/>
      <c r="QC169" s="6"/>
      <c r="QD169" s="6"/>
      <c r="QE169" s="6"/>
      <c r="QF169" s="6"/>
      <c r="QG169" s="6"/>
      <c r="QH169" s="6"/>
      <c r="QI169" s="6"/>
      <c r="QJ169" s="6"/>
      <c r="QK169" s="6"/>
      <c r="QL169" s="6"/>
      <c r="QM169" s="6"/>
      <c r="QN169" s="6"/>
      <c r="QO169" s="6"/>
      <c r="QP169" s="6"/>
      <c r="QQ169" s="6"/>
      <c r="QR169" s="6"/>
      <c r="QS169" s="6"/>
      <c r="QT169" s="6"/>
      <c r="QU169" s="6"/>
      <c r="QV169" s="6"/>
      <c r="QW169" s="6"/>
      <c r="QX169" s="6"/>
      <c r="QY169" s="6"/>
      <c r="QZ169" s="6"/>
      <c r="RA169" s="6"/>
      <c r="RB169" s="6"/>
      <c r="RC169" s="6"/>
      <c r="RD169" s="6"/>
      <c r="RE169" s="6"/>
      <c r="RF169" s="6"/>
      <c r="RG169" s="6"/>
      <c r="RH169" s="6"/>
      <c r="RI169" s="6"/>
      <c r="RJ169" s="6"/>
      <c r="RK169" s="6"/>
      <c r="RL169" s="6"/>
      <c r="RM169" s="6"/>
      <c r="RN169" s="6"/>
      <c r="RO169" s="6"/>
      <c r="RP169" s="6"/>
      <c r="RQ169" s="6"/>
      <c r="RR169" s="6"/>
      <c r="RS169" s="6"/>
      <c r="RT169" s="6"/>
      <c r="RU169" s="6"/>
      <c r="RV169" s="6"/>
      <c r="RW169" s="6"/>
      <c r="RX169" s="6"/>
      <c r="RY169" s="6"/>
      <c r="RZ169" s="6"/>
      <c r="SA169" s="6"/>
      <c r="SB169" s="6"/>
      <c r="SC169" s="6"/>
      <c r="SD169" s="6"/>
      <c r="SE169" s="6"/>
      <c r="SF169" s="6"/>
      <c r="SG169" s="6"/>
      <c r="SH169" s="6"/>
      <c r="SI169" s="6"/>
      <c r="SJ169" s="6"/>
      <c r="SK169" s="6"/>
      <c r="SL169" s="6"/>
      <c r="SM169" s="6"/>
      <c r="SN169" s="6"/>
      <c r="SO169" s="6"/>
      <c r="SP169" s="6"/>
      <c r="SQ169" s="6"/>
      <c r="SR169" s="6"/>
      <c r="SS169" s="6"/>
      <c r="ST169" s="6"/>
      <c r="SU169" s="6"/>
      <c r="SV169" s="6"/>
      <c r="SW169" s="6"/>
      <c r="SX169" s="6"/>
      <c r="SY169" s="6"/>
      <c r="SZ169" s="6"/>
      <c r="TA169" s="6"/>
      <c r="TB169" s="6"/>
      <c r="TC169" s="6"/>
      <c r="TD169" s="6"/>
      <c r="TE169" s="6"/>
      <c r="TF169" s="6"/>
      <c r="TG169" s="6"/>
      <c r="TH169" s="6"/>
      <c r="TI169" s="6"/>
      <c r="TJ169" s="6"/>
      <c r="TK169" s="6"/>
      <c r="TL169" s="6"/>
      <c r="TM169" s="6"/>
      <c r="TN169" s="6"/>
      <c r="TO169" s="6"/>
      <c r="TP169" s="6"/>
      <c r="TQ169" s="6"/>
      <c r="TR169" s="6"/>
      <c r="TS169" s="6"/>
      <c r="TT169" s="6"/>
      <c r="TU169" s="6"/>
      <c r="TV169" s="6"/>
      <c r="TW169" s="6"/>
      <c r="TX169" s="6"/>
      <c r="TY169" s="6"/>
      <c r="TZ169" s="6"/>
      <c r="UA169" s="6"/>
      <c r="UB169" s="6"/>
      <c r="UC169" s="6"/>
      <c r="UD169" s="6"/>
      <c r="UE169" s="6"/>
      <c r="UF169" s="6"/>
      <c r="UG169" s="6"/>
      <c r="UH169" s="6"/>
      <c r="UI169" s="6"/>
      <c r="UJ169" s="6"/>
      <c r="UK169" s="6"/>
      <c r="UL169" s="6"/>
      <c r="UM169" s="6"/>
      <c r="UN169" s="6"/>
      <c r="UO169" s="6"/>
      <c r="UP169" s="6"/>
      <c r="UQ169" s="6"/>
      <c r="UR169" s="6"/>
      <c r="US169" s="6"/>
      <c r="UT169" s="6"/>
      <c r="UU169" s="6"/>
      <c r="UV169" s="6"/>
      <c r="UW169" s="6"/>
      <c r="UX169" s="6"/>
      <c r="UY169" s="6"/>
      <c r="UZ169" s="6"/>
      <c r="VA169" s="6"/>
      <c r="VB169" s="6"/>
      <c r="VC169" s="6"/>
      <c r="VD169" s="6"/>
      <c r="VE169" s="6"/>
      <c r="VF169" s="6"/>
      <c r="VG169" s="6"/>
      <c r="VH169" s="6"/>
      <c r="VI169" s="6"/>
      <c r="VJ169" s="6"/>
      <c r="VK169" s="6"/>
      <c r="VL169" s="6"/>
      <c r="VM169" s="6"/>
      <c r="VN169" s="6"/>
      <c r="VO169" s="6"/>
      <c r="VP169" s="6"/>
      <c r="VQ169" s="6"/>
      <c r="VR169" s="6"/>
      <c r="VS169" s="6"/>
      <c r="VT169" s="6"/>
      <c r="VU169" s="6"/>
      <c r="VV169" s="6"/>
      <c r="VW169" s="6"/>
      <c r="VX169" s="6"/>
      <c r="VY169" s="6"/>
      <c r="VZ169" s="6"/>
      <c r="WA169" s="6"/>
      <c r="WB169" s="6"/>
      <c r="WC169" s="6"/>
      <c r="WD169" s="6"/>
      <c r="WE169" s="6"/>
      <c r="WF169" s="6"/>
      <c r="WG169" s="6"/>
      <c r="WH169" s="6"/>
      <c r="WI169" s="6"/>
      <c r="WJ169" s="6"/>
      <c r="WK169" s="6"/>
      <c r="WL169" s="6"/>
      <c r="WM169" s="6"/>
      <c r="WN169" s="6"/>
      <c r="WO169" s="6"/>
      <c r="WP169" s="6"/>
      <c r="WQ169" s="6"/>
      <c r="WR169" s="6"/>
      <c r="WS169" s="6"/>
      <c r="WT169" s="6"/>
      <c r="WU169" s="6"/>
      <c r="WV169" s="6"/>
      <c r="WW169" s="6"/>
      <c r="WX169" s="6"/>
      <c r="WY169" s="6"/>
      <c r="WZ169" s="6"/>
      <c r="XA169" s="6"/>
      <c r="XB169" s="6"/>
      <c r="XC169" s="6"/>
      <c r="XD169" s="6"/>
      <c r="XE169" s="6"/>
      <c r="XF169" s="6"/>
      <c r="XG169" s="6"/>
      <c r="XH169" s="6"/>
      <c r="XI169" s="6"/>
      <c r="XJ169" s="6"/>
      <c r="XK169" s="6"/>
      <c r="XL169" s="6"/>
      <c r="XM169" s="6"/>
      <c r="XN169" s="6"/>
      <c r="XO169" s="6"/>
      <c r="XP169" s="6"/>
      <c r="XQ169" s="6"/>
      <c r="XR169" s="6"/>
      <c r="XS169" s="6"/>
      <c r="XT169" s="6"/>
      <c r="XU169" s="6"/>
      <c r="XV169" s="6"/>
      <c r="XW169" s="6"/>
      <c r="XX169" s="6"/>
      <c r="XY169" s="6"/>
      <c r="XZ169" s="6"/>
      <c r="YA169" s="6"/>
      <c r="YB169" s="6"/>
      <c r="YC169" s="6"/>
      <c r="YD169" s="6"/>
      <c r="YE169" s="6"/>
      <c r="YF169" s="6"/>
      <c r="YG169" s="6"/>
      <c r="YH169" s="6"/>
      <c r="YI169" s="6"/>
      <c r="YJ169" s="6"/>
      <c r="YK169" s="6"/>
      <c r="YL169" s="6"/>
      <c r="YM169" s="6"/>
      <c r="YN169" s="6"/>
      <c r="YO169" s="6"/>
      <c r="YP169" s="6"/>
      <c r="YQ169" s="6"/>
      <c r="YR169" s="6"/>
      <c r="YS169" s="6"/>
      <c r="YT169" s="6"/>
      <c r="YU169" s="6"/>
      <c r="YV169" s="6"/>
      <c r="YW169" s="6"/>
      <c r="YX169" s="6"/>
      <c r="YY169" s="6"/>
      <c r="YZ169" s="6"/>
      <c r="ZA169" s="6"/>
      <c r="ZB169" s="6"/>
      <c r="ZC169" s="6"/>
      <c r="ZD169" s="6"/>
      <c r="ZE169" s="6"/>
      <c r="ZF169" s="6"/>
      <c r="ZG169" s="6"/>
      <c r="ZH169" s="6"/>
      <c r="ZI169" s="6"/>
      <c r="ZJ169" s="6"/>
      <c r="ZK169" s="6"/>
      <c r="ZL169" s="6"/>
      <c r="ZM169" s="6"/>
      <c r="ZN169" s="6"/>
      <c r="ZO169" s="6"/>
      <c r="ZP169" s="6"/>
      <c r="ZQ169" s="6"/>
      <c r="ZR169" s="6"/>
      <c r="ZS169" s="6"/>
      <c r="ZT169" s="6"/>
      <c r="ZU169" s="6"/>
      <c r="ZV169" s="6"/>
      <c r="ZW169" s="6"/>
      <c r="ZX169" s="6"/>
      <c r="ZY169" s="6"/>
      <c r="ZZ169" s="6"/>
      <c r="AAA169" s="6"/>
      <c r="AAB169" s="6"/>
      <c r="AAC169" s="6"/>
      <c r="AAD169" s="6"/>
      <c r="AAE169" s="6"/>
      <c r="AAF169" s="6"/>
      <c r="AAG169" s="6"/>
      <c r="AAH169" s="6"/>
      <c r="AAI169" s="6"/>
      <c r="AAJ169" s="6"/>
      <c r="AAK169" s="6"/>
      <c r="AAL169" s="6"/>
      <c r="AAM169" s="6"/>
      <c r="AAN169" s="6"/>
      <c r="AAO169" s="6"/>
      <c r="AAP169" s="6"/>
      <c r="AAQ169" s="6"/>
      <c r="AAR169" s="6"/>
      <c r="AAS169" s="6"/>
      <c r="AAT169" s="6"/>
      <c r="AAU169" s="6"/>
      <c r="AAV169" s="6"/>
      <c r="AAW169" s="6"/>
      <c r="AAX169" s="6"/>
      <c r="AAY169" s="6"/>
      <c r="AAZ169" s="6"/>
      <c r="ABA169" s="6"/>
      <c r="ABB169" s="6"/>
      <c r="ABC169" s="6"/>
      <c r="ABD169" s="6"/>
      <c r="ABE169" s="6"/>
      <c r="ABF169" s="6"/>
      <c r="ABG169" s="6"/>
      <c r="ABH169" s="6"/>
      <c r="ABI169" s="6"/>
      <c r="ABJ169" s="6"/>
      <c r="ABK169" s="6"/>
      <c r="ABL169" s="6"/>
      <c r="ABM169" s="6"/>
      <c r="ABN169" s="6"/>
      <c r="ABO169" s="6"/>
      <c r="ABP169" s="6"/>
      <c r="ABQ169" s="6"/>
    </row>
    <row r="170" spans="1:745">
      <c r="A170" s="86"/>
      <c r="B170" s="44"/>
      <c r="C170" s="44"/>
      <c r="D170" s="44"/>
      <c r="E170" s="44"/>
      <c r="F170" s="44"/>
      <c r="G170" s="44"/>
      <c r="H170" s="6"/>
      <c r="I170" s="6"/>
      <c r="J170" s="7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  <c r="AY170" s="6"/>
      <c r="AZ170" s="6"/>
      <c r="BA170" s="6"/>
      <c r="BB170" s="6"/>
      <c r="BC170" s="6"/>
      <c r="BD170" s="6"/>
      <c r="BE170" s="6"/>
      <c r="BF170" s="6"/>
      <c r="BG170" s="6"/>
      <c r="BH170" s="6"/>
      <c r="BI170" s="6"/>
      <c r="BJ170" s="6"/>
      <c r="BK170" s="6"/>
      <c r="BL170" s="6"/>
      <c r="BM170" s="6"/>
      <c r="BN170" s="6"/>
      <c r="BO170" s="6"/>
      <c r="BP170" s="6"/>
      <c r="BQ170" s="6"/>
      <c r="BR170" s="6"/>
      <c r="BS170" s="6"/>
      <c r="BT170" s="6"/>
      <c r="BU170" s="6"/>
      <c r="BV170" s="6"/>
      <c r="BW170" s="6"/>
      <c r="BX170" s="6"/>
      <c r="BY170" s="6"/>
      <c r="BZ170" s="6"/>
      <c r="CA170" s="6"/>
      <c r="CB170" s="6"/>
      <c r="CC170" s="6"/>
      <c r="CD170" s="6"/>
      <c r="CE170" s="6"/>
      <c r="CF170" s="6"/>
      <c r="CG170" s="6"/>
      <c r="CH170" s="6"/>
      <c r="CI170" s="6"/>
      <c r="CJ170" s="6"/>
      <c r="CK170" s="6"/>
      <c r="CL170" s="6"/>
      <c r="CM170" s="6"/>
      <c r="CN170" s="6"/>
      <c r="CO170" s="6"/>
      <c r="CP170" s="6"/>
      <c r="CQ170" s="6"/>
      <c r="CR170" s="6"/>
      <c r="CS170" s="6"/>
      <c r="CT170" s="6"/>
      <c r="CU170" s="6"/>
      <c r="CV170" s="6"/>
      <c r="CW170" s="6"/>
      <c r="CX170" s="6"/>
      <c r="CY170" s="6"/>
      <c r="CZ170" s="6"/>
      <c r="DA170" s="6"/>
      <c r="DB170" s="6"/>
      <c r="DC170" s="6"/>
      <c r="DD170" s="6"/>
      <c r="DE170" s="6"/>
      <c r="DF170" s="6"/>
      <c r="DG170" s="6"/>
      <c r="DH170" s="6"/>
      <c r="DI170" s="6"/>
      <c r="DJ170" s="6"/>
      <c r="DK170" s="6"/>
      <c r="DL170" s="6"/>
      <c r="DM170" s="6"/>
      <c r="DN170" s="6"/>
      <c r="DO170" s="6"/>
      <c r="DP170" s="6"/>
      <c r="DQ170" s="6"/>
      <c r="DR170" s="6"/>
      <c r="DS170" s="6"/>
      <c r="DT170" s="6"/>
      <c r="DU170" s="6"/>
      <c r="DV170" s="6"/>
      <c r="DW170" s="6"/>
      <c r="DX170" s="6"/>
      <c r="DY170" s="6"/>
      <c r="DZ170" s="6"/>
      <c r="EA170" s="6"/>
      <c r="EB170" s="6"/>
      <c r="EC170" s="6"/>
      <c r="ED170" s="6"/>
      <c r="EE170" s="6"/>
      <c r="EF170" s="6"/>
      <c r="EG170" s="6"/>
      <c r="EH170" s="6"/>
      <c r="EI170" s="6"/>
      <c r="EJ170" s="6"/>
      <c r="EK170" s="6"/>
      <c r="EL170" s="6"/>
      <c r="EM170" s="6"/>
      <c r="EN170" s="6"/>
      <c r="EO170" s="6"/>
      <c r="EP170" s="6"/>
      <c r="EQ170" s="6"/>
      <c r="ER170" s="6"/>
      <c r="ES170" s="6"/>
      <c r="ET170" s="6"/>
      <c r="EU170" s="6"/>
      <c r="EV170" s="6"/>
      <c r="EW170" s="6"/>
      <c r="EX170" s="6"/>
      <c r="EY170" s="6"/>
      <c r="EZ170" s="6"/>
      <c r="FA170" s="6"/>
      <c r="FB170" s="6"/>
      <c r="FC170" s="6"/>
      <c r="FD170" s="6"/>
      <c r="FE170" s="6"/>
      <c r="FF170" s="6"/>
      <c r="FG170" s="6"/>
      <c r="FH170" s="6"/>
      <c r="FI170" s="6"/>
      <c r="FJ170" s="6"/>
      <c r="FK170" s="6"/>
      <c r="FL170" s="6"/>
      <c r="FM170" s="6"/>
      <c r="FN170" s="6"/>
      <c r="FO170" s="6"/>
      <c r="FP170" s="6"/>
      <c r="FQ170" s="6"/>
      <c r="FR170" s="6"/>
      <c r="FS170" s="6"/>
      <c r="FT170" s="6"/>
      <c r="FU170" s="6"/>
      <c r="FV170" s="6"/>
      <c r="FW170" s="6"/>
      <c r="FX170" s="6"/>
      <c r="FY170" s="6"/>
      <c r="FZ170" s="6"/>
      <c r="GA170" s="6"/>
      <c r="GB170" s="6"/>
      <c r="GC170" s="6"/>
      <c r="GD170" s="6"/>
      <c r="GE170" s="6"/>
      <c r="GF170" s="6"/>
      <c r="GG170" s="6"/>
      <c r="GH170" s="6"/>
      <c r="GI170" s="6"/>
      <c r="GJ170" s="6"/>
      <c r="GK170" s="6"/>
      <c r="GL170" s="6"/>
      <c r="GM170" s="6"/>
      <c r="GN170" s="6"/>
      <c r="GO170" s="6"/>
      <c r="GP170" s="6"/>
      <c r="GQ170" s="6"/>
      <c r="GR170" s="6"/>
      <c r="GS170" s="6"/>
      <c r="GT170" s="6"/>
      <c r="GU170" s="6"/>
      <c r="GV170" s="6"/>
      <c r="GW170" s="6"/>
      <c r="GX170" s="6"/>
      <c r="GY170" s="6"/>
      <c r="GZ170" s="6"/>
      <c r="HA170" s="6"/>
      <c r="HB170" s="6"/>
      <c r="HC170" s="6"/>
      <c r="HD170" s="6"/>
      <c r="HE170" s="6"/>
      <c r="HF170" s="6"/>
      <c r="HG170" s="6"/>
      <c r="HH170" s="6"/>
      <c r="HI170" s="6"/>
      <c r="HJ170" s="6"/>
      <c r="HK170" s="6"/>
      <c r="HL170" s="6"/>
      <c r="HM170" s="6"/>
      <c r="HN170" s="6"/>
      <c r="HO170" s="6"/>
      <c r="HP170" s="6"/>
      <c r="HQ170" s="6"/>
      <c r="HR170" s="6"/>
      <c r="HS170" s="6"/>
      <c r="HT170" s="6"/>
      <c r="HU170" s="6"/>
      <c r="HV170" s="6"/>
      <c r="HW170" s="6"/>
      <c r="HX170" s="6"/>
      <c r="HY170" s="6"/>
      <c r="HZ170" s="6"/>
      <c r="IA170" s="6"/>
      <c r="IB170" s="6"/>
      <c r="IC170" s="6"/>
      <c r="ID170" s="6"/>
      <c r="IE170" s="6"/>
      <c r="IF170" s="6"/>
      <c r="IG170" s="6"/>
      <c r="IH170" s="6"/>
      <c r="II170" s="6"/>
      <c r="IJ170" s="6"/>
      <c r="IK170" s="6"/>
      <c r="IL170" s="6"/>
      <c r="IM170" s="6"/>
      <c r="IN170" s="6"/>
      <c r="IO170" s="6"/>
      <c r="IP170" s="6"/>
      <c r="IQ170" s="6"/>
      <c r="IR170" s="6"/>
      <c r="IS170" s="6"/>
      <c r="IT170" s="6"/>
      <c r="IU170" s="6"/>
      <c r="IV170" s="6"/>
      <c r="IW170" s="6"/>
      <c r="IX170" s="6"/>
      <c r="IY170" s="6"/>
      <c r="IZ170" s="6"/>
      <c r="JA170" s="6"/>
      <c r="JB170" s="6"/>
      <c r="JC170" s="6"/>
      <c r="JD170" s="6"/>
      <c r="JE170" s="6"/>
      <c r="JF170" s="6"/>
      <c r="JG170" s="6"/>
      <c r="JH170" s="6"/>
      <c r="JI170" s="6"/>
      <c r="JJ170" s="6"/>
      <c r="JK170" s="6"/>
      <c r="JL170" s="6"/>
      <c r="JM170" s="6"/>
      <c r="JN170" s="6"/>
      <c r="JO170" s="6"/>
      <c r="JP170" s="6"/>
      <c r="JQ170" s="6"/>
      <c r="JR170" s="6"/>
      <c r="JS170" s="6"/>
      <c r="JT170" s="6"/>
      <c r="JU170" s="6"/>
      <c r="JV170" s="6"/>
      <c r="JW170" s="6"/>
      <c r="JX170" s="6"/>
      <c r="JY170" s="6"/>
      <c r="JZ170" s="6"/>
      <c r="KA170" s="6"/>
      <c r="KB170" s="6"/>
      <c r="KC170" s="6"/>
      <c r="KD170" s="6"/>
      <c r="KE170" s="6"/>
      <c r="KF170" s="6"/>
      <c r="KG170" s="6"/>
      <c r="KH170" s="6"/>
      <c r="KI170" s="6"/>
      <c r="KJ170" s="6"/>
      <c r="KK170" s="6"/>
      <c r="KL170" s="6"/>
      <c r="KM170" s="6"/>
      <c r="KN170" s="6"/>
      <c r="KO170" s="6"/>
      <c r="KP170" s="6"/>
      <c r="KQ170" s="6"/>
      <c r="KR170" s="6"/>
      <c r="KS170" s="6"/>
      <c r="KT170" s="6"/>
      <c r="KU170" s="6"/>
      <c r="KV170" s="6"/>
      <c r="KW170" s="6"/>
      <c r="KX170" s="6"/>
      <c r="KY170" s="6"/>
      <c r="KZ170" s="6"/>
      <c r="LA170" s="6"/>
      <c r="LB170" s="6"/>
      <c r="LC170" s="6"/>
      <c r="LD170" s="6"/>
      <c r="LE170" s="6"/>
      <c r="LF170" s="6"/>
      <c r="LG170" s="6"/>
      <c r="LH170" s="6"/>
      <c r="LI170" s="6"/>
      <c r="LJ170" s="6"/>
      <c r="LK170" s="6"/>
      <c r="LL170" s="6"/>
      <c r="LM170" s="6"/>
      <c r="LN170" s="6"/>
      <c r="LO170" s="6"/>
      <c r="LP170" s="6"/>
      <c r="LQ170" s="6"/>
      <c r="LR170" s="6"/>
      <c r="LS170" s="6"/>
      <c r="LT170" s="6"/>
      <c r="LU170" s="6"/>
      <c r="LV170" s="6"/>
      <c r="LW170" s="6"/>
      <c r="LX170" s="6"/>
      <c r="LY170" s="6"/>
      <c r="LZ170" s="6"/>
      <c r="MA170" s="6"/>
      <c r="MB170" s="6"/>
      <c r="MC170" s="6"/>
      <c r="MD170" s="6"/>
      <c r="ME170" s="6"/>
      <c r="MF170" s="6"/>
      <c r="MG170" s="6"/>
      <c r="MH170" s="6"/>
      <c r="MI170" s="6"/>
      <c r="MJ170" s="6"/>
      <c r="MK170" s="6"/>
      <c r="ML170" s="6"/>
      <c r="MM170" s="6"/>
      <c r="MN170" s="6"/>
      <c r="MO170" s="6"/>
      <c r="MP170" s="6"/>
      <c r="MQ170" s="6"/>
      <c r="MR170" s="6"/>
      <c r="MS170" s="6"/>
      <c r="MT170" s="6"/>
      <c r="MU170" s="6"/>
      <c r="MV170" s="6"/>
      <c r="MW170" s="6"/>
      <c r="MX170" s="6"/>
      <c r="MY170" s="6"/>
      <c r="MZ170" s="6"/>
      <c r="NA170" s="6"/>
      <c r="NB170" s="6"/>
      <c r="NC170" s="6"/>
      <c r="ND170" s="6"/>
      <c r="NE170" s="6"/>
      <c r="NF170" s="6"/>
      <c r="NG170" s="6"/>
      <c r="NH170" s="6"/>
      <c r="NI170" s="6"/>
      <c r="NJ170" s="6"/>
      <c r="NK170" s="6"/>
      <c r="NL170" s="6"/>
      <c r="NM170" s="6"/>
      <c r="NN170" s="6"/>
      <c r="NO170" s="6"/>
      <c r="NP170" s="6"/>
      <c r="NQ170" s="6"/>
      <c r="NR170" s="6"/>
      <c r="NS170" s="6"/>
      <c r="NT170" s="6"/>
      <c r="NU170" s="6"/>
      <c r="NV170" s="6"/>
      <c r="NW170" s="6"/>
      <c r="NX170" s="6"/>
      <c r="NY170" s="6"/>
      <c r="NZ170" s="6"/>
      <c r="OA170" s="6"/>
      <c r="OB170" s="6"/>
      <c r="OC170" s="6"/>
      <c r="OD170" s="6"/>
      <c r="OE170" s="6"/>
      <c r="OF170" s="6"/>
      <c r="OG170" s="6"/>
      <c r="OH170" s="6"/>
      <c r="OI170" s="6"/>
      <c r="OJ170" s="6"/>
      <c r="OK170" s="6"/>
      <c r="OL170" s="6"/>
      <c r="OM170" s="6"/>
      <c r="ON170" s="6"/>
      <c r="OO170" s="6"/>
      <c r="OP170" s="6"/>
      <c r="OQ170" s="6"/>
      <c r="OR170" s="6"/>
      <c r="OS170" s="6"/>
      <c r="OT170" s="6"/>
      <c r="OU170" s="6"/>
      <c r="OV170" s="6"/>
      <c r="OW170" s="6"/>
      <c r="OX170" s="6"/>
      <c r="OY170" s="6"/>
      <c r="OZ170" s="6"/>
      <c r="PA170" s="6"/>
      <c r="PB170" s="6"/>
      <c r="PC170" s="6"/>
      <c r="PD170" s="6"/>
      <c r="PE170" s="6"/>
      <c r="PF170" s="6"/>
      <c r="PG170" s="6"/>
      <c r="PH170" s="6"/>
      <c r="PI170" s="6"/>
      <c r="PJ170" s="6"/>
      <c r="PK170" s="6"/>
      <c r="PL170" s="6"/>
      <c r="PM170" s="6"/>
      <c r="PN170" s="6"/>
      <c r="PO170" s="6"/>
      <c r="PP170" s="6"/>
      <c r="PQ170" s="6"/>
      <c r="PR170" s="6"/>
      <c r="PS170" s="6"/>
      <c r="PT170" s="6"/>
      <c r="PU170" s="6"/>
      <c r="PV170" s="6"/>
      <c r="PW170" s="6"/>
      <c r="PX170" s="6"/>
      <c r="PY170" s="6"/>
      <c r="PZ170" s="6"/>
      <c r="QA170" s="6"/>
      <c r="QB170" s="6"/>
      <c r="QC170" s="6"/>
      <c r="QD170" s="6"/>
      <c r="QE170" s="6"/>
      <c r="QF170" s="6"/>
      <c r="QG170" s="6"/>
      <c r="QH170" s="6"/>
      <c r="QI170" s="6"/>
      <c r="QJ170" s="6"/>
      <c r="QK170" s="6"/>
      <c r="QL170" s="6"/>
      <c r="QM170" s="6"/>
      <c r="QN170" s="6"/>
      <c r="QO170" s="6"/>
      <c r="QP170" s="6"/>
      <c r="QQ170" s="6"/>
      <c r="QR170" s="6"/>
      <c r="QS170" s="6"/>
      <c r="QT170" s="6"/>
      <c r="QU170" s="6"/>
      <c r="QV170" s="6"/>
      <c r="QW170" s="6"/>
      <c r="QX170" s="6"/>
      <c r="QY170" s="6"/>
      <c r="QZ170" s="6"/>
      <c r="RA170" s="6"/>
      <c r="RB170" s="6"/>
      <c r="RC170" s="6"/>
      <c r="RD170" s="6"/>
      <c r="RE170" s="6"/>
      <c r="RF170" s="6"/>
      <c r="RG170" s="6"/>
      <c r="RH170" s="6"/>
      <c r="RI170" s="6"/>
      <c r="RJ170" s="6"/>
      <c r="RK170" s="6"/>
      <c r="RL170" s="6"/>
      <c r="RM170" s="6"/>
      <c r="RN170" s="6"/>
      <c r="RO170" s="6"/>
      <c r="RP170" s="6"/>
      <c r="RQ170" s="6"/>
      <c r="RR170" s="6"/>
      <c r="RS170" s="6"/>
      <c r="RT170" s="6"/>
      <c r="RU170" s="6"/>
      <c r="RV170" s="6"/>
      <c r="RW170" s="6"/>
      <c r="RX170" s="6"/>
      <c r="RY170" s="6"/>
      <c r="RZ170" s="6"/>
      <c r="SA170" s="6"/>
      <c r="SB170" s="6"/>
      <c r="SC170" s="6"/>
      <c r="SD170" s="6"/>
      <c r="SE170" s="6"/>
      <c r="SF170" s="6"/>
      <c r="SG170" s="6"/>
      <c r="SH170" s="6"/>
      <c r="SI170" s="6"/>
      <c r="SJ170" s="6"/>
      <c r="SK170" s="6"/>
      <c r="SL170" s="6"/>
      <c r="SM170" s="6"/>
      <c r="SN170" s="6"/>
      <c r="SO170" s="6"/>
      <c r="SP170" s="6"/>
      <c r="SQ170" s="6"/>
      <c r="SR170" s="6"/>
      <c r="SS170" s="6"/>
      <c r="ST170" s="6"/>
      <c r="SU170" s="6"/>
      <c r="SV170" s="6"/>
      <c r="SW170" s="6"/>
      <c r="SX170" s="6"/>
      <c r="SY170" s="6"/>
      <c r="SZ170" s="6"/>
      <c r="TA170" s="6"/>
      <c r="TB170" s="6"/>
      <c r="TC170" s="6"/>
      <c r="TD170" s="6"/>
      <c r="TE170" s="6"/>
      <c r="TF170" s="6"/>
      <c r="TG170" s="6"/>
      <c r="TH170" s="6"/>
      <c r="TI170" s="6"/>
      <c r="TJ170" s="6"/>
      <c r="TK170" s="6"/>
      <c r="TL170" s="6"/>
      <c r="TM170" s="6"/>
      <c r="TN170" s="6"/>
      <c r="TO170" s="6"/>
      <c r="TP170" s="6"/>
      <c r="TQ170" s="6"/>
      <c r="TR170" s="6"/>
      <c r="TS170" s="6"/>
      <c r="TT170" s="6"/>
      <c r="TU170" s="6"/>
      <c r="TV170" s="6"/>
      <c r="TW170" s="6"/>
      <c r="TX170" s="6"/>
      <c r="TY170" s="6"/>
      <c r="TZ170" s="6"/>
      <c r="UA170" s="6"/>
      <c r="UB170" s="6"/>
      <c r="UC170" s="6"/>
      <c r="UD170" s="6"/>
      <c r="UE170" s="6"/>
      <c r="UF170" s="6"/>
      <c r="UG170" s="6"/>
      <c r="UH170" s="6"/>
      <c r="UI170" s="6"/>
      <c r="UJ170" s="6"/>
      <c r="UK170" s="6"/>
      <c r="UL170" s="6"/>
      <c r="UM170" s="6"/>
      <c r="UN170" s="6"/>
      <c r="UO170" s="6"/>
      <c r="UP170" s="6"/>
      <c r="UQ170" s="6"/>
      <c r="UR170" s="6"/>
      <c r="US170" s="6"/>
      <c r="UT170" s="6"/>
      <c r="UU170" s="6"/>
      <c r="UV170" s="6"/>
      <c r="UW170" s="6"/>
      <c r="UX170" s="6"/>
      <c r="UY170" s="6"/>
      <c r="UZ170" s="6"/>
      <c r="VA170" s="6"/>
      <c r="VB170" s="6"/>
      <c r="VC170" s="6"/>
      <c r="VD170" s="6"/>
      <c r="VE170" s="6"/>
      <c r="VF170" s="6"/>
      <c r="VG170" s="6"/>
      <c r="VH170" s="6"/>
      <c r="VI170" s="6"/>
      <c r="VJ170" s="6"/>
      <c r="VK170" s="6"/>
      <c r="VL170" s="6"/>
      <c r="VM170" s="6"/>
      <c r="VN170" s="6"/>
      <c r="VO170" s="6"/>
      <c r="VP170" s="6"/>
      <c r="VQ170" s="6"/>
      <c r="VR170" s="6"/>
      <c r="VS170" s="6"/>
      <c r="VT170" s="6"/>
      <c r="VU170" s="6"/>
      <c r="VV170" s="6"/>
      <c r="VW170" s="6"/>
      <c r="VX170" s="6"/>
      <c r="VY170" s="6"/>
      <c r="VZ170" s="6"/>
      <c r="WA170" s="6"/>
      <c r="WB170" s="6"/>
      <c r="WC170" s="6"/>
      <c r="WD170" s="6"/>
      <c r="WE170" s="6"/>
      <c r="WF170" s="6"/>
      <c r="WG170" s="6"/>
      <c r="WH170" s="6"/>
      <c r="WI170" s="6"/>
      <c r="WJ170" s="6"/>
      <c r="WK170" s="6"/>
      <c r="WL170" s="6"/>
      <c r="WM170" s="6"/>
      <c r="WN170" s="6"/>
      <c r="WO170" s="6"/>
      <c r="WP170" s="6"/>
      <c r="WQ170" s="6"/>
      <c r="WR170" s="6"/>
      <c r="WS170" s="6"/>
      <c r="WT170" s="6"/>
      <c r="WU170" s="6"/>
      <c r="WV170" s="6"/>
      <c r="WW170" s="6"/>
      <c r="WX170" s="6"/>
      <c r="WY170" s="6"/>
      <c r="WZ170" s="6"/>
      <c r="XA170" s="6"/>
      <c r="XB170" s="6"/>
      <c r="XC170" s="6"/>
      <c r="XD170" s="6"/>
      <c r="XE170" s="6"/>
      <c r="XF170" s="6"/>
      <c r="XG170" s="6"/>
      <c r="XH170" s="6"/>
      <c r="XI170" s="6"/>
      <c r="XJ170" s="6"/>
      <c r="XK170" s="6"/>
      <c r="XL170" s="6"/>
      <c r="XM170" s="6"/>
      <c r="XN170" s="6"/>
      <c r="XO170" s="6"/>
      <c r="XP170" s="6"/>
      <c r="XQ170" s="6"/>
      <c r="XR170" s="6"/>
      <c r="XS170" s="6"/>
      <c r="XT170" s="6"/>
      <c r="XU170" s="6"/>
      <c r="XV170" s="6"/>
      <c r="XW170" s="6"/>
      <c r="XX170" s="6"/>
      <c r="XY170" s="6"/>
      <c r="XZ170" s="6"/>
      <c r="YA170" s="6"/>
      <c r="YB170" s="6"/>
      <c r="YC170" s="6"/>
      <c r="YD170" s="6"/>
      <c r="YE170" s="6"/>
      <c r="YF170" s="6"/>
      <c r="YG170" s="6"/>
      <c r="YH170" s="6"/>
      <c r="YI170" s="6"/>
      <c r="YJ170" s="6"/>
      <c r="YK170" s="6"/>
      <c r="YL170" s="6"/>
      <c r="YM170" s="6"/>
      <c r="YN170" s="6"/>
      <c r="YO170" s="6"/>
      <c r="YP170" s="6"/>
      <c r="YQ170" s="6"/>
      <c r="YR170" s="6"/>
      <c r="YS170" s="6"/>
      <c r="YT170" s="6"/>
      <c r="YU170" s="6"/>
      <c r="YV170" s="6"/>
      <c r="YW170" s="6"/>
      <c r="YX170" s="6"/>
      <c r="YY170" s="6"/>
      <c r="YZ170" s="6"/>
      <c r="ZA170" s="6"/>
      <c r="ZB170" s="6"/>
      <c r="ZC170" s="6"/>
      <c r="ZD170" s="6"/>
      <c r="ZE170" s="6"/>
      <c r="ZF170" s="6"/>
      <c r="ZG170" s="6"/>
      <c r="ZH170" s="6"/>
      <c r="ZI170" s="6"/>
      <c r="ZJ170" s="6"/>
      <c r="ZK170" s="6"/>
      <c r="ZL170" s="6"/>
      <c r="ZM170" s="6"/>
      <c r="ZN170" s="6"/>
      <c r="ZO170" s="6"/>
      <c r="ZP170" s="6"/>
      <c r="ZQ170" s="6"/>
      <c r="ZR170" s="6"/>
      <c r="ZS170" s="6"/>
      <c r="ZT170" s="6"/>
      <c r="ZU170" s="6"/>
      <c r="ZV170" s="6"/>
      <c r="ZW170" s="6"/>
      <c r="ZX170" s="6"/>
      <c r="ZY170" s="6"/>
      <c r="ZZ170" s="6"/>
      <c r="AAA170" s="6"/>
      <c r="AAB170" s="6"/>
      <c r="AAC170" s="6"/>
      <c r="AAD170" s="6"/>
      <c r="AAE170" s="6"/>
      <c r="AAF170" s="6"/>
      <c r="AAG170" s="6"/>
      <c r="AAH170" s="6"/>
      <c r="AAI170" s="6"/>
      <c r="AAJ170" s="6"/>
      <c r="AAK170" s="6"/>
      <c r="AAL170" s="6"/>
      <c r="AAM170" s="6"/>
      <c r="AAN170" s="6"/>
      <c r="AAO170" s="6"/>
      <c r="AAP170" s="6"/>
      <c r="AAQ170" s="6"/>
      <c r="AAR170" s="6"/>
      <c r="AAS170" s="6"/>
      <c r="AAT170" s="6"/>
      <c r="AAU170" s="6"/>
      <c r="AAV170" s="6"/>
      <c r="AAW170" s="6"/>
      <c r="AAX170" s="6"/>
      <c r="AAY170" s="6"/>
      <c r="AAZ170" s="6"/>
      <c r="ABA170" s="6"/>
      <c r="ABB170" s="6"/>
      <c r="ABC170" s="6"/>
      <c r="ABD170" s="6"/>
      <c r="ABE170" s="6"/>
      <c r="ABF170" s="6"/>
      <c r="ABG170" s="6"/>
      <c r="ABH170" s="6"/>
      <c r="ABI170" s="6"/>
      <c r="ABJ170" s="6"/>
      <c r="ABK170" s="6"/>
      <c r="ABL170" s="6"/>
      <c r="ABM170" s="6"/>
      <c r="ABN170" s="6"/>
      <c r="ABO170" s="6"/>
      <c r="ABP170" s="6"/>
      <c r="ABQ170" s="6"/>
    </row>
    <row r="171" spans="1:745">
      <c r="J171" s="25"/>
      <c r="K171" s="11"/>
      <c r="L171" s="11"/>
      <c r="M171" s="11"/>
      <c r="N171" s="11"/>
      <c r="O171" s="11"/>
      <c r="P171" s="6"/>
    </row>
    <row r="172" spans="1:745">
      <c r="A172" s="86"/>
      <c r="B172" s="44"/>
      <c r="C172" s="44"/>
      <c r="D172" s="44"/>
      <c r="E172" s="44"/>
      <c r="F172" s="44"/>
      <c r="G172" s="44"/>
      <c r="H172" s="6"/>
      <c r="I172" s="6"/>
      <c r="J172" s="7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  <c r="AY172" s="6"/>
      <c r="AZ172" s="6"/>
      <c r="BA172" s="6"/>
      <c r="BB172" s="6"/>
      <c r="BC172" s="6"/>
      <c r="BD172" s="6"/>
      <c r="BE172" s="6"/>
      <c r="BF172" s="6"/>
      <c r="BG172" s="6"/>
      <c r="BH172" s="6"/>
      <c r="BI172" s="6"/>
      <c r="BJ172" s="6"/>
      <c r="BK172" s="6"/>
      <c r="BL172" s="6"/>
      <c r="BM172" s="6"/>
      <c r="BN172" s="6"/>
      <c r="BO172" s="6"/>
      <c r="BP172" s="6"/>
      <c r="BQ172" s="6"/>
      <c r="BR172" s="6"/>
      <c r="BS172" s="6"/>
      <c r="BT172" s="6"/>
      <c r="BU172" s="6"/>
      <c r="BV172" s="6"/>
      <c r="BW172" s="6"/>
      <c r="BX172" s="6"/>
      <c r="BY172" s="6"/>
      <c r="BZ172" s="6"/>
      <c r="CA172" s="6"/>
      <c r="CB172" s="6"/>
      <c r="CC172" s="6"/>
      <c r="CD172" s="6"/>
      <c r="CE172" s="6"/>
      <c r="CF172" s="6"/>
      <c r="CG172" s="6"/>
      <c r="CH172" s="6"/>
      <c r="CI172" s="6"/>
      <c r="CJ172" s="6"/>
      <c r="CK172" s="6"/>
      <c r="CL172" s="6"/>
      <c r="CM172" s="6"/>
      <c r="CN172" s="6"/>
      <c r="CO172" s="6"/>
      <c r="CP172" s="6"/>
      <c r="CQ172" s="6"/>
      <c r="CR172" s="6"/>
      <c r="CS172" s="6"/>
      <c r="CT172" s="6"/>
      <c r="CU172" s="6"/>
      <c r="CV172" s="6"/>
      <c r="CW172" s="6"/>
      <c r="CX172" s="6"/>
      <c r="CY172" s="6"/>
      <c r="CZ172" s="6"/>
      <c r="DA172" s="6"/>
      <c r="DB172" s="6"/>
      <c r="DC172" s="6"/>
      <c r="DD172" s="6"/>
      <c r="DE172" s="6"/>
      <c r="DF172" s="6"/>
      <c r="DG172" s="6"/>
      <c r="DH172" s="6"/>
      <c r="DI172" s="6"/>
      <c r="DJ172" s="6"/>
      <c r="DK172" s="6"/>
      <c r="DL172" s="6"/>
      <c r="DM172" s="6"/>
      <c r="DN172" s="6"/>
      <c r="DO172" s="6"/>
      <c r="DP172" s="6"/>
      <c r="DQ172" s="6"/>
      <c r="DR172" s="6"/>
      <c r="DS172" s="6"/>
      <c r="DT172" s="6"/>
      <c r="DU172" s="6"/>
      <c r="DV172" s="6"/>
      <c r="DW172" s="6"/>
      <c r="DX172" s="6"/>
      <c r="DY172" s="6"/>
      <c r="DZ172" s="6"/>
      <c r="EA172" s="6"/>
      <c r="EB172" s="6"/>
      <c r="EC172" s="6"/>
      <c r="ED172" s="6"/>
      <c r="EE172" s="6"/>
      <c r="EF172" s="6"/>
      <c r="EG172" s="6"/>
      <c r="EH172" s="6"/>
      <c r="EI172" s="6"/>
      <c r="EJ172" s="6"/>
      <c r="EK172" s="6"/>
      <c r="EL172" s="6"/>
      <c r="EM172" s="6"/>
      <c r="EN172" s="6"/>
      <c r="EO172" s="6"/>
      <c r="EP172" s="6"/>
      <c r="EQ172" s="6"/>
      <c r="ER172" s="6"/>
      <c r="ES172" s="6"/>
      <c r="ET172" s="6"/>
      <c r="EU172" s="6"/>
      <c r="EV172" s="6"/>
      <c r="EW172" s="6"/>
      <c r="EX172" s="6"/>
      <c r="EY172" s="6"/>
      <c r="EZ172" s="6"/>
      <c r="FA172" s="6"/>
      <c r="FB172" s="6"/>
      <c r="FC172" s="6"/>
      <c r="FD172" s="6"/>
      <c r="FE172" s="6"/>
      <c r="FF172" s="6"/>
      <c r="FG172" s="6"/>
      <c r="FH172" s="6"/>
      <c r="FI172" s="6"/>
      <c r="FJ172" s="6"/>
      <c r="FK172" s="6"/>
      <c r="FL172" s="6"/>
      <c r="FM172" s="6"/>
      <c r="FN172" s="6"/>
      <c r="FO172" s="6"/>
      <c r="FP172" s="6"/>
      <c r="FQ172" s="6"/>
      <c r="FR172" s="6"/>
      <c r="FS172" s="6"/>
      <c r="FT172" s="6"/>
      <c r="FU172" s="6"/>
      <c r="FV172" s="6"/>
      <c r="FW172" s="6"/>
      <c r="FX172" s="6"/>
      <c r="FY172" s="6"/>
      <c r="FZ172" s="6"/>
      <c r="GA172" s="6"/>
      <c r="GB172" s="6"/>
      <c r="GC172" s="6"/>
      <c r="GD172" s="6"/>
      <c r="GE172" s="6"/>
      <c r="GF172" s="6"/>
      <c r="GG172" s="6"/>
      <c r="GH172" s="6"/>
      <c r="GI172" s="6"/>
      <c r="GJ172" s="6"/>
      <c r="GK172" s="6"/>
      <c r="GL172" s="6"/>
      <c r="GM172" s="6"/>
      <c r="GN172" s="6"/>
      <c r="GO172" s="6"/>
      <c r="GP172" s="6"/>
      <c r="GQ172" s="6"/>
      <c r="GR172" s="6"/>
      <c r="GS172" s="6"/>
      <c r="GT172" s="6"/>
      <c r="GU172" s="6"/>
      <c r="GV172" s="6"/>
      <c r="GW172" s="6"/>
      <c r="GX172" s="6"/>
      <c r="GY172" s="6"/>
      <c r="GZ172" s="6"/>
      <c r="HA172" s="6"/>
      <c r="HB172" s="6"/>
      <c r="HC172" s="6"/>
      <c r="HD172" s="6"/>
      <c r="HE172" s="6"/>
      <c r="HF172" s="6"/>
      <c r="HG172" s="6"/>
      <c r="HH172" s="6"/>
      <c r="HI172" s="6"/>
      <c r="HJ172" s="6"/>
      <c r="HK172" s="6"/>
      <c r="HL172" s="6"/>
      <c r="HM172" s="6"/>
      <c r="HN172" s="6"/>
      <c r="HO172" s="6"/>
      <c r="HP172" s="6"/>
      <c r="HQ172" s="6"/>
      <c r="HR172" s="6"/>
      <c r="HS172" s="6"/>
      <c r="HT172" s="6"/>
      <c r="HU172" s="6"/>
      <c r="HV172" s="6"/>
      <c r="HW172" s="6"/>
      <c r="HX172" s="6"/>
      <c r="HY172" s="6"/>
      <c r="HZ172" s="6"/>
      <c r="IA172" s="6"/>
      <c r="IB172" s="6"/>
      <c r="IC172" s="6"/>
      <c r="ID172" s="6"/>
      <c r="IE172" s="6"/>
      <c r="IF172" s="6"/>
      <c r="IG172" s="6"/>
      <c r="IH172" s="6"/>
      <c r="II172" s="6"/>
      <c r="IJ172" s="6"/>
      <c r="IK172" s="6"/>
      <c r="IL172" s="6"/>
      <c r="IM172" s="6"/>
      <c r="IN172" s="6"/>
      <c r="IO172" s="6"/>
      <c r="IP172" s="6"/>
      <c r="IQ172" s="6"/>
      <c r="IR172" s="6"/>
      <c r="IS172" s="6"/>
      <c r="IT172" s="6"/>
      <c r="IU172" s="6"/>
      <c r="IV172" s="6"/>
      <c r="IW172" s="6"/>
      <c r="IX172" s="6"/>
      <c r="IY172" s="6"/>
      <c r="IZ172" s="6"/>
      <c r="JA172" s="6"/>
      <c r="JB172" s="6"/>
      <c r="JC172" s="6"/>
      <c r="JD172" s="6"/>
      <c r="JE172" s="6"/>
      <c r="JF172" s="6"/>
      <c r="JG172" s="6"/>
      <c r="JH172" s="6"/>
      <c r="JI172" s="6"/>
      <c r="JJ172" s="6"/>
      <c r="JK172" s="6"/>
      <c r="JL172" s="6"/>
      <c r="JM172" s="6"/>
      <c r="JN172" s="6"/>
      <c r="JO172" s="6"/>
      <c r="JP172" s="6"/>
      <c r="JQ172" s="6"/>
      <c r="JR172" s="6"/>
      <c r="JS172" s="6"/>
      <c r="JT172" s="6"/>
      <c r="JU172" s="6"/>
      <c r="JV172" s="6"/>
      <c r="JW172" s="6"/>
      <c r="JX172" s="6"/>
      <c r="JY172" s="6"/>
      <c r="JZ172" s="6"/>
      <c r="KA172" s="6"/>
      <c r="KB172" s="6"/>
      <c r="KC172" s="6"/>
      <c r="KD172" s="6"/>
      <c r="KE172" s="6"/>
      <c r="KF172" s="6"/>
      <c r="KG172" s="6"/>
      <c r="KH172" s="6"/>
      <c r="KI172" s="6"/>
      <c r="KJ172" s="6"/>
      <c r="KK172" s="6"/>
      <c r="KL172" s="6"/>
      <c r="KM172" s="6"/>
      <c r="KN172" s="6"/>
      <c r="KO172" s="6"/>
      <c r="KP172" s="6"/>
      <c r="KQ172" s="6"/>
      <c r="KR172" s="6"/>
      <c r="KS172" s="6"/>
      <c r="KT172" s="6"/>
      <c r="KU172" s="6"/>
      <c r="KV172" s="6"/>
      <c r="KW172" s="6"/>
      <c r="KX172" s="6"/>
      <c r="KY172" s="6"/>
      <c r="KZ172" s="6"/>
      <c r="LA172" s="6"/>
      <c r="LB172" s="6"/>
      <c r="LC172" s="6"/>
      <c r="LD172" s="6"/>
      <c r="LE172" s="6"/>
      <c r="LF172" s="6"/>
      <c r="LG172" s="6"/>
      <c r="LH172" s="6"/>
      <c r="LI172" s="6"/>
      <c r="LJ172" s="6"/>
      <c r="LK172" s="6"/>
      <c r="LL172" s="6"/>
      <c r="LM172" s="6"/>
      <c r="LN172" s="6"/>
      <c r="LO172" s="6"/>
      <c r="LP172" s="6"/>
      <c r="LQ172" s="6"/>
      <c r="LR172" s="6"/>
      <c r="LS172" s="6"/>
      <c r="LT172" s="6"/>
      <c r="LU172" s="6"/>
      <c r="LV172" s="6"/>
      <c r="LW172" s="6"/>
      <c r="LX172" s="6"/>
      <c r="LY172" s="6"/>
      <c r="LZ172" s="6"/>
      <c r="MA172" s="6"/>
      <c r="MB172" s="6"/>
      <c r="MC172" s="6"/>
      <c r="MD172" s="6"/>
      <c r="ME172" s="6"/>
      <c r="MF172" s="6"/>
      <c r="MG172" s="6"/>
      <c r="MH172" s="6"/>
      <c r="MI172" s="6"/>
      <c r="MJ172" s="6"/>
      <c r="MK172" s="6"/>
      <c r="ML172" s="6"/>
      <c r="MM172" s="6"/>
      <c r="MN172" s="6"/>
      <c r="MO172" s="6"/>
      <c r="MP172" s="6"/>
      <c r="MQ172" s="6"/>
      <c r="MR172" s="6"/>
      <c r="MS172" s="6"/>
      <c r="MT172" s="6"/>
      <c r="MU172" s="6"/>
      <c r="MV172" s="6"/>
      <c r="MW172" s="6"/>
      <c r="MX172" s="6"/>
      <c r="MY172" s="6"/>
      <c r="MZ172" s="6"/>
      <c r="NA172" s="6"/>
      <c r="NB172" s="6"/>
      <c r="NC172" s="6"/>
      <c r="ND172" s="6"/>
      <c r="NE172" s="6"/>
      <c r="NF172" s="6"/>
      <c r="NG172" s="6"/>
      <c r="NH172" s="6"/>
      <c r="NI172" s="6"/>
      <c r="NJ172" s="6"/>
      <c r="NK172" s="6"/>
      <c r="NL172" s="6"/>
      <c r="NM172" s="6"/>
      <c r="NN172" s="6"/>
      <c r="NO172" s="6"/>
      <c r="NP172" s="6"/>
      <c r="NQ172" s="6"/>
      <c r="NR172" s="6"/>
      <c r="NS172" s="6"/>
      <c r="NT172" s="6"/>
      <c r="NU172" s="6"/>
      <c r="NV172" s="6"/>
      <c r="NW172" s="6"/>
      <c r="NX172" s="6"/>
      <c r="NY172" s="6"/>
      <c r="NZ172" s="6"/>
      <c r="OA172" s="6"/>
      <c r="OB172" s="6"/>
      <c r="OC172" s="6"/>
      <c r="OD172" s="6"/>
      <c r="OE172" s="6"/>
      <c r="OF172" s="6"/>
      <c r="OG172" s="6"/>
      <c r="OH172" s="6"/>
      <c r="OI172" s="6"/>
      <c r="OJ172" s="6"/>
      <c r="OK172" s="6"/>
      <c r="OL172" s="6"/>
      <c r="OM172" s="6"/>
      <c r="ON172" s="6"/>
      <c r="OO172" s="6"/>
      <c r="OP172" s="6"/>
      <c r="OQ172" s="6"/>
      <c r="OR172" s="6"/>
      <c r="OS172" s="6"/>
      <c r="OT172" s="6"/>
      <c r="OU172" s="6"/>
      <c r="OV172" s="6"/>
      <c r="OW172" s="6"/>
      <c r="OX172" s="6"/>
      <c r="OY172" s="6"/>
      <c r="OZ172" s="6"/>
      <c r="PA172" s="6"/>
      <c r="PB172" s="6"/>
      <c r="PC172" s="6"/>
      <c r="PD172" s="6"/>
      <c r="PE172" s="6"/>
      <c r="PF172" s="6"/>
      <c r="PG172" s="6"/>
      <c r="PH172" s="6"/>
      <c r="PI172" s="6"/>
      <c r="PJ172" s="6"/>
      <c r="PK172" s="6"/>
      <c r="PL172" s="6"/>
      <c r="PM172" s="6"/>
      <c r="PN172" s="6"/>
      <c r="PO172" s="6"/>
      <c r="PP172" s="6"/>
      <c r="PQ172" s="6"/>
      <c r="PR172" s="6"/>
      <c r="PS172" s="6"/>
      <c r="PT172" s="6"/>
      <c r="PU172" s="6"/>
      <c r="PV172" s="6"/>
      <c r="PW172" s="6"/>
      <c r="PX172" s="6"/>
      <c r="PY172" s="6"/>
      <c r="PZ172" s="6"/>
      <c r="QA172" s="6"/>
      <c r="QB172" s="6"/>
      <c r="QC172" s="6"/>
      <c r="QD172" s="6"/>
      <c r="QE172" s="6"/>
      <c r="QF172" s="6"/>
      <c r="QG172" s="6"/>
      <c r="QH172" s="6"/>
      <c r="QI172" s="6"/>
      <c r="QJ172" s="6"/>
      <c r="QK172" s="6"/>
      <c r="QL172" s="6"/>
      <c r="QM172" s="6"/>
      <c r="QN172" s="6"/>
      <c r="QO172" s="6"/>
      <c r="QP172" s="6"/>
      <c r="QQ172" s="6"/>
      <c r="QR172" s="6"/>
      <c r="QS172" s="6"/>
      <c r="QT172" s="6"/>
      <c r="QU172" s="6"/>
      <c r="QV172" s="6"/>
      <c r="QW172" s="6"/>
      <c r="QX172" s="6"/>
      <c r="QY172" s="6"/>
      <c r="QZ172" s="6"/>
      <c r="RA172" s="6"/>
      <c r="RB172" s="6"/>
      <c r="RC172" s="6"/>
      <c r="RD172" s="6"/>
      <c r="RE172" s="6"/>
      <c r="RF172" s="6"/>
      <c r="RG172" s="6"/>
      <c r="RH172" s="6"/>
      <c r="RI172" s="6"/>
      <c r="RJ172" s="6"/>
      <c r="RK172" s="6"/>
      <c r="RL172" s="6"/>
      <c r="RM172" s="6"/>
      <c r="RN172" s="6"/>
      <c r="RO172" s="6"/>
      <c r="RP172" s="6"/>
      <c r="RQ172" s="6"/>
      <c r="RR172" s="6"/>
      <c r="RS172" s="6"/>
      <c r="RT172" s="6"/>
      <c r="RU172" s="6"/>
      <c r="RV172" s="6"/>
      <c r="RW172" s="6"/>
      <c r="RX172" s="6"/>
      <c r="RY172" s="6"/>
      <c r="RZ172" s="6"/>
      <c r="SA172" s="6"/>
      <c r="SB172" s="6"/>
      <c r="SC172" s="6"/>
      <c r="SD172" s="6"/>
      <c r="SE172" s="6"/>
      <c r="SF172" s="6"/>
      <c r="SG172" s="6"/>
      <c r="SH172" s="6"/>
      <c r="SI172" s="6"/>
      <c r="SJ172" s="6"/>
      <c r="SK172" s="6"/>
      <c r="SL172" s="6"/>
      <c r="SM172" s="6"/>
      <c r="SN172" s="6"/>
      <c r="SO172" s="6"/>
      <c r="SP172" s="6"/>
      <c r="SQ172" s="6"/>
      <c r="SR172" s="6"/>
      <c r="SS172" s="6"/>
      <c r="ST172" s="6"/>
      <c r="SU172" s="6"/>
      <c r="SV172" s="6"/>
      <c r="SW172" s="6"/>
      <c r="SX172" s="6"/>
      <c r="SY172" s="6"/>
      <c r="SZ172" s="6"/>
      <c r="TA172" s="6"/>
      <c r="TB172" s="6"/>
      <c r="TC172" s="6"/>
      <c r="TD172" s="6"/>
      <c r="TE172" s="6"/>
      <c r="TF172" s="6"/>
      <c r="TG172" s="6"/>
      <c r="TH172" s="6"/>
      <c r="TI172" s="6"/>
      <c r="TJ172" s="6"/>
      <c r="TK172" s="6"/>
      <c r="TL172" s="6"/>
      <c r="TM172" s="6"/>
      <c r="TN172" s="6"/>
      <c r="TO172" s="6"/>
      <c r="TP172" s="6"/>
      <c r="TQ172" s="6"/>
      <c r="TR172" s="6"/>
      <c r="TS172" s="6"/>
      <c r="TT172" s="6"/>
      <c r="TU172" s="6"/>
      <c r="TV172" s="6"/>
      <c r="TW172" s="6"/>
      <c r="TX172" s="6"/>
      <c r="TY172" s="6"/>
      <c r="TZ172" s="6"/>
      <c r="UA172" s="6"/>
      <c r="UB172" s="6"/>
      <c r="UC172" s="6"/>
      <c r="UD172" s="6"/>
      <c r="UE172" s="6"/>
      <c r="UF172" s="6"/>
      <c r="UG172" s="6"/>
      <c r="UH172" s="6"/>
      <c r="UI172" s="6"/>
      <c r="UJ172" s="6"/>
      <c r="UK172" s="6"/>
      <c r="UL172" s="6"/>
      <c r="UM172" s="6"/>
      <c r="UN172" s="6"/>
      <c r="UO172" s="6"/>
      <c r="UP172" s="6"/>
      <c r="UQ172" s="6"/>
      <c r="UR172" s="6"/>
      <c r="US172" s="6"/>
      <c r="UT172" s="6"/>
      <c r="UU172" s="6"/>
      <c r="UV172" s="6"/>
      <c r="UW172" s="6"/>
      <c r="UX172" s="6"/>
      <c r="UY172" s="6"/>
      <c r="UZ172" s="6"/>
      <c r="VA172" s="6"/>
      <c r="VB172" s="6"/>
      <c r="VC172" s="6"/>
      <c r="VD172" s="6"/>
      <c r="VE172" s="6"/>
      <c r="VF172" s="6"/>
      <c r="VG172" s="6"/>
      <c r="VH172" s="6"/>
      <c r="VI172" s="6"/>
      <c r="VJ172" s="6"/>
      <c r="VK172" s="6"/>
      <c r="VL172" s="6"/>
      <c r="VM172" s="6"/>
      <c r="VN172" s="6"/>
      <c r="VO172" s="6"/>
      <c r="VP172" s="6"/>
      <c r="VQ172" s="6"/>
      <c r="VR172" s="6"/>
      <c r="VS172" s="6"/>
      <c r="VT172" s="6"/>
      <c r="VU172" s="6"/>
      <c r="VV172" s="6"/>
      <c r="VW172" s="6"/>
      <c r="VX172" s="6"/>
      <c r="VY172" s="6"/>
      <c r="VZ172" s="6"/>
      <c r="WA172" s="6"/>
      <c r="WB172" s="6"/>
      <c r="WC172" s="6"/>
      <c r="WD172" s="6"/>
      <c r="WE172" s="6"/>
      <c r="WF172" s="6"/>
      <c r="WG172" s="6"/>
      <c r="WH172" s="6"/>
      <c r="WI172" s="6"/>
      <c r="WJ172" s="6"/>
      <c r="WK172" s="6"/>
      <c r="WL172" s="6"/>
      <c r="WM172" s="6"/>
      <c r="WN172" s="6"/>
      <c r="WO172" s="6"/>
      <c r="WP172" s="6"/>
      <c r="WQ172" s="6"/>
      <c r="WR172" s="6"/>
      <c r="WS172" s="6"/>
      <c r="WT172" s="6"/>
      <c r="WU172" s="6"/>
      <c r="WV172" s="6"/>
      <c r="WW172" s="6"/>
      <c r="WX172" s="6"/>
      <c r="WY172" s="6"/>
      <c r="WZ172" s="6"/>
      <c r="XA172" s="6"/>
      <c r="XB172" s="6"/>
      <c r="XC172" s="6"/>
      <c r="XD172" s="6"/>
      <c r="XE172" s="6"/>
      <c r="XF172" s="6"/>
      <c r="XG172" s="6"/>
      <c r="XH172" s="6"/>
      <c r="XI172" s="6"/>
      <c r="XJ172" s="6"/>
      <c r="XK172" s="6"/>
      <c r="XL172" s="6"/>
      <c r="XM172" s="6"/>
      <c r="XN172" s="6"/>
      <c r="XO172" s="6"/>
      <c r="XP172" s="6"/>
      <c r="XQ172" s="6"/>
      <c r="XR172" s="6"/>
      <c r="XS172" s="6"/>
      <c r="XT172" s="6"/>
      <c r="XU172" s="6"/>
      <c r="XV172" s="6"/>
      <c r="XW172" s="6"/>
      <c r="XX172" s="6"/>
      <c r="XY172" s="6"/>
      <c r="XZ172" s="6"/>
      <c r="YA172" s="6"/>
      <c r="YB172" s="6"/>
      <c r="YC172" s="6"/>
      <c r="YD172" s="6"/>
      <c r="YE172" s="6"/>
      <c r="YF172" s="6"/>
      <c r="YG172" s="6"/>
      <c r="YH172" s="6"/>
      <c r="YI172" s="6"/>
      <c r="YJ172" s="6"/>
      <c r="YK172" s="6"/>
      <c r="YL172" s="6"/>
      <c r="YM172" s="6"/>
      <c r="YN172" s="6"/>
      <c r="YO172" s="6"/>
      <c r="YP172" s="6"/>
      <c r="YQ172" s="6"/>
      <c r="YR172" s="6"/>
      <c r="YS172" s="6"/>
      <c r="YT172" s="6"/>
      <c r="YU172" s="6"/>
      <c r="YV172" s="6"/>
      <c r="YW172" s="6"/>
      <c r="YX172" s="6"/>
      <c r="YY172" s="6"/>
      <c r="YZ172" s="6"/>
      <c r="ZA172" s="6"/>
      <c r="ZB172" s="6"/>
      <c r="ZC172" s="6"/>
      <c r="ZD172" s="6"/>
      <c r="ZE172" s="6"/>
      <c r="ZF172" s="6"/>
      <c r="ZG172" s="6"/>
      <c r="ZH172" s="6"/>
      <c r="ZI172" s="6"/>
      <c r="ZJ172" s="6"/>
      <c r="ZK172" s="6"/>
      <c r="ZL172" s="6"/>
      <c r="ZM172" s="6"/>
      <c r="ZN172" s="6"/>
      <c r="ZO172" s="6"/>
      <c r="ZP172" s="6"/>
      <c r="ZQ172" s="6"/>
      <c r="ZR172" s="6"/>
      <c r="ZS172" s="6"/>
      <c r="ZT172" s="6"/>
      <c r="ZU172" s="6"/>
      <c r="ZV172" s="6"/>
      <c r="ZW172" s="6"/>
      <c r="ZX172" s="6"/>
      <c r="ZY172" s="6"/>
      <c r="ZZ172" s="6"/>
      <c r="AAA172" s="6"/>
      <c r="AAB172" s="6"/>
      <c r="AAC172" s="6"/>
      <c r="AAD172" s="6"/>
      <c r="AAE172" s="6"/>
      <c r="AAF172" s="6"/>
      <c r="AAG172" s="6"/>
      <c r="AAH172" s="6"/>
      <c r="AAI172" s="6"/>
      <c r="AAJ172" s="6"/>
      <c r="AAK172" s="6"/>
      <c r="AAL172" s="6"/>
      <c r="AAM172" s="6"/>
      <c r="AAN172" s="6"/>
      <c r="AAO172" s="6"/>
      <c r="AAP172" s="6"/>
      <c r="AAQ172" s="6"/>
      <c r="AAR172" s="6"/>
      <c r="AAS172" s="6"/>
      <c r="AAT172" s="6"/>
      <c r="AAU172" s="6"/>
      <c r="AAV172" s="6"/>
      <c r="AAW172" s="6"/>
      <c r="AAX172" s="6"/>
      <c r="AAY172" s="6"/>
      <c r="AAZ172" s="6"/>
      <c r="ABA172" s="6"/>
      <c r="ABB172" s="6"/>
      <c r="ABC172" s="6"/>
      <c r="ABD172" s="6"/>
      <c r="ABE172" s="6"/>
      <c r="ABF172" s="6"/>
      <c r="ABG172" s="6"/>
      <c r="ABH172" s="6"/>
      <c r="ABI172" s="6"/>
      <c r="ABJ172" s="6"/>
      <c r="ABK172" s="6"/>
      <c r="ABL172" s="6"/>
      <c r="ABM172" s="6"/>
      <c r="ABN172" s="6"/>
      <c r="ABO172" s="6"/>
      <c r="ABP172" s="6"/>
      <c r="ABQ172" s="6"/>
    </row>
    <row r="173" spans="1:745">
      <c r="A173" s="86"/>
      <c r="B173" s="44"/>
      <c r="C173" s="44"/>
      <c r="D173" s="44"/>
      <c r="E173" s="44"/>
      <c r="F173" s="44"/>
      <c r="G173" s="44"/>
      <c r="H173" s="6"/>
      <c r="I173" s="6"/>
      <c r="J173" s="7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6"/>
      <c r="AY173" s="6"/>
      <c r="AZ173" s="6"/>
      <c r="BA173" s="6"/>
      <c r="BB173" s="6"/>
      <c r="BC173" s="6"/>
      <c r="BD173" s="6"/>
      <c r="BE173" s="6"/>
      <c r="BF173" s="6"/>
      <c r="BG173" s="6"/>
      <c r="BH173" s="6"/>
      <c r="BI173" s="6"/>
      <c r="BJ173" s="6"/>
      <c r="BK173" s="6"/>
      <c r="BL173" s="6"/>
      <c r="BM173" s="6"/>
      <c r="BN173" s="6"/>
      <c r="BO173" s="6"/>
      <c r="BP173" s="6"/>
      <c r="BQ173" s="6"/>
      <c r="BR173" s="6"/>
      <c r="BS173" s="6"/>
      <c r="BT173" s="6"/>
      <c r="BU173" s="6"/>
      <c r="BV173" s="6"/>
      <c r="BW173" s="6"/>
      <c r="BX173" s="6"/>
      <c r="BY173" s="6"/>
      <c r="BZ173" s="6"/>
      <c r="CA173" s="6"/>
      <c r="CB173" s="6"/>
      <c r="CC173" s="6"/>
      <c r="CD173" s="6"/>
      <c r="CE173" s="6"/>
      <c r="CF173" s="6"/>
      <c r="CG173" s="6"/>
      <c r="CH173" s="6"/>
      <c r="CI173" s="6"/>
      <c r="CJ173" s="6"/>
      <c r="CK173" s="6"/>
      <c r="CL173" s="6"/>
      <c r="CM173" s="6"/>
      <c r="CN173" s="6"/>
      <c r="CO173" s="6"/>
      <c r="CP173" s="6"/>
      <c r="CQ173" s="6"/>
      <c r="CR173" s="6"/>
      <c r="CS173" s="6"/>
      <c r="CT173" s="6"/>
      <c r="CU173" s="6"/>
      <c r="CV173" s="6"/>
      <c r="CW173" s="6"/>
      <c r="CX173" s="6"/>
      <c r="CY173" s="6"/>
      <c r="CZ173" s="6"/>
      <c r="DA173" s="6"/>
      <c r="DB173" s="6"/>
      <c r="DC173" s="6"/>
      <c r="DD173" s="6"/>
      <c r="DE173" s="6"/>
      <c r="DF173" s="6"/>
      <c r="DG173" s="6"/>
      <c r="DH173" s="6"/>
      <c r="DI173" s="6"/>
      <c r="DJ173" s="6"/>
      <c r="DK173" s="6"/>
      <c r="DL173" s="6"/>
      <c r="DM173" s="6"/>
      <c r="DN173" s="6"/>
      <c r="DO173" s="6"/>
      <c r="DP173" s="6"/>
      <c r="DQ173" s="6"/>
      <c r="DR173" s="6"/>
      <c r="DS173" s="6"/>
      <c r="DT173" s="6"/>
      <c r="DU173" s="6"/>
      <c r="DV173" s="6"/>
      <c r="DW173" s="6"/>
      <c r="DX173" s="6"/>
      <c r="DY173" s="6"/>
      <c r="DZ173" s="6"/>
      <c r="EA173" s="6"/>
      <c r="EB173" s="6"/>
      <c r="EC173" s="6"/>
      <c r="ED173" s="6"/>
      <c r="EE173" s="6"/>
      <c r="EF173" s="6"/>
      <c r="EG173" s="6"/>
      <c r="EH173" s="6"/>
      <c r="EI173" s="6"/>
      <c r="EJ173" s="6"/>
      <c r="EK173" s="6"/>
      <c r="EL173" s="6"/>
      <c r="EM173" s="6"/>
      <c r="EN173" s="6"/>
      <c r="EO173" s="6"/>
      <c r="EP173" s="6"/>
      <c r="EQ173" s="6"/>
      <c r="ER173" s="6"/>
      <c r="ES173" s="6"/>
      <c r="ET173" s="6"/>
      <c r="EU173" s="6"/>
      <c r="EV173" s="6"/>
      <c r="EW173" s="6"/>
      <c r="EX173" s="6"/>
      <c r="EY173" s="6"/>
      <c r="EZ173" s="6"/>
      <c r="FA173" s="6"/>
      <c r="FB173" s="6"/>
      <c r="FC173" s="6"/>
      <c r="FD173" s="6"/>
      <c r="FE173" s="6"/>
      <c r="FF173" s="6"/>
      <c r="FG173" s="6"/>
      <c r="FH173" s="6"/>
      <c r="FI173" s="6"/>
      <c r="FJ173" s="6"/>
      <c r="FK173" s="6"/>
      <c r="FL173" s="6"/>
      <c r="FM173" s="6"/>
      <c r="FN173" s="6"/>
      <c r="FO173" s="6"/>
      <c r="FP173" s="6"/>
      <c r="FQ173" s="6"/>
      <c r="FR173" s="6"/>
      <c r="FS173" s="6"/>
      <c r="FT173" s="6"/>
      <c r="FU173" s="6"/>
      <c r="FV173" s="6"/>
      <c r="FW173" s="6"/>
      <c r="FX173" s="6"/>
      <c r="FY173" s="6"/>
      <c r="FZ173" s="6"/>
      <c r="GA173" s="6"/>
      <c r="GB173" s="6"/>
      <c r="GC173" s="6"/>
      <c r="GD173" s="6"/>
      <c r="GE173" s="6"/>
      <c r="GF173" s="6"/>
      <c r="GG173" s="6"/>
      <c r="GH173" s="6"/>
      <c r="GI173" s="6"/>
      <c r="GJ173" s="6"/>
      <c r="GK173" s="6"/>
      <c r="GL173" s="6"/>
      <c r="GM173" s="6"/>
      <c r="GN173" s="6"/>
      <c r="GO173" s="6"/>
      <c r="GP173" s="6"/>
      <c r="GQ173" s="6"/>
      <c r="GR173" s="6"/>
      <c r="GS173" s="6"/>
      <c r="GT173" s="6"/>
      <c r="GU173" s="6"/>
      <c r="GV173" s="6"/>
      <c r="GW173" s="6"/>
      <c r="GX173" s="6"/>
      <c r="GY173" s="6"/>
      <c r="GZ173" s="6"/>
      <c r="HA173" s="6"/>
      <c r="HB173" s="6"/>
      <c r="HC173" s="6"/>
      <c r="HD173" s="6"/>
      <c r="HE173" s="6"/>
      <c r="HF173" s="6"/>
      <c r="HG173" s="6"/>
      <c r="HH173" s="6"/>
      <c r="HI173" s="6"/>
      <c r="HJ173" s="6"/>
      <c r="HK173" s="6"/>
      <c r="HL173" s="6"/>
      <c r="HM173" s="6"/>
      <c r="HN173" s="6"/>
      <c r="HO173" s="6"/>
      <c r="HP173" s="6"/>
      <c r="HQ173" s="6"/>
      <c r="HR173" s="6"/>
      <c r="HS173" s="6"/>
      <c r="HT173" s="6"/>
      <c r="HU173" s="6"/>
      <c r="HV173" s="6"/>
      <c r="HW173" s="6"/>
      <c r="HX173" s="6"/>
      <c r="HY173" s="6"/>
      <c r="HZ173" s="6"/>
      <c r="IA173" s="6"/>
      <c r="IB173" s="6"/>
      <c r="IC173" s="6"/>
      <c r="ID173" s="6"/>
      <c r="IE173" s="6"/>
      <c r="IF173" s="6"/>
      <c r="IG173" s="6"/>
      <c r="IH173" s="6"/>
      <c r="II173" s="6"/>
      <c r="IJ173" s="6"/>
      <c r="IK173" s="6"/>
      <c r="IL173" s="6"/>
      <c r="IM173" s="6"/>
      <c r="IN173" s="6"/>
      <c r="IO173" s="6"/>
      <c r="IP173" s="6"/>
      <c r="IQ173" s="6"/>
      <c r="IR173" s="6"/>
      <c r="IS173" s="6"/>
      <c r="IT173" s="6"/>
      <c r="IU173" s="6"/>
      <c r="IV173" s="6"/>
      <c r="IW173" s="6"/>
      <c r="IX173" s="6"/>
      <c r="IY173" s="6"/>
      <c r="IZ173" s="6"/>
      <c r="JA173" s="6"/>
      <c r="JB173" s="6"/>
      <c r="JC173" s="6"/>
      <c r="JD173" s="6"/>
      <c r="JE173" s="6"/>
      <c r="JF173" s="6"/>
      <c r="JG173" s="6"/>
      <c r="JH173" s="6"/>
      <c r="JI173" s="6"/>
      <c r="JJ173" s="6"/>
      <c r="JK173" s="6"/>
      <c r="JL173" s="6"/>
      <c r="JM173" s="6"/>
      <c r="JN173" s="6"/>
      <c r="JO173" s="6"/>
      <c r="JP173" s="6"/>
      <c r="JQ173" s="6"/>
      <c r="JR173" s="6"/>
      <c r="JS173" s="6"/>
      <c r="JT173" s="6"/>
      <c r="JU173" s="6"/>
      <c r="JV173" s="6"/>
      <c r="JW173" s="6"/>
      <c r="JX173" s="6"/>
      <c r="JY173" s="6"/>
      <c r="JZ173" s="6"/>
      <c r="KA173" s="6"/>
      <c r="KB173" s="6"/>
      <c r="KC173" s="6"/>
      <c r="KD173" s="6"/>
      <c r="KE173" s="6"/>
      <c r="KF173" s="6"/>
      <c r="KG173" s="6"/>
      <c r="KH173" s="6"/>
      <c r="KI173" s="6"/>
      <c r="KJ173" s="6"/>
      <c r="KK173" s="6"/>
      <c r="KL173" s="6"/>
      <c r="KM173" s="6"/>
      <c r="KN173" s="6"/>
      <c r="KO173" s="6"/>
      <c r="KP173" s="6"/>
      <c r="KQ173" s="6"/>
      <c r="KR173" s="6"/>
      <c r="KS173" s="6"/>
      <c r="KT173" s="6"/>
      <c r="KU173" s="6"/>
      <c r="KV173" s="6"/>
      <c r="KW173" s="6"/>
      <c r="KX173" s="6"/>
      <c r="KY173" s="6"/>
      <c r="KZ173" s="6"/>
      <c r="LA173" s="6"/>
      <c r="LB173" s="6"/>
      <c r="LC173" s="6"/>
      <c r="LD173" s="6"/>
      <c r="LE173" s="6"/>
      <c r="LF173" s="6"/>
      <c r="LG173" s="6"/>
      <c r="LH173" s="6"/>
      <c r="LI173" s="6"/>
      <c r="LJ173" s="6"/>
      <c r="LK173" s="6"/>
      <c r="LL173" s="6"/>
      <c r="LM173" s="6"/>
      <c r="LN173" s="6"/>
      <c r="LO173" s="6"/>
      <c r="LP173" s="6"/>
      <c r="LQ173" s="6"/>
      <c r="LR173" s="6"/>
      <c r="LS173" s="6"/>
      <c r="LT173" s="6"/>
      <c r="LU173" s="6"/>
      <c r="LV173" s="6"/>
      <c r="LW173" s="6"/>
      <c r="LX173" s="6"/>
      <c r="LY173" s="6"/>
      <c r="LZ173" s="6"/>
      <c r="MA173" s="6"/>
      <c r="MB173" s="6"/>
      <c r="MC173" s="6"/>
      <c r="MD173" s="6"/>
      <c r="ME173" s="6"/>
      <c r="MF173" s="6"/>
      <c r="MG173" s="6"/>
      <c r="MH173" s="6"/>
      <c r="MI173" s="6"/>
      <c r="MJ173" s="6"/>
      <c r="MK173" s="6"/>
      <c r="ML173" s="6"/>
      <c r="MM173" s="6"/>
      <c r="MN173" s="6"/>
      <c r="MO173" s="6"/>
      <c r="MP173" s="6"/>
      <c r="MQ173" s="6"/>
      <c r="MR173" s="6"/>
      <c r="MS173" s="6"/>
      <c r="MT173" s="6"/>
      <c r="MU173" s="6"/>
      <c r="MV173" s="6"/>
      <c r="MW173" s="6"/>
      <c r="MX173" s="6"/>
      <c r="MY173" s="6"/>
      <c r="MZ173" s="6"/>
      <c r="NA173" s="6"/>
      <c r="NB173" s="6"/>
      <c r="NC173" s="6"/>
      <c r="ND173" s="6"/>
      <c r="NE173" s="6"/>
      <c r="NF173" s="6"/>
      <c r="NG173" s="6"/>
      <c r="NH173" s="6"/>
      <c r="NI173" s="6"/>
      <c r="NJ173" s="6"/>
      <c r="NK173" s="6"/>
      <c r="NL173" s="6"/>
      <c r="NM173" s="6"/>
      <c r="NN173" s="6"/>
      <c r="NO173" s="6"/>
      <c r="NP173" s="6"/>
      <c r="NQ173" s="6"/>
      <c r="NR173" s="6"/>
      <c r="NS173" s="6"/>
      <c r="NT173" s="6"/>
      <c r="NU173" s="6"/>
      <c r="NV173" s="6"/>
      <c r="NW173" s="6"/>
      <c r="NX173" s="6"/>
      <c r="NY173" s="6"/>
      <c r="NZ173" s="6"/>
      <c r="OA173" s="6"/>
      <c r="OB173" s="6"/>
      <c r="OC173" s="6"/>
      <c r="OD173" s="6"/>
      <c r="OE173" s="6"/>
      <c r="OF173" s="6"/>
      <c r="OG173" s="6"/>
      <c r="OH173" s="6"/>
      <c r="OI173" s="6"/>
      <c r="OJ173" s="6"/>
      <c r="OK173" s="6"/>
      <c r="OL173" s="6"/>
      <c r="OM173" s="6"/>
      <c r="ON173" s="6"/>
      <c r="OO173" s="6"/>
      <c r="OP173" s="6"/>
      <c r="OQ173" s="6"/>
      <c r="OR173" s="6"/>
      <c r="OS173" s="6"/>
      <c r="OT173" s="6"/>
      <c r="OU173" s="6"/>
      <c r="OV173" s="6"/>
      <c r="OW173" s="6"/>
      <c r="OX173" s="6"/>
      <c r="OY173" s="6"/>
      <c r="OZ173" s="6"/>
      <c r="PA173" s="6"/>
      <c r="PB173" s="6"/>
      <c r="PC173" s="6"/>
      <c r="PD173" s="6"/>
      <c r="PE173" s="6"/>
      <c r="PF173" s="6"/>
      <c r="PG173" s="6"/>
      <c r="PH173" s="6"/>
      <c r="PI173" s="6"/>
      <c r="PJ173" s="6"/>
      <c r="PK173" s="6"/>
      <c r="PL173" s="6"/>
      <c r="PM173" s="6"/>
      <c r="PN173" s="6"/>
      <c r="PO173" s="6"/>
      <c r="PP173" s="6"/>
      <c r="PQ173" s="6"/>
      <c r="PR173" s="6"/>
      <c r="PS173" s="6"/>
      <c r="PT173" s="6"/>
      <c r="PU173" s="6"/>
      <c r="PV173" s="6"/>
      <c r="PW173" s="6"/>
      <c r="PX173" s="6"/>
      <c r="PY173" s="6"/>
      <c r="PZ173" s="6"/>
      <c r="QA173" s="6"/>
      <c r="QB173" s="6"/>
      <c r="QC173" s="6"/>
      <c r="QD173" s="6"/>
      <c r="QE173" s="6"/>
      <c r="QF173" s="6"/>
      <c r="QG173" s="6"/>
      <c r="QH173" s="6"/>
      <c r="QI173" s="6"/>
      <c r="QJ173" s="6"/>
      <c r="QK173" s="6"/>
      <c r="QL173" s="6"/>
      <c r="QM173" s="6"/>
      <c r="QN173" s="6"/>
      <c r="QO173" s="6"/>
      <c r="QP173" s="6"/>
      <c r="QQ173" s="6"/>
      <c r="QR173" s="6"/>
      <c r="QS173" s="6"/>
      <c r="QT173" s="6"/>
      <c r="QU173" s="6"/>
      <c r="QV173" s="6"/>
      <c r="QW173" s="6"/>
      <c r="QX173" s="6"/>
      <c r="QY173" s="6"/>
      <c r="QZ173" s="6"/>
      <c r="RA173" s="6"/>
      <c r="RB173" s="6"/>
      <c r="RC173" s="6"/>
      <c r="RD173" s="6"/>
      <c r="RE173" s="6"/>
      <c r="RF173" s="6"/>
      <c r="RG173" s="6"/>
      <c r="RH173" s="6"/>
      <c r="RI173" s="6"/>
      <c r="RJ173" s="6"/>
      <c r="RK173" s="6"/>
      <c r="RL173" s="6"/>
      <c r="RM173" s="6"/>
      <c r="RN173" s="6"/>
      <c r="RO173" s="6"/>
      <c r="RP173" s="6"/>
      <c r="RQ173" s="6"/>
      <c r="RR173" s="6"/>
      <c r="RS173" s="6"/>
      <c r="RT173" s="6"/>
      <c r="RU173" s="6"/>
      <c r="RV173" s="6"/>
      <c r="RW173" s="6"/>
      <c r="RX173" s="6"/>
      <c r="RY173" s="6"/>
      <c r="RZ173" s="6"/>
      <c r="SA173" s="6"/>
      <c r="SB173" s="6"/>
      <c r="SC173" s="6"/>
      <c r="SD173" s="6"/>
      <c r="SE173" s="6"/>
      <c r="SF173" s="6"/>
      <c r="SG173" s="6"/>
      <c r="SH173" s="6"/>
      <c r="SI173" s="6"/>
      <c r="SJ173" s="6"/>
      <c r="SK173" s="6"/>
      <c r="SL173" s="6"/>
      <c r="SM173" s="6"/>
      <c r="SN173" s="6"/>
      <c r="SO173" s="6"/>
      <c r="SP173" s="6"/>
      <c r="SQ173" s="6"/>
      <c r="SR173" s="6"/>
      <c r="SS173" s="6"/>
      <c r="ST173" s="6"/>
      <c r="SU173" s="6"/>
      <c r="SV173" s="6"/>
      <c r="SW173" s="6"/>
      <c r="SX173" s="6"/>
      <c r="SY173" s="6"/>
      <c r="SZ173" s="6"/>
      <c r="TA173" s="6"/>
      <c r="TB173" s="6"/>
      <c r="TC173" s="6"/>
      <c r="TD173" s="6"/>
      <c r="TE173" s="6"/>
      <c r="TF173" s="6"/>
      <c r="TG173" s="6"/>
      <c r="TH173" s="6"/>
      <c r="TI173" s="6"/>
      <c r="TJ173" s="6"/>
      <c r="TK173" s="6"/>
      <c r="TL173" s="6"/>
      <c r="TM173" s="6"/>
      <c r="TN173" s="6"/>
      <c r="TO173" s="6"/>
      <c r="TP173" s="6"/>
      <c r="TQ173" s="6"/>
      <c r="TR173" s="6"/>
      <c r="TS173" s="6"/>
      <c r="TT173" s="6"/>
      <c r="TU173" s="6"/>
      <c r="TV173" s="6"/>
      <c r="TW173" s="6"/>
      <c r="TX173" s="6"/>
      <c r="TY173" s="6"/>
      <c r="TZ173" s="6"/>
      <c r="UA173" s="6"/>
      <c r="UB173" s="6"/>
      <c r="UC173" s="6"/>
      <c r="UD173" s="6"/>
      <c r="UE173" s="6"/>
      <c r="UF173" s="6"/>
      <c r="UG173" s="6"/>
      <c r="UH173" s="6"/>
      <c r="UI173" s="6"/>
      <c r="UJ173" s="6"/>
      <c r="UK173" s="6"/>
      <c r="UL173" s="6"/>
      <c r="UM173" s="6"/>
      <c r="UN173" s="6"/>
      <c r="UO173" s="6"/>
      <c r="UP173" s="6"/>
      <c r="UQ173" s="6"/>
      <c r="UR173" s="6"/>
      <c r="US173" s="6"/>
      <c r="UT173" s="6"/>
      <c r="UU173" s="6"/>
      <c r="UV173" s="6"/>
      <c r="UW173" s="6"/>
      <c r="UX173" s="6"/>
      <c r="UY173" s="6"/>
      <c r="UZ173" s="6"/>
      <c r="VA173" s="6"/>
      <c r="VB173" s="6"/>
      <c r="VC173" s="6"/>
      <c r="VD173" s="6"/>
      <c r="VE173" s="6"/>
      <c r="VF173" s="6"/>
      <c r="VG173" s="6"/>
      <c r="VH173" s="6"/>
      <c r="VI173" s="6"/>
      <c r="VJ173" s="6"/>
      <c r="VK173" s="6"/>
      <c r="VL173" s="6"/>
      <c r="VM173" s="6"/>
      <c r="VN173" s="6"/>
      <c r="VO173" s="6"/>
      <c r="VP173" s="6"/>
      <c r="VQ173" s="6"/>
      <c r="VR173" s="6"/>
      <c r="VS173" s="6"/>
      <c r="VT173" s="6"/>
      <c r="VU173" s="6"/>
      <c r="VV173" s="6"/>
      <c r="VW173" s="6"/>
      <c r="VX173" s="6"/>
      <c r="VY173" s="6"/>
      <c r="VZ173" s="6"/>
      <c r="WA173" s="6"/>
      <c r="WB173" s="6"/>
      <c r="WC173" s="6"/>
      <c r="WD173" s="6"/>
      <c r="WE173" s="6"/>
      <c r="WF173" s="6"/>
      <c r="WG173" s="6"/>
      <c r="WH173" s="6"/>
      <c r="WI173" s="6"/>
      <c r="WJ173" s="6"/>
      <c r="WK173" s="6"/>
      <c r="WL173" s="6"/>
      <c r="WM173" s="6"/>
      <c r="WN173" s="6"/>
      <c r="WO173" s="6"/>
      <c r="WP173" s="6"/>
      <c r="WQ173" s="6"/>
      <c r="WR173" s="6"/>
      <c r="WS173" s="6"/>
      <c r="WT173" s="6"/>
      <c r="WU173" s="6"/>
      <c r="WV173" s="6"/>
      <c r="WW173" s="6"/>
      <c r="WX173" s="6"/>
      <c r="WY173" s="6"/>
      <c r="WZ173" s="6"/>
      <c r="XA173" s="6"/>
      <c r="XB173" s="6"/>
      <c r="XC173" s="6"/>
      <c r="XD173" s="6"/>
      <c r="XE173" s="6"/>
      <c r="XF173" s="6"/>
      <c r="XG173" s="6"/>
      <c r="XH173" s="6"/>
      <c r="XI173" s="6"/>
      <c r="XJ173" s="6"/>
      <c r="XK173" s="6"/>
      <c r="XL173" s="6"/>
      <c r="XM173" s="6"/>
      <c r="XN173" s="6"/>
      <c r="XO173" s="6"/>
      <c r="XP173" s="6"/>
      <c r="XQ173" s="6"/>
      <c r="XR173" s="6"/>
      <c r="XS173" s="6"/>
      <c r="XT173" s="6"/>
      <c r="XU173" s="6"/>
      <c r="XV173" s="6"/>
      <c r="XW173" s="6"/>
      <c r="XX173" s="6"/>
      <c r="XY173" s="6"/>
      <c r="XZ173" s="6"/>
      <c r="YA173" s="6"/>
      <c r="YB173" s="6"/>
      <c r="YC173" s="6"/>
      <c r="YD173" s="6"/>
      <c r="YE173" s="6"/>
      <c r="YF173" s="6"/>
      <c r="YG173" s="6"/>
      <c r="YH173" s="6"/>
      <c r="YI173" s="6"/>
      <c r="YJ173" s="6"/>
      <c r="YK173" s="6"/>
      <c r="YL173" s="6"/>
      <c r="YM173" s="6"/>
      <c r="YN173" s="6"/>
      <c r="YO173" s="6"/>
      <c r="YP173" s="6"/>
      <c r="YQ173" s="6"/>
      <c r="YR173" s="6"/>
      <c r="YS173" s="6"/>
      <c r="YT173" s="6"/>
      <c r="YU173" s="6"/>
      <c r="YV173" s="6"/>
      <c r="YW173" s="6"/>
      <c r="YX173" s="6"/>
      <c r="YY173" s="6"/>
      <c r="YZ173" s="6"/>
      <c r="ZA173" s="6"/>
      <c r="ZB173" s="6"/>
      <c r="ZC173" s="6"/>
      <c r="ZD173" s="6"/>
      <c r="ZE173" s="6"/>
      <c r="ZF173" s="6"/>
      <c r="ZG173" s="6"/>
      <c r="ZH173" s="6"/>
      <c r="ZI173" s="6"/>
      <c r="ZJ173" s="6"/>
      <c r="ZK173" s="6"/>
      <c r="ZL173" s="6"/>
      <c r="ZM173" s="6"/>
      <c r="ZN173" s="6"/>
      <c r="ZO173" s="6"/>
      <c r="ZP173" s="6"/>
      <c r="ZQ173" s="6"/>
      <c r="ZR173" s="6"/>
      <c r="ZS173" s="6"/>
      <c r="ZT173" s="6"/>
      <c r="ZU173" s="6"/>
      <c r="ZV173" s="6"/>
      <c r="ZW173" s="6"/>
      <c r="ZX173" s="6"/>
      <c r="ZY173" s="6"/>
      <c r="ZZ173" s="6"/>
      <c r="AAA173" s="6"/>
      <c r="AAB173" s="6"/>
      <c r="AAC173" s="6"/>
      <c r="AAD173" s="6"/>
      <c r="AAE173" s="6"/>
      <c r="AAF173" s="6"/>
      <c r="AAG173" s="6"/>
      <c r="AAH173" s="6"/>
      <c r="AAI173" s="6"/>
      <c r="AAJ173" s="6"/>
      <c r="AAK173" s="6"/>
      <c r="AAL173" s="6"/>
      <c r="AAM173" s="6"/>
      <c r="AAN173" s="6"/>
      <c r="AAO173" s="6"/>
      <c r="AAP173" s="6"/>
      <c r="AAQ173" s="6"/>
      <c r="AAR173" s="6"/>
      <c r="AAS173" s="6"/>
      <c r="AAT173" s="6"/>
      <c r="AAU173" s="6"/>
      <c r="AAV173" s="6"/>
      <c r="AAW173" s="6"/>
      <c r="AAX173" s="6"/>
      <c r="AAY173" s="6"/>
      <c r="AAZ173" s="6"/>
      <c r="ABA173" s="6"/>
      <c r="ABB173" s="6"/>
      <c r="ABC173" s="6"/>
      <c r="ABD173" s="6"/>
      <c r="ABE173" s="6"/>
      <c r="ABF173" s="6"/>
      <c r="ABG173" s="6"/>
      <c r="ABH173" s="6"/>
      <c r="ABI173" s="6"/>
      <c r="ABJ173" s="6"/>
      <c r="ABK173" s="6"/>
      <c r="ABL173" s="6"/>
      <c r="ABM173" s="6"/>
      <c r="ABN173" s="6"/>
      <c r="ABO173" s="6"/>
      <c r="ABP173" s="6"/>
      <c r="ABQ173" s="6"/>
    </row>
    <row r="174" spans="1:745">
      <c r="A174" s="86"/>
      <c r="B174" s="44"/>
      <c r="C174" s="44"/>
      <c r="D174" s="44"/>
      <c r="E174" s="44"/>
      <c r="F174" s="44"/>
      <c r="G174" s="44"/>
      <c r="H174" s="6"/>
      <c r="I174" s="6"/>
      <c r="J174" s="7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  <c r="AY174" s="6"/>
      <c r="AZ174" s="6"/>
      <c r="BA174" s="6"/>
      <c r="BB174" s="6"/>
      <c r="BC174" s="6"/>
      <c r="BD174" s="6"/>
      <c r="BE174" s="6"/>
      <c r="BF174" s="6"/>
      <c r="BG174" s="6"/>
      <c r="BH174" s="6"/>
      <c r="BI174" s="6"/>
      <c r="BJ174" s="6"/>
      <c r="BK174" s="6"/>
      <c r="BL174" s="6"/>
      <c r="BM174" s="6"/>
      <c r="BN174" s="6"/>
      <c r="BO174" s="6"/>
      <c r="BP174" s="6"/>
      <c r="BQ174" s="6"/>
      <c r="BR174" s="6"/>
      <c r="BS174" s="6"/>
      <c r="BT174" s="6"/>
      <c r="BU174" s="6"/>
      <c r="BV174" s="6"/>
      <c r="BW174" s="6"/>
      <c r="BX174" s="6"/>
      <c r="BY174" s="6"/>
      <c r="BZ174" s="6"/>
      <c r="CA174" s="6"/>
      <c r="CB174" s="6"/>
      <c r="CC174" s="6"/>
      <c r="CD174" s="6"/>
      <c r="CE174" s="6"/>
      <c r="CF174" s="6"/>
      <c r="CG174" s="6"/>
      <c r="CH174" s="6"/>
      <c r="CI174" s="6"/>
      <c r="CJ174" s="6"/>
      <c r="CK174" s="6"/>
      <c r="CL174" s="6"/>
      <c r="CM174" s="6"/>
      <c r="CN174" s="6"/>
      <c r="CO174" s="6"/>
      <c r="CP174" s="6"/>
      <c r="CQ174" s="6"/>
      <c r="CR174" s="6"/>
      <c r="CS174" s="6"/>
      <c r="CT174" s="6"/>
      <c r="CU174" s="6"/>
      <c r="CV174" s="6"/>
      <c r="CW174" s="6"/>
      <c r="CX174" s="6"/>
      <c r="CY174" s="6"/>
      <c r="CZ174" s="6"/>
      <c r="DA174" s="6"/>
      <c r="DB174" s="6"/>
      <c r="DC174" s="6"/>
      <c r="DD174" s="6"/>
      <c r="DE174" s="6"/>
      <c r="DF174" s="6"/>
      <c r="DG174" s="6"/>
      <c r="DH174" s="6"/>
      <c r="DI174" s="6"/>
      <c r="DJ174" s="6"/>
      <c r="DK174" s="6"/>
      <c r="DL174" s="6"/>
      <c r="DM174" s="6"/>
      <c r="DN174" s="6"/>
      <c r="DO174" s="6"/>
      <c r="DP174" s="6"/>
      <c r="DQ174" s="6"/>
      <c r="DR174" s="6"/>
      <c r="DS174" s="6"/>
      <c r="DT174" s="6"/>
      <c r="DU174" s="6"/>
      <c r="DV174" s="6"/>
      <c r="DW174" s="6"/>
      <c r="DX174" s="6"/>
      <c r="DY174" s="6"/>
      <c r="DZ174" s="6"/>
      <c r="EA174" s="6"/>
      <c r="EB174" s="6"/>
      <c r="EC174" s="6"/>
      <c r="ED174" s="6"/>
      <c r="EE174" s="6"/>
      <c r="EF174" s="6"/>
      <c r="EG174" s="6"/>
      <c r="EH174" s="6"/>
      <c r="EI174" s="6"/>
      <c r="EJ174" s="6"/>
      <c r="EK174" s="6"/>
      <c r="EL174" s="6"/>
      <c r="EM174" s="6"/>
      <c r="EN174" s="6"/>
      <c r="EO174" s="6"/>
      <c r="EP174" s="6"/>
      <c r="EQ174" s="6"/>
      <c r="ER174" s="6"/>
      <c r="ES174" s="6"/>
      <c r="ET174" s="6"/>
      <c r="EU174" s="6"/>
      <c r="EV174" s="6"/>
      <c r="EW174" s="6"/>
      <c r="EX174" s="6"/>
      <c r="EY174" s="6"/>
      <c r="EZ174" s="6"/>
      <c r="FA174" s="6"/>
      <c r="FB174" s="6"/>
      <c r="FC174" s="6"/>
      <c r="FD174" s="6"/>
      <c r="FE174" s="6"/>
      <c r="FF174" s="6"/>
      <c r="FG174" s="6"/>
      <c r="FH174" s="6"/>
      <c r="FI174" s="6"/>
      <c r="FJ174" s="6"/>
      <c r="FK174" s="6"/>
      <c r="FL174" s="6"/>
      <c r="FM174" s="6"/>
      <c r="FN174" s="6"/>
      <c r="FO174" s="6"/>
      <c r="FP174" s="6"/>
      <c r="FQ174" s="6"/>
      <c r="FR174" s="6"/>
      <c r="FS174" s="6"/>
      <c r="FT174" s="6"/>
      <c r="FU174" s="6"/>
      <c r="FV174" s="6"/>
      <c r="FW174" s="6"/>
      <c r="FX174" s="6"/>
      <c r="FY174" s="6"/>
      <c r="FZ174" s="6"/>
      <c r="GA174" s="6"/>
      <c r="GB174" s="6"/>
      <c r="GC174" s="6"/>
      <c r="GD174" s="6"/>
      <c r="GE174" s="6"/>
      <c r="GF174" s="6"/>
      <c r="GG174" s="6"/>
      <c r="GH174" s="6"/>
      <c r="GI174" s="6"/>
      <c r="GJ174" s="6"/>
      <c r="GK174" s="6"/>
      <c r="GL174" s="6"/>
      <c r="GM174" s="6"/>
      <c r="GN174" s="6"/>
      <c r="GO174" s="6"/>
      <c r="GP174" s="6"/>
      <c r="GQ174" s="6"/>
      <c r="GR174" s="6"/>
      <c r="GS174" s="6"/>
      <c r="GT174" s="6"/>
      <c r="GU174" s="6"/>
      <c r="GV174" s="6"/>
      <c r="GW174" s="6"/>
      <c r="GX174" s="6"/>
      <c r="GY174" s="6"/>
      <c r="GZ174" s="6"/>
      <c r="HA174" s="6"/>
      <c r="HB174" s="6"/>
      <c r="HC174" s="6"/>
      <c r="HD174" s="6"/>
      <c r="HE174" s="6"/>
      <c r="HF174" s="6"/>
      <c r="HG174" s="6"/>
      <c r="HH174" s="6"/>
      <c r="HI174" s="6"/>
      <c r="HJ174" s="6"/>
      <c r="HK174" s="6"/>
      <c r="HL174" s="6"/>
      <c r="HM174" s="6"/>
      <c r="HN174" s="6"/>
      <c r="HO174" s="6"/>
      <c r="HP174" s="6"/>
      <c r="HQ174" s="6"/>
      <c r="HR174" s="6"/>
      <c r="HS174" s="6"/>
      <c r="HT174" s="6"/>
      <c r="HU174" s="6"/>
      <c r="HV174" s="6"/>
      <c r="HW174" s="6"/>
      <c r="HX174" s="6"/>
      <c r="HY174" s="6"/>
      <c r="HZ174" s="6"/>
      <c r="IA174" s="6"/>
      <c r="IB174" s="6"/>
      <c r="IC174" s="6"/>
      <c r="ID174" s="6"/>
      <c r="IE174" s="6"/>
      <c r="IF174" s="6"/>
      <c r="IG174" s="6"/>
      <c r="IH174" s="6"/>
      <c r="II174" s="6"/>
      <c r="IJ174" s="6"/>
      <c r="IK174" s="6"/>
      <c r="IL174" s="6"/>
      <c r="IM174" s="6"/>
      <c r="IN174" s="6"/>
      <c r="IO174" s="6"/>
      <c r="IP174" s="6"/>
      <c r="IQ174" s="6"/>
      <c r="IR174" s="6"/>
      <c r="IS174" s="6"/>
      <c r="IT174" s="6"/>
      <c r="IU174" s="6"/>
      <c r="IV174" s="6"/>
      <c r="IW174" s="6"/>
      <c r="IX174" s="6"/>
      <c r="IY174" s="6"/>
      <c r="IZ174" s="6"/>
      <c r="JA174" s="6"/>
      <c r="JB174" s="6"/>
      <c r="JC174" s="6"/>
      <c r="JD174" s="6"/>
      <c r="JE174" s="6"/>
      <c r="JF174" s="6"/>
      <c r="JG174" s="6"/>
      <c r="JH174" s="6"/>
      <c r="JI174" s="6"/>
      <c r="JJ174" s="6"/>
      <c r="JK174" s="6"/>
      <c r="JL174" s="6"/>
      <c r="JM174" s="6"/>
      <c r="JN174" s="6"/>
      <c r="JO174" s="6"/>
      <c r="JP174" s="6"/>
      <c r="JQ174" s="6"/>
      <c r="JR174" s="6"/>
      <c r="JS174" s="6"/>
      <c r="JT174" s="6"/>
      <c r="JU174" s="6"/>
      <c r="JV174" s="6"/>
      <c r="JW174" s="6"/>
      <c r="JX174" s="6"/>
      <c r="JY174" s="6"/>
      <c r="JZ174" s="6"/>
      <c r="KA174" s="6"/>
      <c r="KB174" s="6"/>
      <c r="KC174" s="6"/>
      <c r="KD174" s="6"/>
      <c r="KE174" s="6"/>
      <c r="KF174" s="6"/>
      <c r="KG174" s="6"/>
      <c r="KH174" s="6"/>
      <c r="KI174" s="6"/>
      <c r="KJ174" s="6"/>
      <c r="KK174" s="6"/>
      <c r="KL174" s="6"/>
      <c r="KM174" s="6"/>
      <c r="KN174" s="6"/>
      <c r="KO174" s="6"/>
      <c r="KP174" s="6"/>
      <c r="KQ174" s="6"/>
      <c r="KR174" s="6"/>
      <c r="KS174" s="6"/>
      <c r="KT174" s="6"/>
      <c r="KU174" s="6"/>
      <c r="KV174" s="6"/>
      <c r="KW174" s="6"/>
      <c r="KX174" s="6"/>
      <c r="KY174" s="6"/>
      <c r="KZ174" s="6"/>
      <c r="LA174" s="6"/>
      <c r="LB174" s="6"/>
      <c r="LC174" s="6"/>
      <c r="LD174" s="6"/>
      <c r="LE174" s="6"/>
      <c r="LF174" s="6"/>
      <c r="LG174" s="6"/>
      <c r="LH174" s="6"/>
      <c r="LI174" s="6"/>
      <c r="LJ174" s="6"/>
      <c r="LK174" s="6"/>
      <c r="LL174" s="6"/>
      <c r="LM174" s="6"/>
      <c r="LN174" s="6"/>
      <c r="LO174" s="6"/>
      <c r="LP174" s="6"/>
      <c r="LQ174" s="6"/>
      <c r="LR174" s="6"/>
      <c r="LS174" s="6"/>
      <c r="LT174" s="6"/>
      <c r="LU174" s="6"/>
      <c r="LV174" s="6"/>
      <c r="LW174" s="6"/>
      <c r="LX174" s="6"/>
      <c r="LY174" s="6"/>
      <c r="LZ174" s="6"/>
      <c r="MA174" s="6"/>
      <c r="MB174" s="6"/>
      <c r="MC174" s="6"/>
      <c r="MD174" s="6"/>
      <c r="ME174" s="6"/>
      <c r="MF174" s="6"/>
      <c r="MG174" s="6"/>
      <c r="MH174" s="6"/>
      <c r="MI174" s="6"/>
      <c r="MJ174" s="6"/>
      <c r="MK174" s="6"/>
      <c r="ML174" s="6"/>
      <c r="MM174" s="6"/>
      <c r="MN174" s="6"/>
      <c r="MO174" s="6"/>
      <c r="MP174" s="6"/>
      <c r="MQ174" s="6"/>
      <c r="MR174" s="6"/>
      <c r="MS174" s="6"/>
      <c r="MT174" s="6"/>
      <c r="MU174" s="6"/>
      <c r="MV174" s="6"/>
      <c r="MW174" s="6"/>
      <c r="MX174" s="6"/>
      <c r="MY174" s="6"/>
      <c r="MZ174" s="6"/>
      <c r="NA174" s="6"/>
      <c r="NB174" s="6"/>
      <c r="NC174" s="6"/>
      <c r="ND174" s="6"/>
      <c r="NE174" s="6"/>
      <c r="NF174" s="6"/>
      <c r="NG174" s="6"/>
      <c r="NH174" s="6"/>
      <c r="NI174" s="6"/>
      <c r="NJ174" s="6"/>
      <c r="NK174" s="6"/>
      <c r="NL174" s="6"/>
      <c r="NM174" s="6"/>
      <c r="NN174" s="6"/>
      <c r="NO174" s="6"/>
      <c r="NP174" s="6"/>
      <c r="NQ174" s="6"/>
      <c r="NR174" s="6"/>
      <c r="NS174" s="6"/>
      <c r="NT174" s="6"/>
      <c r="NU174" s="6"/>
      <c r="NV174" s="6"/>
      <c r="NW174" s="6"/>
      <c r="NX174" s="6"/>
      <c r="NY174" s="6"/>
      <c r="NZ174" s="6"/>
      <c r="OA174" s="6"/>
      <c r="OB174" s="6"/>
      <c r="OC174" s="6"/>
      <c r="OD174" s="6"/>
      <c r="OE174" s="6"/>
      <c r="OF174" s="6"/>
      <c r="OG174" s="6"/>
      <c r="OH174" s="6"/>
      <c r="OI174" s="6"/>
      <c r="OJ174" s="6"/>
      <c r="OK174" s="6"/>
      <c r="OL174" s="6"/>
      <c r="OM174" s="6"/>
      <c r="ON174" s="6"/>
      <c r="OO174" s="6"/>
      <c r="OP174" s="6"/>
      <c r="OQ174" s="6"/>
      <c r="OR174" s="6"/>
      <c r="OS174" s="6"/>
      <c r="OT174" s="6"/>
      <c r="OU174" s="6"/>
      <c r="OV174" s="6"/>
      <c r="OW174" s="6"/>
      <c r="OX174" s="6"/>
      <c r="OY174" s="6"/>
      <c r="OZ174" s="6"/>
      <c r="PA174" s="6"/>
      <c r="PB174" s="6"/>
      <c r="PC174" s="6"/>
      <c r="PD174" s="6"/>
      <c r="PE174" s="6"/>
      <c r="PF174" s="6"/>
      <c r="PG174" s="6"/>
      <c r="PH174" s="6"/>
      <c r="PI174" s="6"/>
      <c r="PJ174" s="6"/>
      <c r="PK174" s="6"/>
      <c r="PL174" s="6"/>
      <c r="PM174" s="6"/>
      <c r="PN174" s="6"/>
      <c r="PO174" s="6"/>
      <c r="PP174" s="6"/>
      <c r="PQ174" s="6"/>
      <c r="PR174" s="6"/>
      <c r="PS174" s="6"/>
      <c r="PT174" s="6"/>
      <c r="PU174" s="6"/>
      <c r="PV174" s="6"/>
      <c r="PW174" s="6"/>
      <c r="PX174" s="6"/>
      <c r="PY174" s="6"/>
      <c r="PZ174" s="6"/>
      <c r="QA174" s="6"/>
      <c r="QB174" s="6"/>
      <c r="QC174" s="6"/>
      <c r="QD174" s="6"/>
      <c r="QE174" s="6"/>
      <c r="QF174" s="6"/>
      <c r="QG174" s="6"/>
      <c r="QH174" s="6"/>
      <c r="QI174" s="6"/>
      <c r="QJ174" s="6"/>
      <c r="QK174" s="6"/>
      <c r="QL174" s="6"/>
      <c r="QM174" s="6"/>
      <c r="QN174" s="6"/>
      <c r="QO174" s="6"/>
      <c r="QP174" s="6"/>
      <c r="QQ174" s="6"/>
      <c r="QR174" s="6"/>
      <c r="QS174" s="6"/>
      <c r="QT174" s="6"/>
      <c r="QU174" s="6"/>
      <c r="QV174" s="6"/>
      <c r="QW174" s="6"/>
      <c r="QX174" s="6"/>
      <c r="QY174" s="6"/>
      <c r="QZ174" s="6"/>
      <c r="RA174" s="6"/>
      <c r="RB174" s="6"/>
      <c r="RC174" s="6"/>
      <c r="RD174" s="6"/>
      <c r="RE174" s="6"/>
      <c r="RF174" s="6"/>
      <c r="RG174" s="6"/>
      <c r="RH174" s="6"/>
      <c r="RI174" s="6"/>
      <c r="RJ174" s="6"/>
      <c r="RK174" s="6"/>
      <c r="RL174" s="6"/>
      <c r="RM174" s="6"/>
      <c r="RN174" s="6"/>
      <c r="RO174" s="6"/>
      <c r="RP174" s="6"/>
      <c r="RQ174" s="6"/>
      <c r="RR174" s="6"/>
      <c r="RS174" s="6"/>
      <c r="RT174" s="6"/>
      <c r="RU174" s="6"/>
      <c r="RV174" s="6"/>
      <c r="RW174" s="6"/>
      <c r="RX174" s="6"/>
      <c r="RY174" s="6"/>
      <c r="RZ174" s="6"/>
      <c r="SA174" s="6"/>
      <c r="SB174" s="6"/>
      <c r="SC174" s="6"/>
      <c r="SD174" s="6"/>
      <c r="SE174" s="6"/>
      <c r="SF174" s="6"/>
      <c r="SG174" s="6"/>
      <c r="SH174" s="6"/>
      <c r="SI174" s="6"/>
      <c r="SJ174" s="6"/>
      <c r="SK174" s="6"/>
      <c r="SL174" s="6"/>
      <c r="SM174" s="6"/>
      <c r="SN174" s="6"/>
      <c r="SO174" s="6"/>
      <c r="SP174" s="6"/>
      <c r="SQ174" s="6"/>
      <c r="SR174" s="6"/>
      <c r="SS174" s="6"/>
      <c r="ST174" s="6"/>
      <c r="SU174" s="6"/>
      <c r="SV174" s="6"/>
      <c r="SW174" s="6"/>
      <c r="SX174" s="6"/>
      <c r="SY174" s="6"/>
      <c r="SZ174" s="6"/>
      <c r="TA174" s="6"/>
      <c r="TB174" s="6"/>
      <c r="TC174" s="6"/>
      <c r="TD174" s="6"/>
      <c r="TE174" s="6"/>
      <c r="TF174" s="6"/>
      <c r="TG174" s="6"/>
      <c r="TH174" s="6"/>
      <c r="TI174" s="6"/>
      <c r="TJ174" s="6"/>
      <c r="TK174" s="6"/>
      <c r="TL174" s="6"/>
      <c r="TM174" s="6"/>
      <c r="TN174" s="6"/>
      <c r="TO174" s="6"/>
      <c r="TP174" s="6"/>
      <c r="TQ174" s="6"/>
      <c r="TR174" s="6"/>
      <c r="TS174" s="6"/>
      <c r="TT174" s="6"/>
      <c r="TU174" s="6"/>
      <c r="TV174" s="6"/>
      <c r="TW174" s="6"/>
      <c r="TX174" s="6"/>
      <c r="TY174" s="6"/>
      <c r="TZ174" s="6"/>
      <c r="UA174" s="6"/>
      <c r="UB174" s="6"/>
      <c r="UC174" s="6"/>
      <c r="UD174" s="6"/>
      <c r="UE174" s="6"/>
      <c r="UF174" s="6"/>
      <c r="UG174" s="6"/>
      <c r="UH174" s="6"/>
      <c r="UI174" s="6"/>
      <c r="UJ174" s="6"/>
      <c r="UK174" s="6"/>
      <c r="UL174" s="6"/>
      <c r="UM174" s="6"/>
      <c r="UN174" s="6"/>
      <c r="UO174" s="6"/>
      <c r="UP174" s="6"/>
      <c r="UQ174" s="6"/>
      <c r="UR174" s="6"/>
      <c r="US174" s="6"/>
      <c r="UT174" s="6"/>
      <c r="UU174" s="6"/>
      <c r="UV174" s="6"/>
      <c r="UW174" s="6"/>
      <c r="UX174" s="6"/>
      <c r="UY174" s="6"/>
      <c r="UZ174" s="6"/>
      <c r="VA174" s="6"/>
      <c r="VB174" s="6"/>
      <c r="VC174" s="6"/>
      <c r="VD174" s="6"/>
      <c r="VE174" s="6"/>
      <c r="VF174" s="6"/>
      <c r="VG174" s="6"/>
      <c r="VH174" s="6"/>
      <c r="VI174" s="6"/>
      <c r="VJ174" s="6"/>
      <c r="VK174" s="6"/>
      <c r="VL174" s="6"/>
      <c r="VM174" s="6"/>
      <c r="VN174" s="6"/>
      <c r="VO174" s="6"/>
      <c r="VP174" s="6"/>
      <c r="VQ174" s="6"/>
      <c r="VR174" s="6"/>
      <c r="VS174" s="6"/>
      <c r="VT174" s="6"/>
      <c r="VU174" s="6"/>
      <c r="VV174" s="6"/>
      <c r="VW174" s="6"/>
      <c r="VX174" s="6"/>
      <c r="VY174" s="6"/>
      <c r="VZ174" s="6"/>
      <c r="WA174" s="6"/>
      <c r="WB174" s="6"/>
      <c r="WC174" s="6"/>
      <c r="WD174" s="6"/>
      <c r="WE174" s="6"/>
      <c r="WF174" s="6"/>
      <c r="WG174" s="6"/>
      <c r="WH174" s="6"/>
      <c r="WI174" s="6"/>
      <c r="WJ174" s="6"/>
      <c r="WK174" s="6"/>
      <c r="WL174" s="6"/>
      <c r="WM174" s="6"/>
      <c r="WN174" s="6"/>
      <c r="WO174" s="6"/>
      <c r="WP174" s="6"/>
      <c r="WQ174" s="6"/>
      <c r="WR174" s="6"/>
      <c r="WS174" s="6"/>
      <c r="WT174" s="6"/>
      <c r="WU174" s="6"/>
      <c r="WV174" s="6"/>
      <c r="WW174" s="6"/>
      <c r="WX174" s="6"/>
      <c r="WY174" s="6"/>
      <c r="WZ174" s="6"/>
      <c r="XA174" s="6"/>
      <c r="XB174" s="6"/>
      <c r="XC174" s="6"/>
      <c r="XD174" s="6"/>
      <c r="XE174" s="6"/>
      <c r="XF174" s="6"/>
      <c r="XG174" s="6"/>
      <c r="XH174" s="6"/>
      <c r="XI174" s="6"/>
      <c r="XJ174" s="6"/>
      <c r="XK174" s="6"/>
      <c r="XL174" s="6"/>
      <c r="XM174" s="6"/>
      <c r="XN174" s="6"/>
      <c r="XO174" s="6"/>
      <c r="XP174" s="6"/>
      <c r="XQ174" s="6"/>
      <c r="XR174" s="6"/>
      <c r="XS174" s="6"/>
      <c r="XT174" s="6"/>
      <c r="XU174" s="6"/>
      <c r="XV174" s="6"/>
      <c r="XW174" s="6"/>
      <c r="XX174" s="6"/>
      <c r="XY174" s="6"/>
      <c r="XZ174" s="6"/>
      <c r="YA174" s="6"/>
      <c r="YB174" s="6"/>
      <c r="YC174" s="6"/>
      <c r="YD174" s="6"/>
      <c r="YE174" s="6"/>
      <c r="YF174" s="6"/>
      <c r="YG174" s="6"/>
      <c r="YH174" s="6"/>
      <c r="YI174" s="6"/>
      <c r="YJ174" s="6"/>
      <c r="YK174" s="6"/>
      <c r="YL174" s="6"/>
      <c r="YM174" s="6"/>
      <c r="YN174" s="6"/>
      <c r="YO174" s="6"/>
      <c r="YP174" s="6"/>
      <c r="YQ174" s="6"/>
      <c r="YR174" s="6"/>
      <c r="YS174" s="6"/>
      <c r="YT174" s="6"/>
      <c r="YU174" s="6"/>
      <c r="YV174" s="6"/>
      <c r="YW174" s="6"/>
      <c r="YX174" s="6"/>
      <c r="YY174" s="6"/>
      <c r="YZ174" s="6"/>
      <c r="ZA174" s="6"/>
      <c r="ZB174" s="6"/>
      <c r="ZC174" s="6"/>
      <c r="ZD174" s="6"/>
      <c r="ZE174" s="6"/>
      <c r="ZF174" s="6"/>
      <c r="ZG174" s="6"/>
      <c r="ZH174" s="6"/>
      <c r="ZI174" s="6"/>
      <c r="ZJ174" s="6"/>
      <c r="ZK174" s="6"/>
      <c r="ZL174" s="6"/>
      <c r="ZM174" s="6"/>
      <c r="ZN174" s="6"/>
      <c r="ZO174" s="6"/>
      <c r="ZP174" s="6"/>
      <c r="ZQ174" s="6"/>
      <c r="ZR174" s="6"/>
      <c r="ZS174" s="6"/>
      <c r="ZT174" s="6"/>
      <c r="ZU174" s="6"/>
      <c r="ZV174" s="6"/>
      <c r="ZW174" s="6"/>
      <c r="ZX174" s="6"/>
      <c r="ZY174" s="6"/>
      <c r="ZZ174" s="6"/>
      <c r="AAA174" s="6"/>
      <c r="AAB174" s="6"/>
      <c r="AAC174" s="6"/>
      <c r="AAD174" s="6"/>
      <c r="AAE174" s="6"/>
      <c r="AAF174" s="6"/>
      <c r="AAG174" s="6"/>
      <c r="AAH174" s="6"/>
      <c r="AAI174" s="6"/>
      <c r="AAJ174" s="6"/>
      <c r="AAK174" s="6"/>
      <c r="AAL174" s="6"/>
      <c r="AAM174" s="6"/>
      <c r="AAN174" s="6"/>
      <c r="AAO174" s="6"/>
      <c r="AAP174" s="6"/>
      <c r="AAQ174" s="6"/>
      <c r="AAR174" s="6"/>
      <c r="AAS174" s="6"/>
      <c r="AAT174" s="6"/>
      <c r="AAU174" s="6"/>
      <c r="AAV174" s="6"/>
      <c r="AAW174" s="6"/>
      <c r="AAX174" s="6"/>
      <c r="AAY174" s="6"/>
      <c r="AAZ174" s="6"/>
      <c r="ABA174" s="6"/>
      <c r="ABB174" s="6"/>
      <c r="ABC174" s="6"/>
      <c r="ABD174" s="6"/>
      <c r="ABE174" s="6"/>
      <c r="ABF174" s="6"/>
      <c r="ABG174" s="6"/>
      <c r="ABH174" s="6"/>
      <c r="ABI174" s="6"/>
      <c r="ABJ174" s="6"/>
      <c r="ABK174" s="6"/>
      <c r="ABL174" s="6"/>
      <c r="ABM174" s="6"/>
      <c r="ABN174" s="6"/>
      <c r="ABO174" s="6"/>
      <c r="ABP174" s="6"/>
      <c r="ABQ174" s="6"/>
    </row>
    <row r="175" spans="1:745">
      <c r="A175" s="86"/>
      <c r="B175" s="44"/>
      <c r="C175" s="44"/>
      <c r="D175" s="44"/>
      <c r="E175" s="44"/>
      <c r="F175" s="44"/>
      <c r="G175" s="44"/>
      <c r="H175" s="6"/>
      <c r="I175" s="6"/>
      <c r="J175" s="7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  <c r="AY175" s="6"/>
      <c r="AZ175" s="6"/>
      <c r="BA175" s="6"/>
      <c r="BB175" s="6"/>
      <c r="BC175" s="6"/>
      <c r="BD175" s="6"/>
      <c r="BE175" s="6"/>
      <c r="BF175" s="6"/>
      <c r="BG175" s="6"/>
      <c r="BH175" s="6"/>
      <c r="BI175" s="6"/>
      <c r="BJ175" s="6"/>
      <c r="BK175" s="6"/>
      <c r="BL175" s="6"/>
      <c r="BM175" s="6"/>
      <c r="BN175" s="6"/>
      <c r="BO175" s="6"/>
      <c r="BP175" s="6"/>
      <c r="BQ175" s="6"/>
      <c r="BR175" s="6"/>
      <c r="BS175" s="6"/>
      <c r="BT175" s="6"/>
      <c r="BU175" s="6"/>
      <c r="BV175" s="6"/>
      <c r="BW175" s="6"/>
      <c r="BX175" s="6"/>
      <c r="BY175" s="6"/>
      <c r="BZ175" s="6"/>
      <c r="CA175" s="6"/>
      <c r="CB175" s="6"/>
      <c r="CC175" s="6"/>
      <c r="CD175" s="6"/>
      <c r="CE175" s="6"/>
      <c r="CF175" s="6"/>
      <c r="CG175" s="6"/>
      <c r="CH175" s="6"/>
      <c r="CI175" s="6"/>
      <c r="CJ175" s="6"/>
      <c r="CK175" s="6"/>
      <c r="CL175" s="6"/>
      <c r="CM175" s="6"/>
      <c r="CN175" s="6"/>
      <c r="CO175" s="6"/>
      <c r="CP175" s="6"/>
      <c r="CQ175" s="6"/>
      <c r="CR175" s="6"/>
      <c r="CS175" s="6"/>
      <c r="CT175" s="6"/>
      <c r="CU175" s="6"/>
      <c r="CV175" s="6"/>
      <c r="CW175" s="6"/>
      <c r="CX175" s="6"/>
      <c r="CY175" s="6"/>
      <c r="CZ175" s="6"/>
      <c r="DA175" s="6"/>
      <c r="DB175" s="6"/>
      <c r="DC175" s="6"/>
      <c r="DD175" s="6"/>
      <c r="DE175" s="6"/>
      <c r="DF175" s="6"/>
      <c r="DG175" s="6"/>
      <c r="DH175" s="6"/>
      <c r="DI175" s="6"/>
      <c r="DJ175" s="6"/>
      <c r="DK175" s="6"/>
      <c r="DL175" s="6"/>
      <c r="DM175" s="6"/>
      <c r="DN175" s="6"/>
      <c r="DO175" s="6"/>
      <c r="DP175" s="6"/>
      <c r="DQ175" s="6"/>
      <c r="DR175" s="6"/>
      <c r="DS175" s="6"/>
      <c r="DT175" s="6"/>
      <c r="DU175" s="6"/>
      <c r="DV175" s="6"/>
      <c r="DW175" s="6"/>
      <c r="DX175" s="6"/>
      <c r="DY175" s="6"/>
      <c r="DZ175" s="6"/>
      <c r="EA175" s="6"/>
      <c r="EB175" s="6"/>
      <c r="EC175" s="6"/>
      <c r="ED175" s="6"/>
      <c r="EE175" s="6"/>
      <c r="EF175" s="6"/>
      <c r="EG175" s="6"/>
      <c r="EH175" s="6"/>
      <c r="EI175" s="6"/>
      <c r="EJ175" s="6"/>
      <c r="EK175" s="6"/>
      <c r="EL175" s="6"/>
      <c r="EM175" s="6"/>
      <c r="EN175" s="6"/>
      <c r="EO175" s="6"/>
      <c r="EP175" s="6"/>
      <c r="EQ175" s="6"/>
      <c r="ER175" s="6"/>
      <c r="ES175" s="6"/>
      <c r="ET175" s="6"/>
      <c r="EU175" s="6"/>
      <c r="EV175" s="6"/>
      <c r="EW175" s="6"/>
      <c r="EX175" s="6"/>
      <c r="EY175" s="6"/>
      <c r="EZ175" s="6"/>
      <c r="FA175" s="6"/>
      <c r="FB175" s="6"/>
      <c r="FC175" s="6"/>
      <c r="FD175" s="6"/>
      <c r="FE175" s="6"/>
      <c r="FF175" s="6"/>
      <c r="FG175" s="6"/>
      <c r="FH175" s="6"/>
      <c r="FI175" s="6"/>
      <c r="FJ175" s="6"/>
      <c r="FK175" s="6"/>
      <c r="FL175" s="6"/>
      <c r="FM175" s="6"/>
      <c r="FN175" s="6"/>
      <c r="FO175" s="6"/>
      <c r="FP175" s="6"/>
      <c r="FQ175" s="6"/>
      <c r="FR175" s="6"/>
      <c r="FS175" s="6"/>
      <c r="FT175" s="6"/>
      <c r="FU175" s="6"/>
      <c r="FV175" s="6"/>
      <c r="FW175" s="6"/>
      <c r="FX175" s="6"/>
      <c r="FY175" s="6"/>
      <c r="FZ175" s="6"/>
      <c r="GA175" s="6"/>
      <c r="GB175" s="6"/>
      <c r="GC175" s="6"/>
      <c r="GD175" s="6"/>
      <c r="GE175" s="6"/>
      <c r="GF175" s="6"/>
      <c r="GG175" s="6"/>
      <c r="GH175" s="6"/>
      <c r="GI175" s="6"/>
      <c r="GJ175" s="6"/>
      <c r="GK175" s="6"/>
      <c r="GL175" s="6"/>
      <c r="GM175" s="6"/>
      <c r="GN175" s="6"/>
      <c r="GO175" s="6"/>
      <c r="GP175" s="6"/>
      <c r="GQ175" s="6"/>
      <c r="GR175" s="6"/>
      <c r="GS175" s="6"/>
      <c r="GT175" s="6"/>
      <c r="GU175" s="6"/>
      <c r="GV175" s="6"/>
      <c r="GW175" s="6"/>
      <c r="GX175" s="6"/>
      <c r="GY175" s="6"/>
      <c r="GZ175" s="6"/>
      <c r="HA175" s="6"/>
      <c r="HB175" s="6"/>
      <c r="HC175" s="6"/>
      <c r="HD175" s="6"/>
      <c r="HE175" s="6"/>
      <c r="HF175" s="6"/>
      <c r="HG175" s="6"/>
      <c r="HH175" s="6"/>
      <c r="HI175" s="6"/>
      <c r="HJ175" s="6"/>
      <c r="HK175" s="6"/>
      <c r="HL175" s="6"/>
      <c r="HM175" s="6"/>
      <c r="HN175" s="6"/>
      <c r="HO175" s="6"/>
      <c r="HP175" s="6"/>
      <c r="HQ175" s="6"/>
      <c r="HR175" s="6"/>
      <c r="HS175" s="6"/>
      <c r="HT175" s="6"/>
      <c r="HU175" s="6"/>
      <c r="HV175" s="6"/>
      <c r="HW175" s="6"/>
      <c r="HX175" s="6"/>
      <c r="HY175" s="6"/>
      <c r="HZ175" s="6"/>
      <c r="IA175" s="6"/>
      <c r="IB175" s="6"/>
      <c r="IC175" s="6"/>
      <c r="ID175" s="6"/>
      <c r="IE175" s="6"/>
      <c r="IF175" s="6"/>
      <c r="IG175" s="6"/>
      <c r="IH175" s="6"/>
      <c r="II175" s="6"/>
      <c r="IJ175" s="6"/>
      <c r="IK175" s="6"/>
      <c r="IL175" s="6"/>
      <c r="IM175" s="6"/>
      <c r="IN175" s="6"/>
      <c r="IO175" s="6"/>
      <c r="IP175" s="6"/>
      <c r="IQ175" s="6"/>
      <c r="IR175" s="6"/>
      <c r="IS175" s="6"/>
      <c r="IT175" s="6"/>
      <c r="IU175" s="6"/>
      <c r="IV175" s="6"/>
      <c r="IW175" s="6"/>
      <c r="IX175" s="6"/>
      <c r="IY175" s="6"/>
      <c r="IZ175" s="6"/>
      <c r="JA175" s="6"/>
      <c r="JB175" s="6"/>
      <c r="JC175" s="6"/>
      <c r="JD175" s="6"/>
      <c r="JE175" s="6"/>
      <c r="JF175" s="6"/>
      <c r="JG175" s="6"/>
      <c r="JH175" s="6"/>
      <c r="JI175" s="6"/>
      <c r="JJ175" s="6"/>
      <c r="JK175" s="6"/>
      <c r="JL175" s="6"/>
      <c r="JM175" s="6"/>
      <c r="JN175" s="6"/>
      <c r="JO175" s="6"/>
      <c r="JP175" s="6"/>
      <c r="JQ175" s="6"/>
      <c r="JR175" s="6"/>
      <c r="JS175" s="6"/>
      <c r="JT175" s="6"/>
      <c r="JU175" s="6"/>
      <c r="JV175" s="6"/>
      <c r="JW175" s="6"/>
      <c r="JX175" s="6"/>
      <c r="JY175" s="6"/>
      <c r="JZ175" s="6"/>
      <c r="KA175" s="6"/>
      <c r="KB175" s="6"/>
      <c r="KC175" s="6"/>
      <c r="KD175" s="6"/>
      <c r="KE175" s="6"/>
      <c r="KF175" s="6"/>
      <c r="KG175" s="6"/>
      <c r="KH175" s="6"/>
      <c r="KI175" s="6"/>
      <c r="KJ175" s="6"/>
      <c r="KK175" s="6"/>
      <c r="KL175" s="6"/>
      <c r="KM175" s="6"/>
      <c r="KN175" s="6"/>
      <c r="KO175" s="6"/>
      <c r="KP175" s="6"/>
      <c r="KQ175" s="6"/>
      <c r="KR175" s="6"/>
      <c r="KS175" s="6"/>
      <c r="KT175" s="6"/>
      <c r="KU175" s="6"/>
      <c r="KV175" s="6"/>
      <c r="KW175" s="6"/>
      <c r="KX175" s="6"/>
      <c r="KY175" s="6"/>
      <c r="KZ175" s="6"/>
      <c r="LA175" s="6"/>
      <c r="LB175" s="6"/>
      <c r="LC175" s="6"/>
      <c r="LD175" s="6"/>
      <c r="LE175" s="6"/>
      <c r="LF175" s="6"/>
      <c r="LG175" s="6"/>
      <c r="LH175" s="6"/>
      <c r="LI175" s="6"/>
      <c r="LJ175" s="6"/>
      <c r="LK175" s="6"/>
      <c r="LL175" s="6"/>
      <c r="LM175" s="6"/>
      <c r="LN175" s="6"/>
      <c r="LO175" s="6"/>
      <c r="LP175" s="6"/>
      <c r="LQ175" s="6"/>
      <c r="LR175" s="6"/>
      <c r="LS175" s="6"/>
      <c r="LT175" s="6"/>
      <c r="LU175" s="6"/>
      <c r="LV175" s="6"/>
      <c r="LW175" s="6"/>
      <c r="LX175" s="6"/>
      <c r="LY175" s="6"/>
      <c r="LZ175" s="6"/>
      <c r="MA175" s="6"/>
      <c r="MB175" s="6"/>
      <c r="MC175" s="6"/>
      <c r="MD175" s="6"/>
      <c r="ME175" s="6"/>
      <c r="MF175" s="6"/>
      <c r="MG175" s="6"/>
      <c r="MH175" s="6"/>
      <c r="MI175" s="6"/>
      <c r="MJ175" s="6"/>
      <c r="MK175" s="6"/>
      <c r="ML175" s="6"/>
      <c r="MM175" s="6"/>
      <c r="MN175" s="6"/>
      <c r="MO175" s="6"/>
      <c r="MP175" s="6"/>
      <c r="MQ175" s="6"/>
      <c r="MR175" s="6"/>
      <c r="MS175" s="6"/>
      <c r="MT175" s="6"/>
      <c r="MU175" s="6"/>
      <c r="MV175" s="6"/>
      <c r="MW175" s="6"/>
      <c r="MX175" s="6"/>
      <c r="MY175" s="6"/>
      <c r="MZ175" s="6"/>
      <c r="NA175" s="6"/>
      <c r="NB175" s="6"/>
      <c r="NC175" s="6"/>
      <c r="ND175" s="6"/>
      <c r="NE175" s="6"/>
      <c r="NF175" s="6"/>
      <c r="NG175" s="6"/>
      <c r="NH175" s="6"/>
      <c r="NI175" s="6"/>
      <c r="NJ175" s="6"/>
      <c r="NK175" s="6"/>
      <c r="NL175" s="6"/>
      <c r="NM175" s="6"/>
      <c r="NN175" s="6"/>
      <c r="NO175" s="6"/>
      <c r="NP175" s="6"/>
      <c r="NQ175" s="6"/>
      <c r="NR175" s="6"/>
      <c r="NS175" s="6"/>
      <c r="NT175" s="6"/>
      <c r="NU175" s="6"/>
      <c r="NV175" s="6"/>
      <c r="NW175" s="6"/>
      <c r="NX175" s="6"/>
      <c r="NY175" s="6"/>
      <c r="NZ175" s="6"/>
      <c r="OA175" s="6"/>
      <c r="OB175" s="6"/>
      <c r="OC175" s="6"/>
      <c r="OD175" s="6"/>
      <c r="OE175" s="6"/>
      <c r="OF175" s="6"/>
      <c r="OG175" s="6"/>
      <c r="OH175" s="6"/>
      <c r="OI175" s="6"/>
      <c r="OJ175" s="6"/>
      <c r="OK175" s="6"/>
      <c r="OL175" s="6"/>
      <c r="OM175" s="6"/>
      <c r="ON175" s="6"/>
      <c r="OO175" s="6"/>
      <c r="OP175" s="6"/>
      <c r="OQ175" s="6"/>
      <c r="OR175" s="6"/>
      <c r="OS175" s="6"/>
      <c r="OT175" s="6"/>
      <c r="OU175" s="6"/>
      <c r="OV175" s="6"/>
      <c r="OW175" s="6"/>
      <c r="OX175" s="6"/>
      <c r="OY175" s="6"/>
      <c r="OZ175" s="6"/>
      <c r="PA175" s="6"/>
      <c r="PB175" s="6"/>
      <c r="PC175" s="6"/>
      <c r="PD175" s="6"/>
      <c r="PE175" s="6"/>
      <c r="PF175" s="6"/>
      <c r="PG175" s="6"/>
      <c r="PH175" s="6"/>
      <c r="PI175" s="6"/>
      <c r="PJ175" s="6"/>
      <c r="PK175" s="6"/>
      <c r="PL175" s="6"/>
      <c r="PM175" s="6"/>
      <c r="PN175" s="6"/>
      <c r="PO175" s="6"/>
      <c r="PP175" s="6"/>
      <c r="PQ175" s="6"/>
      <c r="PR175" s="6"/>
      <c r="PS175" s="6"/>
      <c r="PT175" s="6"/>
      <c r="PU175" s="6"/>
      <c r="PV175" s="6"/>
      <c r="PW175" s="6"/>
      <c r="PX175" s="6"/>
      <c r="PY175" s="6"/>
      <c r="PZ175" s="6"/>
      <c r="QA175" s="6"/>
      <c r="QB175" s="6"/>
      <c r="QC175" s="6"/>
      <c r="QD175" s="6"/>
      <c r="QE175" s="6"/>
      <c r="QF175" s="6"/>
      <c r="QG175" s="6"/>
      <c r="QH175" s="6"/>
      <c r="QI175" s="6"/>
      <c r="QJ175" s="6"/>
      <c r="QK175" s="6"/>
      <c r="QL175" s="6"/>
      <c r="QM175" s="6"/>
      <c r="QN175" s="6"/>
      <c r="QO175" s="6"/>
      <c r="QP175" s="6"/>
      <c r="QQ175" s="6"/>
      <c r="QR175" s="6"/>
      <c r="QS175" s="6"/>
      <c r="QT175" s="6"/>
      <c r="QU175" s="6"/>
      <c r="QV175" s="6"/>
      <c r="QW175" s="6"/>
      <c r="QX175" s="6"/>
      <c r="QY175" s="6"/>
      <c r="QZ175" s="6"/>
      <c r="RA175" s="6"/>
      <c r="RB175" s="6"/>
      <c r="RC175" s="6"/>
      <c r="RD175" s="6"/>
      <c r="RE175" s="6"/>
      <c r="RF175" s="6"/>
      <c r="RG175" s="6"/>
      <c r="RH175" s="6"/>
      <c r="RI175" s="6"/>
      <c r="RJ175" s="6"/>
      <c r="RK175" s="6"/>
      <c r="RL175" s="6"/>
      <c r="RM175" s="6"/>
      <c r="RN175" s="6"/>
      <c r="RO175" s="6"/>
      <c r="RP175" s="6"/>
      <c r="RQ175" s="6"/>
      <c r="RR175" s="6"/>
      <c r="RS175" s="6"/>
      <c r="RT175" s="6"/>
      <c r="RU175" s="6"/>
      <c r="RV175" s="6"/>
      <c r="RW175" s="6"/>
      <c r="RX175" s="6"/>
      <c r="RY175" s="6"/>
      <c r="RZ175" s="6"/>
      <c r="SA175" s="6"/>
      <c r="SB175" s="6"/>
      <c r="SC175" s="6"/>
      <c r="SD175" s="6"/>
      <c r="SE175" s="6"/>
      <c r="SF175" s="6"/>
      <c r="SG175" s="6"/>
      <c r="SH175" s="6"/>
      <c r="SI175" s="6"/>
      <c r="SJ175" s="6"/>
      <c r="SK175" s="6"/>
      <c r="SL175" s="6"/>
      <c r="SM175" s="6"/>
      <c r="SN175" s="6"/>
      <c r="SO175" s="6"/>
      <c r="SP175" s="6"/>
      <c r="SQ175" s="6"/>
      <c r="SR175" s="6"/>
      <c r="SS175" s="6"/>
      <c r="ST175" s="6"/>
      <c r="SU175" s="6"/>
      <c r="SV175" s="6"/>
      <c r="SW175" s="6"/>
      <c r="SX175" s="6"/>
      <c r="SY175" s="6"/>
      <c r="SZ175" s="6"/>
      <c r="TA175" s="6"/>
      <c r="TB175" s="6"/>
      <c r="TC175" s="6"/>
      <c r="TD175" s="6"/>
      <c r="TE175" s="6"/>
      <c r="TF175" s="6"/>
      <c r="TG175" s="6"/>
      <c r="TH175" s="6"/>
      <c r="TI175" s="6"/>
      <c r="TJ175" s="6"/>
      <c r="TK175" s="6"/>
      <c r="TL175" s="6"/>
      <c r="TM175" s="6"/>
      <c r="TN175" s="6"/>
      <c r="TO175" s="6"/>
      <c r="TP175" s="6"/>
      <c r="TQ175" s="6"/>
      <c r="TR175" s="6"/>
      <c r="TS175" s="6"/>
      <c r="TT175" s="6"/>
      <c r="TU175" s="6"/>
      <c r="TV175" s="6"/>
      <c r="TW175" s="6"/>
      <c r="TX175" s="6"/>
      <c r="TY175" s="6"/>
      <c r="TZ175" s="6"/>
      <c r="UA175" s="6"/>
      <c r="UB175" s="6"/>
      <c r="UC175" s="6"/>
      <c r="UD175" s="6"/>
      <c r="UE175" s="6"/>
      <c r="UF175" s="6"/>
      <c r="UG175" s="6"/>
      <c r="UH175" s="6"/>
      <c r="UI175" s="6"/>
      <c r="UJ175" s="6"/>
      <c r="UK175" s="6"/>
      <c r="UL175" s="6"/>
      <c r="UM175" s="6"/>
      <c r="UN175" s="6"/>
      <c r="UO175" s="6"/>
      <c r="UP175" s="6"/>
      <c r="UQ175" s="6"/>
      <c r="UR175" s="6"/>
      <c r="US175" s="6"/>
      <c r="UT175" s="6"/>
      <c r="UU175" s="6"/>
      <c r="UV175" s="6"/>
      <c r="UW175" s="6"/>
      <c r="UX175" s="6"/>
      <c r="UY175" s="6"/>
      <c r="UZ175" s="6"/>
      <c r="VA175" s="6"/>
      <c r="VB175" s="6"/>
      <c r="VC175" s="6"/>
      <c r="VD175" s="6"/>
      <c r="VE175" s="6"/>
      <c r="VF175" s="6"/>
      <c r="VG175" s="6"/>
      <c r="VH175" s="6"/>
      <c r="VI175" s="6"/>
      <c r="VJ175" s="6"/>
      <c r="VK175" s="6"/>
      <c r="VL175" s="6"/>
      <c r="VM175" s="6"/>
      <c r="VN175" s="6"/>
      <c r="VO175" s="6"/>
      <c r="VP175" s="6"/>
      <c r="VQ175" s="6"/>
      <c r="VR175" s="6"/>
      <c r="VS175" s="6"/>
      <c r="VT175" s="6"/>
      <c r="VU175" s="6"/>
      <c r="VV175" s="6"/>
      <c r="VW175" s="6"/>
      <c r="VX175" s="6"/>
      <c r="VY175" s="6"/>
      <c r="VZ175" s="6"/>
      <c r="WA175" s="6"/>
      <c r="WB175" s="6"/>
      <c r="WC175" s="6"/>
      <c r="WD175" s="6"/>
      <c r="WE175" s="6"/>
      <c r="WF175" s="6"/>
      <c r="WG175" s="6"/>
      <c r="WH175" s="6"/>
      <c r="WI175" s="6"/>
      <c r="WJ175" s="6"/>
      <c r="WK175" s="6"/>
      <c r="WL175" s="6"/>
      <c r="WM175" s="6"/>
      <c r="WN175" s="6"/>
      <c r="WO175" s="6"/>
      <c r="WP175" s="6"/>
      <c r="WQ175" s="6"/>
      <c r="WR175" s="6"/>
      <c r="WS175" s="6"/>
      <c r="WT175" s="6"/>
      <c r="WU175" s="6"/>
      <c r="WV175" s="6"/>
      <c r="WW175" s="6"/>
      <c r="WX175" s="6"/>
      <c r="WY175" s="6"/>
      <c r="WZ175" s="6"/>
      <c r="XA175" s="6"/>
      <c r="XB175" s="6"/>
      <c r="XC175" s="6"/>
      <c r="XD175" s="6"/>
      <c r="XE175" s="6"/>
      <c r="XF175" s="6"/>
      <c r="XG175" s="6"/>
      <c r="XH175" s="6"/>
      <c r="XI175" s="6"/>
      <c r="XJ175" s="6"/>
      <c r="XK175" s="6"/>
      <c r="XL175" s="6"/>
      <c r="XM175" s="6"/>
      <c r="XN175" s="6"/>
      <c r="XO175" s="6"/>
      <c r="XP175" s="6"/>
      <c r="XQ175" s="6"/>
      <c r="XR175" s="6"/>
      <c r="XS175" s="6"/>
      <c r="XT175" s="6"/>
      <c r="XU175" s="6"/>
      <c r="XV175" s="6"/>
      <c r="XW175" s="6"/>
      <c r="XX175" s="6"/>
      <c r="XY175" s="6"/>
      <c r="XZ175" s="6"/>
      <c r="YA175" s="6"/>
      <c r="YB175" s="6"/>
      <c r="YC175" s="6"/>
      <c r="YD175" s="6"/>
      <c r="YE175" s="6"/>
      <c r="YF175" s="6"/>
      <c r="YG175" s="6"/>
      <c r="YH175" s="6"/>
      <c r="YI175" s="6"/>
      <c r="YJ175" s="6"/>
      <c r="YK175" s="6"/>
      <c r="YL175" s="6"/>
      <c r="YM175" s="6"/>
      <c r="YN175" s="6"/>
      <c r="YO175" s="6"/>
      <c r="YP175" s="6"/>
      <c r="YQ175" s="6"/>
      <c r="YR175" s="6"/>
      <c r="YS175" s="6"/>
      <c r="YT175" s="6"/>
      <c r="YU175" s="6"/>
      <c r="YV175" s="6"/>
      <c r="YW175" s="6"/>
      <c r="YX175" s="6"/>
      <c r="YY175" s="6"/>
      <c r="YZ175" s="6"/>
      <c r="ZA175" s="6"/>
      <c r="ZB175" s="6"/>
      <c r="ZC175" s="6"/>
      <c r="ZD175" s="6"/>
      <c r="ZE175" s="6"/>
      <c r="ZF175" s="6"/>
      <c r="ZG175" s="6"/>
      <c r="ZH175" s="6"/>
      <c r="ZI175" s="6"/>
      <c r="ZJ175" s="6"/>
      <c r="ZK175" s="6"/>
      <c r="ZL175" s="6"/>
      <c r="ZM175" s="6"/>
      <c r="ZN175" s="6"/>
      <c r="ZO175" s="6"/>
      <c r="ZP175" s="6"/>
      <c r="ZQ175" s="6"/>
      <c r="ZR175" s="6"/>
      <c r="ZS175" s="6"/>
      <c r="ZT175" s="6"/>
      <c r="ZU175" s="6"/>
      <c r="ZV175" s="6"/>
      <c r="ZW175" s="6"/>
      <c r="ZX175" s="6"/>
      <c r="ZY175" s="6"/>
      <c r="ZZ175" s="6"/>
      <c r="AAA175" s="6"/>
      <c r="AAB175" s="6"/>
      <c r="AAC175" s="6"/>
      <c r="AAD175" s="6"/>
      <c r="AAE175" s="6"/>
      <c r="AAF175" s="6"/>
      <c r="AAG175" s="6"/>
      <c r="AAH175" s="6"/>
      <c r="AAI175" s="6"/>
      <c r="AAJ175" s="6"/>
      <c r="AAK175" s="6"/>
      <c r="AAL175" s="6"/>
      <c r="AAM175" s="6"/>
      <c r="AAN175" s="6"/>
      <c r="AAO175" s="6"/>
      <c r="AAP175" s="6"/>
      <c r="AAQ175" s="6"/>
      <c r="AAR175" s="6"/>
      <c r="AAS175" s="6"/>
      <c r="AAT175" s="6"/>
      <c r="AAU175" s="6"/>
      <c r="AAV175" s="6"/>
      <c r="AAW175" s="6"/>
      <c r="AAX175" s="6"/>
      <c r="AAY175" s="6"/>
      <c r="AAZ175" s="6"/>
      <c r="ABA175" s="6"/>
      <c r="ABB175" s="6"/>
      <c r="ABC175" s="6"/>
      <c r="ABD175" s="6"/>
      <c r="ABE175" s="6"/>
      <c r="ABF175" s="6"/>
      <c r="ABG175" s="6"/>
      <c r="ABH175" s="6"/>
      <c r="ABI175" s="6"/>
      <c r="ABJ175" s="6"/>
      <c r="ABK175" s="6"/>
      <c r="ABL175" s="6"/>
      <c r="ABM175" s="6"/>
      <c r="ABN175" s="6"/>
      <c r="ABO175" s="6"/>
      <c r="ABP175" s="6"/>
      <c r="ABQ175" s="6"/>
    </row>
    <row r="176" spans="1:745">
      <c r="J176" s="25"/>
      <c r="K176" s="11"/>
      <c r="L176" s="11"/>
      <c r="M176" s="11"/>
      <c r="N176" s="11"/>
      <c r="O176" s="11"/>
      <c r="P176" s="6"/>
    </row>
    <row r="178" spans="1:8">
      <c r="A178" s="1"/>
      <c r="B178" s="2"/>
      <c r="C178" s="2"/>
      <c r="D178" s="2"/>
    </row>
    <row r="179" spans="1:8">
      <c r="A179" s="1" t="s">
        <v>0</v>
      </c>
      <c r="B179" s="2" t="s">
        <v>1</v>
      </c>
      <c r="C179" s="2" t="s">
        <v>2</v>
      </c>
      <c r="D179" s="2" t="s">
        <v>3</v>
      </c>
      <c r="G179" s="6"/>
    </row>
    <row r="180" spans="1:8">
      <c r="A180" s="85" t="s">
        <v>73</v>
      </c>
      <c r="B180" s="8">
        <v>34173</v>
      </c>
      <c r="C180" s="8">
        <v>43114</v>
      </c>
      <c r="D180" s="3" t="s">
        <v>18</v>
      </c>
      <c r="G180" s="6"/>
    </row>
    <row r="181" spans="1:8">
      <c r="G181" s="6"/>
    </row>
    <row r="182" spans="1:8">
      <c r="A182" s="18" t="s">
        <v>4</v>
      </c>
      <c r="B182" s="19" t="s">
        <v>5</v>
      </c>
      <c r="C182" s="19" t="s">
        <v>6</v>
      </c>
      <c r="D182" s="19" t="s">
        <v>7</v>
      </c>
      <c r="E182" s="19" t="s">
        <v>8</v>
      </c>
      <c r="F182" s="19" t="s">
        <v>9</v>
      </c>
      <c r="G182" s="21" t="s">
        <v>119</v>
      </c>
      <c r="H182" s="19" t="s">
        <v>11</v>
      </c>
    </row>
    <row r="183" spans="1:8">
      <c r="A183" s="85">
        <v>43709</v>
      </c>
      <c r="B183" s="3">
        <v>6</v>
      </c>
      <c r="C183" s="3">
        <v>1</v>
      </c>
      <c r="D183" s="3">
        <v>13</v>
      </c>
      <c r="E183" s="3">
        <v>4</v>
      </c>
      <c r="F183" s="3">
        <v>2</v>
      </c>
      <c r="G183" s="6"/>
    </row>
    <row r="184" spans="1:8">
      <c r="A184" s="85">
        <v>43739</v>
      </c>
      <c r="B184" s="3">
        <v>10</v>
      </c>
      <c r="C184" s="3">
        <v>2</v>
      </c>
      <c r="D184" s="3">
        <v>12</v>
      </c>
      <c r="E184" s="3">
        <v>4</v>
      </c>
      <c r="F184" s="3">
        <v>2</v>
      </c>
      <c r="G184" s="6"/>
    </row>
    <row r="185" spans="1:8">
      <c r="A185" s="85">
        <v>43770</v>
      </c>
      <c r="B185" s="3">
        <v>3</v>
      </c>
      <c r="C185" s="3">
        <v>1</v>
      </c>
      <c r="D185" s="3">
        <v>9</v>
      </c>
      <c r="E185" s="3">
        <v>4</v>
      </c>
      <c r="F185" s="3">
        <v>2</v>
      </c>
      <c r="G185" s="6"/>
    </row>
    <row r="186" spans="1:8">
      <c r="A186" s="85">
        <v>43800</v>
      </c>
      <c r="B186" s="3">
        <v>4</v>
      </c>
      <c r="C186" s="3">
        <v>0</v>
      </c>
      <c r="D186" s="3">
        <v>9</v>
      </c>
      <c r="E186" s="3">
        <v>4</v>
      </c>
      <c r="F186" s="3">
        <v>1</v>
      </c>
      <c r="G186" s="6"/>
    </row>
    <row r="187" spans="1:8">
      <c r="A187" s="85">
        <v>43831</v>
      </c>
      <c r="B187" s="3">
        <v>7</v>
      </c>
      <c r="C187" s="3">
        <v>1</v>
      </c>
      <c r="D187" s="3">
        <v>13</v>
      </c>
      <c r="E187" s="3">
        <v>8</v>
      </c>
      <c r="F187" s="3">
        <v>3</v>
      </c>
      <c r="G187" s="6"/>
    </row>
    <row r="188" spans="1:8">
      <c r="A188" s="85">
        <v>43862</v>
      </c>
      <c r="B188" s="3">
        <v>6</v>
      </c>
      <c r="C188" s="3">
        <v>1</v>
      </c>
      <c r="D188" s="3">
        <v>14</v>
      </c>
      <c r="E188" s="3">
        <v>6</v>
      </c>
      <c r="F188" s="3">
        <v>3</v>
      </c>
      <c r="G188" s="6"/>
    </row>
    <row r="189" spans="1:8">
      <c r="A189" s="85">
        <v>43891</v>
      </c>
      <c r="B189" s="3">
        <v>0</v>
      </c>
      <c r="C189" s="3">
        <v>0</v>
      </c>
      <c r="D189" s="3">
        <v>18</v>
      </c>
      <c r="E189" s="3">
        <v>3</v>
      </c>
      <c r="F189" s="3">
        <v>1</v>
      </c>
      <c r="G189" s="6"/>
    </row>
    <row r="190" spans="1:8">
      <c r="A190" s="85">
        <v>43922</v>
      </c>
      <c r="B190" s="3">
        <v>0</v>
      </c>
      <c r="C190" s="3">
        <v>0</v>
      </c>
      <c r="D190" s="3">
        <v>2</v>
      </c>
      <c r="E190" s="3">
        <v>3</v>
      </c>
      <c r="F190" s="3">
        <v>2</v>
      </c>
      <c r="G190" s="6"/>
    </row>
    <row r="191" spans="1:8">
      <c r="A191" s="85">
        <v>43952</v>
      </c>
      <c r="B191" s="3">
        <v>0</v>
      </c>
      <c r="C191" s="3">
        <v>0</v>
      </c>
      <c r="D191" s="3">
        <v>0</v>
      </c>
      <c r="E191" s="3">
        <v>0</v>
      </c>
      <c r="F191" s="3">
        <v>0</v>
      </c>
      <c r="G191" s="6" t="s">
        <v>54</v>
      </c>
    </row>
    <row r="192" spans="1:8">
      <c r="A192" s="85">
        <v>43983</v>
      </c>
      <c r="B192" s="3">
        <v>0</v>
      </c>
      <c r="C192" s="3">
        <v>0</v>
      </c>
      <c r="D192" s="3">
        <v>4</v>
      </c>
      <c r="E192" s="3">
        <v>4</v>
      </c>
      <c r="F192" s="3">
        <v>2</v>
      </c>
      <c r="G192" s="6"/>
    </row>
    <row r="193" spans="1:7">
      <c r="A193" s="85">
        <v>44013</v>
      </c>
      <c r="B193" s="3">
        <v>0</v>
      </c>
      <c r="C193" s="3">
        <v>0</v>
      </c>
      <c r="D193" s="3">
        <v>3</v>
      </c>
      <c r="E193" s="3">
        <v>3</v>
      </c>
      <c r="F193" s="3">
        <v>1</v>
      </c>
      <c r="G193" s="6"/>
    </row>
    <row r="194" spans="1:7">
      <c r="A194" s="85">
        <v>44044</v>
      </c>
      <c r="B194" s="3">
        <v>5</v>
      </c>
      <c r="C194" s="3">
        <v>0</v>
      </c>
      <c r="D194" s="3">
        <v>6</v>
      </c>
      <c r="E194" s="3">
        <v>12</v>
      </c>
      <c r="F194" s="3">
        <v>4</v>
      </c>
      <c r="G194" s="6"/>
    </row>
    <row r="195" spans="1:7">
      <c r="A195" s="9" t="s">
        <v>10</v>
      </c>
      <c r="B195" s="24">
        <f>SUM(B183:B194)</f>
        <v>41</v>
      </c>
      <c r="C195" s="24">
        <f>SUM(C183:C194)</f>
        <v>6</v>
      </c>
      <c r="D195" s="24">
        <f>SUM(D183:D194)</f>
        <v>103</v>
      </c>
      <c r="E195" s="24">
        <f>SUM(E183:E194)</f>
        <v>55</v>
      </c>
      <c r="F195" s="24">
        <f>SUM(F183:F194)</f>
        <v>23</v>
      </c>
      <c r="G195" s="11"/>
    </row>
    <row r="196" spans="1:7">
      <c r="A196" s="9" t="s">
        <v>12</v>
      </c>
      <c r="B196" s="24">
        <f>B195/12</f>
        <v>3.4166666666666665</v>
      </c>
      <c r="C196" s="24">
        <f>C195/12</f>
        <v>0.5</v>
      </c>
      <c r="D196" s="24">
        <f>D195/12</f>
        <v>8.5833333333333339</v>
      </c>
      <c r="E196" s="24">
        <f>E195/12</f>
        <v>4.583333333333333</v>
      </c>
      <c r="F196" s="24">
        <f>F195/12</f>
        <v>1.9166666666666667</v>
      </c>
      <c r="G196" s="11"/>
    </row>
    <row r="197" spans="1:7">
      <c r="A197" s="85">
        <v>44075</v>
      </c>
      <c r="B197" s="3">
        <v>0</v>
      </c>
      <c r="C197" s="3">
        <v>1</v>
      </c>
      <c r="D197" s="3">
        <v>7</v>
      </c>
      <c r="E197" s="3">
        <v>8</v>
      </c>
      <c r="F197" s="3">
        <v>2</v>
      </c>
      <c r="G197" s="6"/>
    </row>
    <row r="198" spans="1:7">
      <c r="A198" s="85">
        <v>44105</v>
      </c>
      <c r="B198" s="3">
        <v>0</v>
      </c>
      <c r="C198" s="3">
        <v>0</v>
      </c>
      <c r="D198" s="3">
        <v>6</v>
      </c>
      <c r="E198" s="3">
        <v>4</v>
      </c>
      <c r="F198" s="3">
        <v>2</v>
      </c>
      <c r="G198" s="6"/>
    </row>
    <row r="199" spans="1:7">
      <c r="A199" s="85">
        <v>44136</v>
      </c>
      <c r="B199" s="3">
        <v>0</v>
      </c>
      <c r="C199" s="3">
        <v>1</v>
      </c>
      <c r="D199" s="3">
        <v>6</v>
      </c>
      <c r="E199" s="3">
        <v>5</v>
      </c>
      <c r="F199" s="3">
        <v>3</v>
      </c>
      <c r="G199" s="6"/>
    </row>
    <row r="200" spans="1:7">
      <c r="A200" s="85">
        <v>44166</v>
      </c>
      <c r="B200" s="3">
        <v>0</v>
      </c>
      <c r="C200" s="3">
        <v>0</v>
      </c>
      <c r="D200" s="3">
        <v>7</v>
      </c>
      <c r="E200" s="3">
        <v>6</v>
      </c>
      <c r="F200" s="3">
        <v>1</v>
      </c>
      <c r="G200" s="6"/>
    </row>
    <row r="201" spans="1:7">
      <c r="A201" s="85">
        <v>44197</v>
      </c>
      <c r="B201" s="3">
        <v>0</v>
      </c>
      <c r="C201" s="3">
        <v>0</v>
      </c>
      <c r="D201" s="3">
        <v>5</v>
      </c>
      <c r="E201" s="3">
        <v>5</v>
      </c>
      <c r="F201" s="3">
        <v>2</v>
      </c>
    </row>
    <row r="202" spans="1:7">
      <c r="A202" s="85">
        <v>44228</v>
      </c>
      <c r="B202" s="3">
        <v>2</v>
      </c>
      <c r="C202" s="3">
        <v>2</v>
      </c>
      <c r="D202" s="3">
        <v>5</v>
      </c>
      <c r="E202" s="3">
        <v>5</v>
      </c>
      <c r="F202" s="3">
        <v>2</v>
      </c>
    </row>
    <row r="203" spans="1:7">
      <c r="A203" s="85">
        <v>44256</v>
      </c>
      <c r="B203" s="3">
        <v>8</v>
      </c>
      <c r="C203" s="3">
        <v>1</v>
      </c>
      <c r="D203" s="3">
        <v>6</v>
      </c>
      <c r="E203" s="3">
        <v>5</v>
      </c>
      <c r="F203" s="3">
        <v>3</v>
      </c>
    </row>
    <row r="204" spans="1:7">
      <c r="A204" s="85">
        <v>44287</v>
      </c>
      <c r="B204" s="3">
        <v>0</v>
      </c>
      <c r="C204" s="3">
        <v>1</v>
      </c>
      <c r="D204" s="3">
        <v>8</v>
      </c>
      <c r="E204" s="3">
        <v>6</v>
      </c>
      <c r="F204" s="3">
        <v>2</v>
      </c>
    </row>
    <row r="205" spans="1:7">
      <c r="A205" s="85">
        <v>44317</v>
      </c>
      <c r="B205" s="3">
        <v>0</v>
      </c>
      <c r="C205" s="3">
        <v>0</v>
      </c>
      <c r="D205" s="3">
        <v>6</v>
      </c>
      <c r="E205" s="3">
        <v>6</v>
      </c>
      <c r="F205" s="3">
        <v>2</v>
      </c>
    </row>
    <row r="206" spans="1:7">
      <c r="A206" s="85">
        <v>44348</v>
      </c>
      <c r="B206" s="3">
        <v>0</v>
      </c>
      <c r="C206" s="3">
        <v>0</v>
      </c>
      <c r="D206" s="3">
        <v>7</v>
      </c>
      <c r="E206" s="3">
        <v>5</v>
      </c>
      <c r="F206" s="3">
        <v>2</v>
      </c>
    </row>
    <row r="207" spans="1:7">
      <c r="A207" s="85">
        <v>44378</v>
      </c>
      <c r="B207" s="3">
        <v>0</v>
      </c>
      <c r="C207" s="3">
        <v>4</v>
      </c>
      <c r="D207" s="3">
        <v>6</v>
      </c>
      <c r="E207" s="3">
        <v>7</v>
      </c>
      <c r="F207" s="3">
        <v>2</v>
      </c>
    </row>
    <row r="208" spans="1:7">
      <c r="A208" s="85">
        <v>44409</v>
      </c>
      <c r="B208" s="3">
        <v>0</v>
      </c>
      <c r="C208" s="3">
        <v>2</v>
      </c>
      <c r="D208" s="3">
        <v>7</v>
      </c>
      <c r="E208" s="3">
        <v>6</v>
      </c>
      <c r="F208" s="3">
        <v>2</v>
      </c>
    </row>
    <row r="209" spans="1:745">
      <c r="A209" s="9" t="s">
        <v>10</v>
      </c>
      <c r="B209" s="24">
        <f>SUM(B197:B208)</f>
        <v>10</v>
      </c>
      <c r="C209" s="24">
        <f>SUM(C197:C208)</f>
        <v>12</v>
      </c>
      <c r="D209" s="24">
        <f>SUM(D197:D208)</f>
        <v>76</v>
      </c>
      <c r="E209" s="24">
        <f>SUM(E197:E208)</f>
        <v>68</v>
      </c>
      <c r="F209" s="24">
        <f>SUM(F197:F208)</f>
        <v>25</v>
      </c>
      <c r="G209" s="6"/>
    </row>
    <row r="210" spans="1:745">
      <c r="A210" s="13" t="s">
        <v>12</v>
      </c>
      <c r="B210" s="26">
        <f>B209/12</f>
        <v>0.83333333333333337</v>
      </c>
      <c r="C210" s="26">
        <f>C209/12</f>
        <v>1</v>
      </c>
      <c r="D210" s="26">
        <f>D209/12</f>
        <v>6.333333333333333</v>
      </c>
      <c r="E210" s="26">
        <f>E209/12</f>
        <v>5.666666666666667</v>
      </c>
      <c r="F210" s="26">
        <f>F209/12</f>
        <v>2.0833333333333335</v>
      </c>
      <c r="G210" s="14"/>
    </row>
    <row r="211" spans="1:745">
      <c r="A211" s="85">
        <v>44440</v>
      </c>
      <c r="B211" s="3">
        <v>0</v>
      </c>
      <c r="C211" s="3">
        <v>0</v>
      </c>
      <c r="D211" s="3">
        <v>4</v>
      </c>
      <c r="E211" s="3">
        <v>5</v>
      </c>
      <c r="F211" s="3">
        <v>1</v>
      </c>
    </row>
    <row r="212" spans="1:745">
      <c r="A212" s="85">
        <v>44470</v>
      </c>
      <c r="B212" s="3">
        <v>0</v>
      </c>
      <c r="C212" s="3">
        <v>1</v>
      </c>
      <c r="D212" s="3">
        <v>4</v>
      </c>
      <c r="E212" s="3">
        <v>6</v>
      </c>
      <c r="F212" s="3">
        <v>2</v>
      </c>
    </row>
    <row r="213" spans="1:745">
      <c r="A213" s="86">
        <v>44501</v>
      </c>
      <c r="B213" s="44">
        <v>0</v>
      </c>
      <c r="C213" s="44">
        <v>0</v>
      </c>
      <c r="D213" s="44">
        <v>7</v>
      </c>
      <c r="E213" s="44">
        <v>6</v>
      </c>
      <c r="F213" s="44">
        <v>2</v>
      </c>
      <c r="G213" s="44"/>
    </row>
    <row r="214" spans="1:745">
      <c r="A214" s="86">
        <v>44531</v>
      </c>
      <c r="B214" s="44">
        <v>0</v>
      </c>
      <c r="C214" s="44">
        <v>0</v>
      </c>
      <c r="D214" s="44">
        <v>6</v>
      </c>
      <c r="E214" s="44">
        <v>5</v>
      </c>
      <c r="F214" s="44">
        <v>1</v>
      </c>
      <c r="G214" s="44"/>
    </row>
    <row r="215" spans="1:745">
      <c r="A215" s="85">
        <v>44562</v>
      </c>
      <c r="B215" s="3">
        <v>0</v>
      </c>
      <c r="C215" s="3">
        <v>1</v>
      </c>
      <c r="D215" s="3">
        <v>6</v>
      </c>
      <c r="E215" s="3">
        <v>5</v>
      </c>
      <c r="F215" s="3">
        <v>2</v>
      </c>
    </row>
    <row r="216" spans="1:745">
      <c r="A216" s="85">
        <v>44593</v>
      </c>
    </row>
    <row r="217" spans="1:745">
      <c r="A217" s="86">
        <v>44621</v>
      </c>
      <c r="B217" s="44"/>
      <c r="C217" s="44"/>
      <c r="D217" s="44"/>
      <c r="E217" s="44"/>
      <c r="F217" s="44"/>
      <c r="G217" s="44"/>
      <c r="I217" s="6"/>
      <c r="J217" s="7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/>
      <c r="AR217" s="6"/>
      <c r="AS217" s="6"/>
      <c r="AT217" s="6"/>
      <c r="AU217" s="6"/>
      <c r="AV217" s="6"/>
      <c r="AW217" s="6"/>
      <c r="AX217" s="6"/>
      <c r="AY217" s="6"/>
      <c r="AZ217" s="6"/>
      <c r="BA217" s="6"/>
      <c r="BB217" s="6"/>
      <c r="BC217" s="6"/>
      <c r="BD217" s="6"/>
      <c r="BE217" s="6"/>
      <c r="BF217" s="6"/>
      <c r="BG217" s="6"/>
      <c r="BH217" s="6"/>
      <c r="BI217" s="6"/>
      <c r="BJ217" s="6"/>
      <c r="BK217" s="6"/>
      <c r="BL217" s="6"/>
      <c r="BM217" s="6"/>
      <c r="BN217" s="6"/>
      <c r="BO217" s="6"/>
      <c r="BP217" s="6"/>
      <c r="BQ217" s="6"/>
      <c r="BR217" s="6"/>
      <c r="BS217" s="6"/>
      <c r="BT217" s="6"/>
      <c r="BU217" s="6"/>
      <c r="BV217" s="6"/>
      <c r="BW217" s="6"/>
      <c r="BX217" s="6"/>
      <c r="BY217" s="6"/>
      <c r="BZ217" s="6"/>
      <c r="CA217" s="6"/>
      <c r="CB217" s="6"/>
      <c r="CC217" s="6"/>
      <c r="CD217" s="6"/>
      <c r="CE217" s="6"/>
      <c r="CF217" s="6"/>
      <c r="CG217" s="6"/>
      <c r="CH217" s="6"/>
      <c r="CI217" s="6"/>
      <c r="CJ217" s="6"/>
      <c r="CK217" s="6"/>
      <c r="CL217" s="6"/>
      <c r="CM217" s="6"/>
      <c r="CN217" s="6"/>
      <c r="CO217" s="6"/>
      <c r="CP217" s="6"/>
      <c r="CQ217" s="6"/>
      <c r="CR217" s="6"/>
      <c r="CS217" s="6"/>
      <c r="CT217" s="6"/>
      <c r="CU217" s="6"/>
      <c r="CV217" s="6"/>
      <c r="CW217" s="6"/>
      <c r="CX217" s="6"/>
      <c r="CY217" s="6"/>
      <c r="CZ217" s="6"/>
      <c r="DA217" s="6"/>
      <c r="DB217" s="6"/>
      <c r="DC217" s="6"/>
      <c r="DD217" s="6"/>
      <c r="DE217" s="6"/>
      <c r="DF217" s="6"/>
      <c r="DG217" s="6"/>
      <c r="DH217" s="6"/>
      <c r="DI217" s="6"/>
      <c r="DJ217" s="6"/>
      <c r="DK217" s="6"/>
      <c r="DL217" s="6"/>
      <c r="DM217" s="6"/>
      <c r="DN217" s="6"/>
      <c r="DO217" s="6"/>
      <c r="DP217" s="6"/>
      <c r="DQ217" s="6"/>
      <c r="DR217" s="6"/>
      <c r="DS217" s="6"/>
      <c r="DT217" s="6"/>
      <c r="DU217" s="6"/>
      <c r="DV217" s="6"/>
      <c r="DW217" s="6"/>
      <c r="DX217" s="6"/>
      <c r="DY217" s="6"/>
      <c r="DZ217" s="6"/>
      <c r="EA217" s="6"/>
      <c r="EB217" s="6"/>
      <c r="EC217" s="6"/>
      <c r="ED217" s="6"/>
      <c r="EE217" s="6"/>
      <c r="EF217" s="6"/>
      <c r="EG217" s="6"/>
      <c r="EH217" s="6"/>
      <c r="EI217" s="6"/>
      <c r="EJ217" s="6"/>
      <c r="EK217" s="6"/>
      <c r="EL217" s="6"/>
      <c r="EM217" s="6"/>
      <c r="EN217" s="6"/>
      <c r="EO217" s="6"/>
      <c r="EP217" s="6"/>
      <c r="EQ217" s="6"/>
      <c r="ER217" s="6"/>
      <c r="ES217" s="6"/>
      <c r="ET217" s="6"/>
      <c r="EU217" s="6"/>
      <c r="EV217" s="6"/>
      <c r="EW217" s="6"/>
      <c r="EX217" s="6"/>
      <c r="EY217" s="6"/>
      <c r="EZ217" s="6"/>
      <c r="FA217" s="6"/>
      <c r="FB217" s="6"/>
      <c r="FC217" s="6"/>
      <c r="FD217" s="6"/>
      <c r="FE217" s="6"/>
      <c r="FF217" s="6"/>
      <c r="FG217" s="6"/>
      <c r="FH217" s="6"/>
      <c r="FI217" s="6"/>
      <c r="FJ217" s="6"/>
      <c r="FK217" s="6"/>
      <c r="FL217" s="6"/>
      <c r="FM217" s="6"/>
      <c r="FN217" s="6"/>
      <c r="FO217" s="6"/>
      <c r="FP217" s="6"/>
      <c r="FQ217" s="6"/>
      <c r="FR217" s="6"/>
      <c r="FS217" s="6"/>
      <c r="FT217" s="6"/>
      <c r="FU217" s="6"/>
      <c r="FV217" s="6"/>
      <c r="FW217" s="6"/>
      <c r="FX217" s="6"/>
      <c r="FY217" s="6"/>
      <c r="FZ217" s="6"/>
      <c r="GA217" s="6"/>
      <c r="GB217" s="6"/>
      <c r="GC217" s="6"/>
      <c r="GD217" s="6"/>
      <c r="GE217" s="6"/>
      <c r="GF217" s="6"/>
      <c r="GG217" s="6"/>
      <c r="GH217" s="6"/>
      <c r="GI217" s="6"/>
      <c r="GJ217" s="6"/>
      <c r="GK217" s="6"/>
      <c r="GL217" s="6"/>
      <c r="GM217" s="6"/>
      <c r="GN217" s="6"/>
      <c r="GO217" s="6"/>
      <c r="GP217" s="6"/>
      <c r="GQ217" s="6"/>
      <c r="GR217" s="6"/>
      <c r="GS217" s="6"/>
      <c r="GT217" s="6"/>
      <c r="GU217" s="6"/>
      <c r="GV217" s="6"/>
      <c r="GW217" s="6"/>
      <c r="GX217" s="6"/>
      <c r="GY217" s="6"/>
      <c r="GZ217" s="6"/>
      <c r="HA217" s="6"/>
      <c r="HB217" s="6"/>
      <c r="HC217" s="6"/>
      <c r="HD217" s="6"/>
      <c r="HE217" s="6"/>
      <c r="HF217" s="6"/>
      <c r="HG217" s="6"/>
      <c r="HH217" s="6"/>
      <c r="HI217" s="6"/>
      <c r="HJ217" s="6"/>
      <c r="HK217" s="6"/>
      <c r="HL217" s="6"/>
      <c r="HM217" s="6"/>
      <c r="HN217" s="6"/>
      <c r="HO217" s="6"/>
      <c r="HP217" s="6"/>
      <c r="HQ217" s="6"/>
      <c r="HR217" s="6"/>
      <c r="HS217" s="6"/>
      <c r="HT217" s="6"/>
      <c r="HU217" s="6"/>
      <c r="HV217" s="6"/>
      <c r="HW217" s="6"/>
      <c r="HX217" s="6"/>
      <c r="HY217" s="6"/>
      <c r="HZ217" s="6"/>
      <c r="IA217" s="6"/>
      <c r="IB217" s="6"/>
      <c r="IC217" s="6"/>
      <c r="ID217" s="6"/>
      <c r="IE217" s="6"/>
      <c r="IF217" s="6"/>
      <c r="IG217" s="6"/>
      <c r="IH217" s="6"/>
      <c r="II217" s="6"/>
      <c r="IJ217" s="6"/>
      <c r="IK217" s="6"/>
      <c r="IL217" s="6"/>
      <c r="IM217" s="6"/>
      <c r="IN217" s="6"/>
      <c r="IO217" s="6"/>
      <c r="IP217" s="6"/>
      <c r="IQ217" s="6"/>
      <c r="IR217" s="6"/>
      <c r="IS217" s="6"/>
      <c r="IT217" s="6"/>
      <c r="IU217" s="6"/>
      <c r="IV217" s="6"/>
      <c r="IW217" s="6"/>
      <c r="IX217" s="6"/>
      <c r="IY217" s="6"/>
      <c r="IZ217" s="6"/>
      <c r="JA217" s="6"/>
      <c r="JB217" s="6"/>
      <c r="JC217" s="6"/>
      <c r="JD217" s="6"/>
      <c r="JE217" s="6"/>
      <c r="JF217" s="6"/>
      <c r="JG217" s="6"/>
      <c r="JH217" s="6"/>
      <c r="JI217" s="6"/>
      <c r="JJ217" s="6"/>
      <c r="JK217" s="6"/>
      <c r="JL217" s="6"/>
      <c r="JM217" s="6"/>
      <c r="JN217" s="6"/>
      <c r="JO217" s="6"/>
      <c r="JP217" s="6"/>
      <c r="JQ217" s="6"/>
      <c r="JR217" s="6"/>
      <c r="JS217" s="6"/>
      <c r="JT217" s="6"/>
      <c r="JU217" s="6"/>
      <c r="JV217" s="6"/>
      <c r="JW217" s="6"/>
      <c r="JX217" s="6"/>
      <c r="JY217" s="6"/>
      <c r="JZ217" s="6"/>
      <c r="KA217" s="6"/>
      <c r="KB217" s="6"/>
      <c r="KC217" s="6"/>
      <c r="KD217" s="6"/>
      <c r="KE217" s="6"/>
      <c r="KF217" s="6"/>
      <c r="KG217" s="6"/>
      <c r="KH217" s="6"/>
      <c r="KI217" s="6"/>
      <c r="KJ217" s="6"/>
      <c r="KK217" s="6"/>
      <c r="KL217" s="6"/>
      <c r="KM217" s="6"/>
      <c r="KN217" s="6"/>
      <c r="KO217" s="6"/>
      <c r="KP217" s="6"/>
      <c r="KQ217" s="6"/>
      <c r="KR217" s="6"/>
      <c r="KS217" s="6"/>
      <c r="KT217" s="6"/>
      <c r="KU217" s="6"/>
      <c r="KV217" s="6"/>
      <c r="KW217" s="6"/>
      <c r="KX217" s="6"/>
      <c r="KY217" s="6"/>
      <c r="KZ217" s="6"/>
      <c r="LA217" s="6"/>
      <c r="LB217" s="6"/>
      <c r="LC217" s="6"/>
      <c r="LD217" s="6"/>
      <c r="LE217" s="6"/>
      <c r="LF217" s="6"/>
      <c r="LG217" s="6"/>
      <c r="LH217" s="6"/>
      <c r="LI217" s="6"/>
      <c r="LJ217" s="6"/>
      <c r="LK217" s="6"/>
      <c r="LL217" s="6"/>
      <c r="LM217" s="6"/>
      <c r="LN217" s="6"/>
      <c r="LO217" s="6"/>
      <c r="LP217" s="6"/>
      <c r="LQ217" s="6"/>
      <c r="LR217" s="6"/>
      <c r="LS217" s="6"/>
      <c r="LT217" s="6"/>
      <c r="LU217" s="6"/>
      <c r="LV217" s="6"/>
      <c r="LW217" s="6"/>
      <c r="LX217" s="6"/>
      <c r="LY217" s="6"/>
      <c r="LZ217" s="6"/>
      <c r="MA217" s="6"/>
      <c r="MB217" s="6"/>
      <c r="MC217" s="6"/>
      <c r="MD217" s="6"/>
      <c r="ME217" s="6"/>
      <c r="MF217" s="6"/>
      <c r="MG217" s="6"/>
      <c r="MH217" s="6"/>
      <c r="MI217" s="6"/>
      <c r="MJ217" s="6"/>
      <c r="MK217" s="6"/>
      <c r="ML217" s="6"/>
      <c r="MM217" s="6"/>
      <c r="MN217" s="6"/>
      <c r="MO217" s="6"/>
      <c r="MP217" s="6"/>
      <c r="MQ217" s="6"/>
      <c r="MR217" s="6"/>
      <c r="MS217" s="6"/>
      <c r="MT217" s="6"/>
      <c r="MU217" s="6"/>
      <c r="MV217" s="6"/>
      <c r="MW217" s="6"/>
      <c r="MX217" s="6"/>
      <c r="MY217" s="6"/>
      <c r="MZ217" s="6"/>
      <c r="NA217" s="6"/>
      <c r="NB217" s="6"/>
      <c r="NC217" s="6"/>
      <c r="ND217" s="6"/>
      <c r="NE217" s="6"/>
      <c r="NF217" s="6"/>
      <c r="NG217" s="6"/>
      <c r="NH217" s="6"/>
      <c r="NI217" s="6"/>
      <c r="NJ217" s="6"/>
      <c r="NK217" s="6"/>
      <c r="NL217" s="6"/>
      <c r="NM217" s="6"/>
      <c r="NN217" s="6"/>
      <c r="NO217" s="6"/>
      <c r="NP217" s="6"/>
      <c r="NQ217" s="6"/>
      <c r="NR217" s="6"/>
      <c r="NS217" s="6"/>
      <c r="NT217" s="6"/>
      <c r="NU217" s="6"/>
      <c r="NV217" s="6"/>
      <c r="NW217" s="6"/>
      <c r="NX217" s="6"/>
      <c r="NY217" s="6"/>
      <c r="NZ217" s="6"/>
      <c r="OA217" s="6"/>
      <c r="OB217" s="6"/>
      <c r="OC217" s="6"/>
      <c r="OD217" s="6"/>
      <c r="OE217" s="6"/>
      <c r="OF217" s="6"/>
      <c r="OG217" s="6"/>
      <c r="OH217" s="6"/>
      <c r="OI217" s="6"/>
      <c r="OJ217" s="6"/>
      <c r="OK217" s="6"/>
      <c r="OL217" s="6"/>
      <c r="OM217" s="6"/>
      <c r="ON217" s="6"/>
      <c r="OO217" s="6"/>
      <c r="OP217" s="6"/>
      <c r="OQ217" s="6"/>
      <c r="OR217" s="6"/>
      <c r="OS217" s="6"/>
      <c r="OT217" s="6"/>
      <c r="OU217" s="6"/>
      <c r="OV217" s="6"/>
      <c r="OW217" s="6"/>
      <c r="OX217" s="6"/>
      <c r="OY217" s="6"/>
      <c r="OZ217" s="6"/>
      <c r="PA217" s="6"/>
      <c r="PB217" s="6"/>
      <c r="PC217" s="6"/>
      <c r="PD217" s="6"/>
      <c r="PE217" s="6"/>
      <c r="PF217" s="6"/>
      <c r="PG217" s="6"/>
      <c r="PH217" s="6"/>
      <c r="PI217" s="6"/>
      <c r="PJ217" s="6"/>
      <c r="PK217" s="6"/>
      <c r="PL217" s="6"/>
      <c r="PM217" s="6"/>
      <c r="PN217" s="6"/>
      <c r="PO217" s="6"/>
      <c r="PP217" s="6"/>
      <c r="PQ217" s="6"/>
      <c r="PR217" s="6"/>
      <c r="PS217" s="6"/>
      <c r="PT217" s="6"/>
      <c r="PU217" s="6"/>
      <c r="PV217" s="6"/>
      <c r="PW217" s="6"/>
      <c r="PX217" s="6"/>
      <c r="PY217" s="6"/>
      <c r="PZ217" s="6"/>
      <c r="QA217" s="6"/>
      <c r="QB217" s="6"/>
      <c r="QC217" s="6"/>
      <c r="QD217" s="6"/>
      <c r="QE217" s="6"/>
      <c r="QF217" s="6"/>
      <c r="QG217" s="6"/>
      <c r="QH217" s="6"/>
      <c r="QI217" s="6"/>
      <c r="QJ217" s="6"/>
      <c r="QK217" s="6"/>
      <c r="QL217" s="6"/>
      <c r="QM217" s="6"/>
      <c r="QN217" s="6"/>
      <c r="QO217" s="6"/>
      <c r="QP217" s="6"/>
      <c r="QQ217" s="6"/>
      <c r="QR217" s="6"/>
      <c r="QS217" s="6"/>
      <c r="QT217" s="6"/>
      <c r="QU217" s="6"/>
      <c r="QV217" s="6"/>
      <c r="QW217" s="6"/>
      <c r="QX217" s="6"/>
      <c r="QY217" s="6"/>
      <c r="QZ217" s="6"/>
      <c r="RA217" s="6"/>
      <c r="RB217" s="6"/>
      <c r="RC217" s="6"/>
      <c r="RD217" s="6"/>
      <c r="RE217" s="6"/>
      <c r="RF217" s="6"/>
      <c r="RG217" s="6"/>
      <c r="RH217" s="6"/>
      <c r="RI217" s="6"/>
      <c r="RJ217" s="6"/>
      <c r="RK217" s="6"/>
      <c r="RL217" s="6"/>
      <c r="RM217" s="6"/>
      <c r="RN217" s="6"/>
      <c r="RO217" s="6"/>
      <c r="RP217" s="6"/>
      <c r="RQ217" s="6"/>
      <c r="RR217" s="6"/>
      <c r="RS217" s="6"/>
      <c r="RT217" s="6"/>
      <c r="RU217" s="6"/>
      <c r="RV217" s="6"/>
      <c r="RW217" s="6"/>
      <c r="RX217" s="6"/>
      <c r="RY217" s="6"/>
      <c r="RZ217" s="6"/>
      <c r="SA217" s="6"/>
      <c r="SB217" s="6"/>
      <c r="SC217" s="6"/>
      <c r="SD217" s="6"/>
      <c r="SE217" s="6"/>
      <c r="SF217" s="6"/>
      <c r="SG217" s="6"/>
      <c r="SH217" s="6"/>
      <c r="SI217" s="6"/>
      <c r="SJ217" s="6"/>
      <c r="SK217" s="6"/>
      <c r="SL217" s="6"/>
      <c r="SM217" s="6"/>
      <c r="SN217" s="6"/>
      <c r="SO217" s="6"/>
      <c r="SP217" s="6"/>
      <c r="SQ217" s="6"/>
      <c r="SR217" s="6"/>
      <c r="SS217" s="6"/>
      <c r="ST217" s="6"/>
      <c r="SU217" s="6"/>
      <c r="SV217" s="6"/>
      <c r="SW217" s="6"/>
      <c r="SX217" s="6"/>
      <c r="SY217" s="6"/>
      <c r="SZ217" s="6"/>
      <c r="TA217" s="6"/>
      <c r="TB217" s="6"/>
      <c r="TC217" s="6"/>
      <c r="TD217" s="6"/>
      <c r="TE217" s="6"/>
      <c r="TF217" s="6"/>
      <c r="TG217" s="6"/>
      <c r="TH217" s="6"/>
      <c r="TI217" s="6"/>
      <c r="TJ217" s="6"/>
      <c r="TK217" s="6"/>
      <c r="TL217" s="6"/>
      <c r="TM217" s="6"/>
      <c r="TN217" s="6"/>
      <c r="TO217" s="6"/>
      <c r="TP217" s="6"/>
      <c r="TQ217" s="6"/>
      <c r="TR217" s="6"/>
      <c r="TS217" s="6"/>
      <c r="TT217" s="6"/>
      <c r="TU217" s="6"/>
      <c r="TV217" s="6"/>
      <c r="TW217" s="6"/>
      <c r="TX217" s="6"/>
      <c r="TY217" s="6"/>
      <c r="TZ217" s="6"/>
      <c r="UA217" s="6"/>
      <c r="UB217" s="6"/>
      <c r="UC217" s="6"/>
      <c r="UD217" s="6"/>
      <c r="UE217" s="6"/>
      <c r="UF217" s="6"/>
      <c r="UG217" s="6"/>
      <c r="UH217" s="6"/>
      <c r="UI217" s="6"/>
      <c r="UJ217" s="6"/>
      <c r="UK217" s="6"/>
      <c r="UL217" s="6"/>
      <c r="UM217" s="6"/>
      <c r="UN217" s="6"/>
      <c r="UO217" s="6"/>
      <c r="UP217" s="6"/>
      <c r="UQ217" s="6"/>
      <c r="UR217" s="6"/>
      <c r="US217" s="6"/>
      <c r="UT217" s="6"/>
      <c r="UU217" s="6"/>
      <c r="UV217" s="6"/>
      <c r="UW217" s="6"/>
      <c r="UX217" s="6"/>
      <c r="UY217" s="6"/>
      <c r="UZ217" s="6"/>
      <c r="VA217" s="6"/>
      <c r="VB217" s="6"/>
      <c r="VC217" s="6"/>
      <c r="VD217" s="6"/>
      <c r="VE217" s="6"/>
      <c r="VF217" s="6"/>
      <c r="VG217" s="6"/>
      <c r="VH217" s="6"/>
      <c r="VI217" s="6"/>
      <c r="VJ217" s="6"/>
      <c r="VK217" s="6"/>
      <c r="VL217" s="6"/>
      <c r="VM217" s="6"/>
      <c r="VN217" s="6"/>
      <c r="VO217" s="6"/>
      <c r="VP217" s="6"/>
      <c r="VQ217" s="6"/>
      <c r="VR217" s="6"/>
      <c r="VS217" s="6"/>
      <c r="VT217" s="6"/>
      <c r="VU217" s="6"/>
      <c r="VV217" s="6"/>
      <c r="VW217" s="6"/>
      <c r="VX217" s="6"/>
      <c r="VY217" s="6"/>
      <c r="VZ217" s="6"/>
      <c r="WA217" s="6"/>
      <c r="WB217" s="6"/>
      <c r="WC217" s="6"/>
      <c r="WD217" s="6"/>
      <c r="WE217" s="6"/>
      <c r="WF217" s="6"/>
      <c r="WG217" s="6"/>
      <c r="WH217" s="6"/>
      <c r="WI217" s="6"/>
      <c r="WJ217" s="6"/>
      <c r="WK217" s="6"/>
      <c r="WL217" s="6"/>
      <c r="WM217" s="6"/>
      <c r="WN217" s="6"/>
      <c r="WO217" s="6"/>
      <c r="WP217" s="6"/>
      <c r="WQ217" s="6"/>
      <c r="WR217" s="6"/>
      <c r="WS217" s="6"/>
      <c r="WT217" s="6"/>
      <c r="WU217" s="6"/>
      <c r="WV217" s="6"/>
      <c r="WW217" s="6"/>
      <c r="WX217" s="6"/>
      <c r="WY217" s="6"/>
      <c r="WZ217" s="6"/>
      <c r="XA217" s="6"/>
      <c r="XB217" s="6"/>
      <c r="XC217" s="6"/>
      <c r="XD217" s="6"/>
      <c r="XE217" s="6"/>
      <c r="XF217" s="6"/>
      <c r="XG217" s="6"/>
      <c r="XH217" s="6"/>
      <c r="XI217" s="6"/>
      <c r="XJ217" s="6"/>
      <c r="XK217" s="6"/>
      <c r="XL217" s="6"/>
      <c r="XM217" s="6"/>
      <c r="XN217" s="6"/>
      <c r="XO217" s="6"/>
      <c r="XP217" s="6"/>
      <c r="XQ217" s="6"/>
      <c r="XR217" s="6"/>
      <c r="XS217" s="6"/>
      <c r="XT217" s="6"/>
      <c r="XU217" s="6"/>
      <c r="XV217" s="6"/>
      <c r="XW217" s="6"/>
      <c r="XX217" s="6"/>
      <c r="XY217" s="6"/>
      <c r="XZ217" s="6"/>
      <c r="YA217" s="6"/>
      <c r="YB217" s="6"/>
      <c r="YC217" s="6"/>
      <c r="YD217" s="6"/>
      <c r="YE217" s="6"/>
      <c r="YF217" s="6"/>
      <c r="YG217" s="6"/>
      <c r="YH217" s="6"/>
      <c r="YI217" s="6"/>
      <c r="YJ217" s="6"/>
      <c r="YK217" s="6"/>
      <c r="YL217" s="6"/>
      <c r="YM217" s="6"/>
      <c r="YN217" s="6"/>
      <c r="YO217" s="6"/>
      <c r="YP217" s="6"/>
      <c r="YQ217" s="6"/>
      <c r="YR217" s="6"/>
      <c r="YS217" s="6"/>
      <c r="YT217" s="6"/>
      <c r="YU217" s="6"/>
      <c r="YV217" s="6"/>
      <c r="YW217" s="6"/>
      <c r="YX217" s="6"/>
      <c r="YY217" s="6"/>
      <c r="YZ217" s="6"/>
      <c r="ZA217" s="6"/>
      <c r="ZB217" s="6"/>
      <c r="ZC217" s="6"/>
      <c r="ZD217" s="6"/>
      <c r="ZE217" s="6"/>
      <c r="ZF217" s="6"/>
      <c r="ZG217" s="6"/>
      <c r="ZH217" s="6"/>
      <c r="ZI217" s="6"/>
      <c r="ZJ217" s="6"/>
      <c r="ZK217" s="6"/>
      <c r="ZL217" s="6"/>
      <c r="ZM217" s="6"/>
      <c r="ZN217" s="6"/>
      <c r="ZO217" s="6"/>
      <c r="ZP217" s="6"/>
      <c r="ZQ217" s="6"/>
      <c r="ZR217" s="6"/>
      <c r="ZS217" s="6"/>
      <c r="ZT217" s="6"/>
      <c r="ZU217" s="6"/>
      <c r="ZV217" s="6"/>
      <c r="ZW217" s="6"/>
      <c r="ZX217" s="6"/>
      <c r="ZY217" s="6"/>
      <c r="ZZ217" s="6"/>
      <c r="AAA217" s="6"/>
      <c r="AAB217" s="6"/>
      <c r="AAC217" s="6"/>
      <c r="AAD217" s="6"/>
      <c r="AAE217" s="6"/>
      <c r="AAF217" s="6"/>
      <c r="AAG217" s="6"/>
      <c r="AAH217" s="6"/>
      <c r="AAI217" s="6"/>
      <c r="AAJ217" s="6"/>
      <c r="AAK217" s="6"/>
      <c r="AAL217" s="6"/>
      <c r="AAM217" s="6"/>
      <c r="AAN217" s="6"/>
      <c r="AAO217" s="6"/>
      <c r="AAP217" s="6"/>
      <c r="AAQ217" s="6"/>
      <c r="AAR217" s="6"/>
      <c r="AAS217" s="6"/>
      <c r="AAT217" s="6"/>
      <c r="AAU217" s="6"/>
      <c r="AAV217" s="6"/>
      <c r="AAW217" s="6"/>
      <c r="AAX217" s="6"/>
      <c r="AAY217" s="6"/>
      <c r="AAZ217" s="6"/>
      <c r="ABA217" s="6"/>
      <c r="ABB217" s="6"/>
      <c r="ABC217" s="6"/>
      <c r="ABD217" s="6"/>
      <c r="ABE217" s="6"/>
      <c r="ABF217" s="6"/>
      <c r="ABG217" s="6"/>
      <c r="ABH217" s="6"/>
      <c r="ABI217" s="6"/>
      <c r="ABJ217" s="6"/>
      <c r="ABK217" s="6"/>
      <c r="ABL217" s="6"/>
      <c r="ABM217" s="6"/>
      <c r="ABN217" s="6"/>
      <c r="ABO217" s="6"/>
      <c r="ABP217" s="6"/>
      <c r="ABQ217" s="6"/>
    </row>
    <row r="218" spans="1:745">
      <c r="A218" s="86">
        <v>44652</v>
      </c>
      <c r="B218" s="44"/>
      <c r="C218" s="44"/>
      <c r="D218" s="44"/>
      <c r="E218" s="44"/>
      <c r="F218" s="44"/>
      <c r="G218" s="44"/>
      <c r="J218" s="25"/>
      <c r="K218" s="11"/>
      <c r="L218" s="11"/>
      <c r="M218" s="11"/>
      <c r="N218" s="11"/>
      <c r="O218" s="11"/>
      <c r="P218" s="6"/>
    </row>
    <row r="219" spans="1:745">
      <c r="A219" s="85">
        <v>44682</v>
      </c>
    </row>
    <row r="220" spans="1:745">
      <c r="A220" s="85">
        <v>44713</v>
      </c>
    </row>
    <row r="221" spans="1:745">
      <c r="A221" s="86">
        <v>44743</v>
      </c>
      <c r="B221" s="44"/>
      <c r="C221" s="44"/>
      <c r="D221" s="44"/>
      <c r="E221" s="44"/>
      <c r="F221" s="44"/>
      <c r="G221" s="44"/>
      <c r="I221" s="6"/>
      <c r="J221" s="7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  <c r="AM221" s="6"/>
      <c r="AN221" s="6"/>
      <c r="AO221" s="6"/>
      <c r="AP221" s="6"/>
      <c r="AQ221" s="6"/>
      <c r="AR221" s="6"/>
      <c r="AS221" s="6"/>
      <c r="AT221" s="6"/>
      <c r="AU221" s="6"/>
      <c r="AV221" s="6"/>
      <c r="AW221" s="6"/>
      <c r="AX221" s="6"/>
      <c r="AY221" s="6"/>
      <c r="AZ221" s="6"/>
      <c r="BA221" s="6"/>
      <c r="BB221" s="6"/>
      <c r="BC221" s="6"/>
      <c r="BD221" s="6"/>
      <c r="BE221" s="6"/>
      <c r="BF221" s="6"/>
      <c r="BG221" s="6"/>
      <c r="BH221" s="6"/>
      <c r="BI221" s="6"/>
      <c r="BJ221" s="6"/>
      <c r="BK221" s="6"/>
      <c r="BL221" s="6"/>
      <c r="BM221" s="6"/>
      <c r="BN221" s="6"/>
      <c r="BO221" s="6"/>
      <c r="BP221" s="6"/>
      <c r="BQ221" s="6"/>
      <c r="BR221" s="6"/>
      <c r="BS221" s="6"/>
      <c r="BT221" s="6"/>
      <c r="BU221" s="6"/>
      <c r="BV221" s="6"/>
      <c r="BW221" s="6"/>
      <c r="BX221" s="6"/>
      <c r="BY221" s="6"/>
      <c r="BZ221" s="6"/>
      <c r="CA221" s="6"/>
      <c r="CB221" s="6"/>
      <c r="CC221" s="6"/>
      <c r="CD221" s="6"/>
      <c r="CE221" s="6"/>
      <c r="CF221" s="6"/>
      <c r="CG221" s="6"/>
      <c r="CH221" s="6"/>
      <c r="CI221" s="6"/>
      <c r="CJ221" s="6"/>
      <c r="CK221" s="6"/>
      <c r="CL221" s="6"/>
      <c r="CM221" s="6"/>
      <c r="CN221" s="6"/>
      <c r="CO221" s="6"/>
      <c r="CP221" s="6"/>
      <c r="CQ221" s="6"/>
      <c r="CR221" s="6"/>
      <c r="CS221" s="6"/>
      <c r="CT221" s="6"/>
      <c r="CU221" s="6"/>
      <c r="CV221" s="6"/>
      <c r="CW221" s="6"/>
      <c r="CX221" s="6"/>
      <c r="CY221" s="6"/>
      <c r="CZ221" s="6"/>
      <c r="DA221" s="6"/>
      <c r="DB221" s="6"/>
      <c r="DC221" s="6"/>
      <c r="DD221" s="6"/>
      <c r="DE221" s="6"/>
      <c r="DF221" s="6"/>
      <c r="DG221" s="6"/>
      <c r="DH221" s="6"/>
      <c r="DI221" s="6"/>
      <c r="DJ221" s="6"/>
      <c r="DK221" s="6"/>
      <c r="DL221" s="6"/>
      <c r="DM221" s="6"/>
      <c r="DN221" s="6"/>
      <c r="DO221" s="6"/>
      <c r="DP221" s="6"/>
      <c r="DQ221" s="6"/>
      <c r="DR221" s="6"/>
      <c r="DS221" s="6"/>
      <c r="DT221" s="6"/>
      <c r="DU221" s="6"/>
      <c r="DV221" s="6"/>
      <c r="DW221" s="6"/>
      <c r="DX221" s="6"/>
      <c r="DY221" s="6"/>
      <c r="DZ221" s="6"/>
      <c r="EA221" s="6"/>
      <c r="EB221" s="6"/>
      <c r="EC221" s="6"/>
      <c r="ED221" s="6"/>
      <c r="EE221" s="6"/>
      <c r="EF221" s="6"/>
      <c r="EG221" s="6"/>
      <c r="EH221" s="6"/>
      <c r="EI221" s="6"/>
      <c r="EJ221" s="6"/>
      <c r="EK221" s="6"/>
      <c r="EL221" s="6"/>
      <c r="EM221" s="6"/>
      <c r="EN221" s="6"/>
      <c r="EO221" s="6"/>
      <c r="EP221" s="6"/>
      <c r="EQ221" s="6"/>
      <c r="ER221" s="6"/>
      <c r="ES221" s="6"/>
      <c r="ET221" s="6"/>
      <c r="EU221" s="6"/>
      <c r="EV221" s="6"/>
      <c r="EW221" s="6"/>
      <c r="EX221" s="6"/>
      <c r="EY221" s="6"/>
      <c r="EZ221" s="6"/>
      <c r="FA221" s="6"/>
      <c r="FB221" s="6"/>
      <c r="FC221" s="6"/>
      <c r="FD221" s="6"/>
      <c r="FE221" s="6"/>
      <c r="FF221" s="6"/>
      <c r="FG221" s="6"/>
      <c r="FH221" s="6"/>
      <c r="FI221" s="6"/>
      <c r="FJ221" s="6"/>
      <c r="FK221" s="6"/>
      <c r="FL221" s="6"/>
      <c r="FM221" s="6"/>
      <c r="FN221" s="6"/>
      <c r="FO221" s="6"/>
      <c r="FP221" s="6"/>
      <c r="FQ221" s="6"/>
      <c r="FR221" s="6"/>
      <c r="FS221" s="6"/>
      <c r="FT221" s="6"/>
      <c r="FU221" s="6"/>
      <c r="FV221" s="6"/>
      <c r="FW221" s="6"/>
      <c r="FX221" s="6"/>
      <c r="FY221" s="6"/>
      <c r="FZ221" s="6"/>
      <c r="GA221" s="6"/>
      <c r="GB221" s="6"/>
      <c r="GC221" s="6"/>
      <c r="GD221" s="6"/>
      <c r="GE221" s="6"/>
      <c r="GF221" s="6"/>
      <c r="GG221" s="6"/>
      <c r="GH221" s="6"/>
      <c r="GI221" s="6"/>
      <c r="GJ221" s="6"/>
      <c r="GK221" s="6"/>
      <c r="GL221" s="6"/>
      <c r="GM221" s="6"/>
      <c r="GN221" s="6"/>
      <c r="GO221" s="6"/>
      <c r="GP221" s="6"/>
      <c r="GQ221" s="6"/>
      <c r="GR221" s="6"/>
      <c r="GS221" s="6"/>
      <c r="GT221" s="6"/>
      <c r="GU221" s="6"/>
      <c r="GV221" s="6"/>
      <c r="GW221" s="6"/>
      <c r="GX221" s="6"/>
      <c r="GY221" s="6"/>
      <c r="GZ221" s="6"/>
      <c r="HA221" s="6"/>
      <c r="HB221" s="6"/>
      <c r="HC221" s="6"/>
      <c r="HD221" s="6"/>
      <c r="HE221" s="6"/>
      <c r="HF221" s="6"/>
      <c r="HG221" s="6"/>
      <c r="HH221" s="6"/>
      <c r="HI221" s="6"/>
      <c r="HJ221" s="6"/>
      <c r="HK221" s="6"/>
      <c r="HL221" s="6"/>
      <c r="HM221" s="6"/>
      <c r="HN221" s="6"/>
      <c r="HO221" s="6"/>
      <c r="HP221" s="6"/>
      <c r="HQ221" s="6"/>
      <c r="HR221" s="6"/>
      <c r="HS221" s="6"/>
      <c r="HT221" s="6"/>
      <c r="HU221" s="6"/>
      <c r="HV221" s="6"/>
      <c r="HW221" s="6"/>
      <c r="HX221" s="6"/>
      <c r="HY221" s="6"/>
      <c r="HZ221" s="6"/>
      <c r="IA221" s="6"/>
      <c r="IB221" s="6"/>
      <c r="IC221" s="6"/>
      <c r="ID221" s="6"/>
      <c r="IE221" s="6"/>
      <c r="IF221" s="6"/>
      <c r="IG221" s="6"/>
      <c r="IH221" s="6"/>
      <c r="II221" s="6"/>
      <c r="IJ221" s="6"/>
      <c r="IK221" s="6"/>
      <c r="IL221" s="6"/>
      <c r="IM221" s="6"/>
      <c r="IN221" s="6"/>
      <c r="IO221" s="6"/>
      <c r="IP221" s="6"/>
      <c r="IQ221" s="6"/>
      <c r="IR221" s="6"/>
      <c r="IS221" s="6"/>
      <c r="IT221" s="6"/>
      <c r="IU221" s="6"/>
      <c r="IV221" s="6"/>
      <c r="IW221" s="6"/>
      <c r="IX221" s="6"/>
      <c r="IY221" s="6"/>
      <c r="IZ221" s="6"/>
      <c r="JA221" s="6"/>
      <c r="JB221" s="6"/>
      <c r="JC221" s="6"/>
      <c r="JD221" s="6"/>
      <c r="JE221" s="6"/>
      <c r="JF221" s="6"/>
      <c r="JG221" s="6"/>
      <c r="JH221" s="6"/>
      <c r="JI221" s="6"/>
      <c r="JJ221" s="6"/>
      <c r="JK221" s="6"/>
      <c r="JL221" s="6"/>
      <c r="JM221" s="6"/>
      <c r="JN221" s="6"/>
      <c r="JO221" s="6"/>
      <c r="JP221" s="6"/>
      <c r="JQ221" s="6"/>
      <c r="JR221" s="6"/>
      <c r="JS221" s="6"/>
      <c r="JT221" s="6"/>
      <c r="JU221" s="6"/>
      <c r="JV221" s="6"/>
      <c r="JW221" s="6"/>
      <c r="JX221" s="6"/>
      <c r="JY221" s="6"/>
      <c r="JZ221" s="6"/>
      <c r="KA221" s="6"/>
      <c r="KB221" s="6"/>
      <c r="KC221" s="6"/>
      <c r="KD221" s="6"/>
      <c r="KE221" s="6"/>
      <c r="KF221" s="6"/>
      <c r="KG221" s="6"/>
      <c r="KH221" s="6"/>
      <c r="KI221" s="6"/>
      <c r="KJ221" s="6"/>
      <c r="KK221" s="6"/>
      <c r="KL221" s="6"/>
      <c r="KM221" s="6"/>
      <c r="KN221" s="6"/>
      <c r="KO221" s="6"/>
      <c r="KP221" s="6"/>
      <c r="KQ221" s="6"/>
      <c r="KR221" s="6"/>
      <c r="KS221" s="6"/>
      <c r="KT221" s="6"/>
      <c r="KU221" s="6"/>
      <c r="KV221" s="6"/>
      <c r="KW221" s="6"/>
      <c r="KX221" s="6"/>
      <c r="KY221" s="6"/>
      <c r="KZ221" s="6"/>
      <c r="LA221" s="6"/>
      <c r="LB221" s="6"/>
      <c r="LC221" s="6"/>
      <c r="LD221" s="6"/>
      <c r="LE221" s="6"/>
      <c r="LF221" s="6"/>
      <c r="LG221" s="6"/>
      <c r="LH221" s="6"/>
      <c r="LI221" s="6"/>
      <c r="LJ221" s="6"/>
      <c r="LK221" s="6"/>
      <c r="LL221" s="6"/>
      <c r="LM221" s="6"/>
      <c r="LN221" s="6"/>
      <c r="LO221" s="6"/>
      <c r="LP221" s="6"/>
      <c r="LQ221" s="6"/>
      <c r="LR221" s="6"/>
      <c r="LS221" s="6"/>
      <c r="LT221" s="6"/>
      <c r="LU221" s="6"/>
      <c r="LV221" s="6"/>
      <c r="LW221" s="6"/>
      <c r="LX221" s="6"/>
      <c r="LY221" s="6"/>
      <c r="LZ221" s="6"/>
      <c r="MA221" s="6"/>
      <c r="MB221" s="6"/>
      <c r="MC221" s="6"/>
      <c r="MD221" s="6"/>
      <c r="ME221" s="6"/>
      <c r="MF221" s="6"/>
      <c r="MG221" s="6"/>
      <c r="MH221" s="6"/>
      <c r="MI221" s="6"/>
      <c r="MJ221" s="6"/>
      <c r="MK221" s="6"/>
      <c r="ML221" s="6"/>
      <c r="MM221" s="6"/>
      <c r="MN221" s="6"/>
      <c r="MO221" s="6"/>
      <c r="MP221" s="6"/>
      <c r="MQ221" s="6"/>
      <c r="MR221" s="6"/>
      <c r="MS221" s="6"/>
      <c r="MT221" s="6"/>
      <c r="MU221" s="6"/>
      <c r="MV221" s="6"/>
      <c r="MW221" s="6"/>
      <c r="MX221" s="6"/>
      <c r="MY221" s="6"/>
      <c r="MZ221" s="6"/>
      <c r="NA221" s="6"/>
      <c r="NB221" s="6"/>
      <c r="NC221" s="6"/>
      <c r="ND221" s="6"/>
      <c r="NE221" s="6"/>
      <c r="NF221" s="6"/>
      <c r="NG221" s="6"/>
      <c r="NH221" s="6"/>
      <c r="NI221" s="6"/>
      <c r="NJ221" s="6"/>
      <c r="NK221" s="6"/>
      <c r="NL221" s="6"/>
      <c r="NM221" s="6"/>
      <c r="NN221" s="6"/>
      <c r="NO221" s="6"/>
      <c r="NP221" s="6"/>
      <c r="NQ221" s="6"/>
      <c r="NR221" s="6"/>
      <c r="NS221" s="6"/>
      <c r="NT221" s="6"/>
      <c r="NU221" s="6"/>
      <c r="NV221" s="6"/>
      <c r="NW221" s="6"/>
      <c r="NX221" s="6"/>
      <c r="NY221" s="6"/>
      <c r="NZ221" s="6"/>
      <c r="OA221" s="6"/>
      <c r="OB221" s="6"/>
      <c r="OC221" s="6"/>
      <c r="OD221" s="6"/>
      <c r="OE221" s="6"/>
      <c r="OF221" s="6"/>
      <c r="OG221" s="6"/>
      <c r="OH221" s="6"/>
      <c r="OI221" s="6"/>
      <c r="OJ221" s="6"/>
      <c r="OK221" s="6"/>
      <c r="OL221" s="6"/>
      <c r="OM221" s="6"/>
      <c r="ON221" s="6"/>
      <c r="OO221" s="6"/>
      <c r="OP221" s="6"/>
      <c r="OQ221" s="6"/>
      <c r="OR221" s="6"/>
      <c r="OS221" s="6"/>
      <c r="OT221" s="6"/>
      <c r="OU221" s="6"/>
      <c r="OV221" s="6"/>
      <c r="OW221" s="6"/>
      <c r="OX221" s="6"/>
      <c r="OY221" s="6"/>
      <c r="OZ221" s="6"/>
      <c r="PA221" s="6"/>
      <c r="PB221" s="6"/>
      <c r="PC221" s="6"/>
      <c r="PD221" s="6"/>
      <c r="PE221" s="6"/>
      <c r="PF221" s="6"/>
      <c r="PG221" s="6"/>
      <c r="PH221" s="6"/>
      <c r="PI221" s="6"/>
      <c r="PJ221" s="6"/>
      <c r="PK221" s="6"/>
      <c r="PL221" s="6"/>
      <c r="PM221" s="6"/>
      <c r="PN221" s="6"/>
      <c r="PO221" s="6"/>
      <c r="PP221" s="6"/>
      <c r="PQ221" s="6"/>
      <c r="PR221" s="6"/>
      <c r="PS221" s="6"/>
      <c r="PT221" s="6"/>
      <c r="PU221" s="6"/>
      <c r="PV221" s="6"/>
      <c r="PW221" s="6"/>
      <c r="PX221" s="6"/>
      <c r="PY221" s="6"/>
      <c r="PZ221" s="6"/>
      <c r="QA221" s="6"/>
      <c r="QB221" s="6"/>
      <c r="QC221" s="6"/>
      <c r="QD221" s="6"/>
      <c r="QE221" s="6"/>
      <c r="QF221" s="6"/>
      <c r="QG221" s="6"/>
      <c r="QH221" s="6"/>
      <c r="QI221" s="6"/>
      <c r="QJ221" s="6"/>
      <c r="QK221" s="6"/>
      <c r="QL221" s="6"/>
      <c r="QM221" s="6"/>
      <c r="QN221" s="6"/>
      <c r="QO221" s="6"/>
      <c r="QP221" s="6"/>
      <c r="QQ221" s="6"/>
      <c r="QR221" s="6"/>
      <c r="QS221" s="6"/>
      <c r="QT221" s="6"/>
      <c r="QU221" s="6"/>
      <c r="QV221" s="6"/>
      <c r="QW221" s="6"/>
      <c r="QX221" s="6"/>
      <c r="QY221" s="6"/>
      <c r="QZ221" s="6"/>
      <c r="RA221" s="6"/>
      <c r="RB221" s="6"/>
      <c r="RC221" s="6"/>
      <c r="RD221" s="6"/>
      <c r="RE221" s="6"/>
      <c r="RF221" s="6"/>
      <c r="RG221" s="6"/>
      <c r="RH221" s="6"/>
      <c r="RI221" s="6"/>
      <c r="RJ221" s="6"/>
      <c r="RK221" s="6"/>
      <c r="RL221" s="6"/>
      <c r="RM221" s="6"/>
      <c r="RN221" s="6"/>
      <c r="RO221" s="6"/>
      <c r="RP221" s="6"/>
      <c r="RQ221" s="6"/>
      <c r="RR221" s="6"/>
      <c r="RS221" s="6"/>
      <c r="RT221" s="6"/>
      <c r="RU221" s="6"/>
      <c r="RV221" s="6"/>
      <c r="RW221" s="6"/>
      <c r="RX221" s="6"/>
      <c r="RY221" s="6"/>
      <c r="RZ221" s="6"/>
      <c r="SA221" s="6"/>
      <c r="SB221" s="6"/>
      <c r="SC221" s="6"/>
      <c r="SD221" s="6"/>
      <c r="SE221" s="6"/>
      <c r="SF221" s="6"/>
      <c r="SG221" s="6"/>
      <c r="SH221" s="6"/>
      <c r="SI221" s="6"/>
      <c r="SJ221" s="6"/>
      <c r="SK221" s="6"/>
      <c r="SL221" s="6"/>
      <c r="SM221" s="6"/>
      <c r="SN221" s="6"/>
      <c r="SO221" s="6"/>
      <c r="SP221" s="6"/>
      <c r="SQ221" s="6"/>
      <c r="SR221" s="6"/>
      <c r="SS221" s="6"/>
      <c r="ST221" s="6"/>
      <c r="SU221" s="6"/>
      <c r="SV221" s="6"/>
      <c r="SW221" s="6"/>
      <c r="SX221" s="6"/>
      <c r="SY221" s="6"/>
      <c r="SZ221" s="6"/>
      <c r="TA221" s="6"/>
      <c r="TB221" s="6"/>
      <c r="TC221" s="6"/>
      <c r="TD221" s="6"/>
      <c r="TE221" s="6"/>
      <c r="TF221" s="6"/>
      <c r="TG221" s="6"/>
      <c r="TH221" s="6"/>
      <c r="TI221" s="6"/>
      <c r="TJ221" s="6"/>
      <c r="TK221" s="6"/>
      <c r="TL221" s="6"/>
      <c r="TM221" s="6"/>
      <c r="TN221" s="6"/>
      <c r="TO221" s="6"/>
      <c r="TP221" s="6"/>
      <c r="TQ221" s="6"/>
      <c r="TR221" s="6"/>
      <c r="TS221" s="6"/>
      <c r="TT221" s="6"/>
      <c r="TU221" s="6"/>
      <c r="TV221" s="6"/>
      <c r="TW221" s="6"/>
      <c r="TX221" s="6"/>
      <c r="TY221" s="6"/>
      <c r="TZ221" s="6"/>
      <c r="UA221" s="6"/>
      <c r="UB221" s="6"/>
      <c r="UC221" s="6"/>
      <c r="UD221" s="6"/>
      <c r="UE221" s="6"/>
      <c r="UF221" s="6"/>
      <c r="UG221" s="6"/>
      <c r="UH221" s="6"/>
      <c r="UI221" s="6"/>
      <c r="UJ221" s="6"/>
      <c r="UK221" s="6"/>
      <c r="UL221" s="6"/>
      <c r="UM221" s="6"/>
      <c r="UN221" s="6"/>
      <c r="UO221" s="6"/>
      <c r="UP221" s="6"/>
      <c r="UQ221" s="6"/>
      <c r="UR221" s="6"/>
      <c r="US221" s="6"/>
      <c r="UT221" s="6"/>
      <c r="UU221" s="6"/>
      <c r="UV221" s="6"/>
      <c r="UW221" s="6"/>
      <c r="UX221" s="6"/>
      <c r="UY221" s="6"/>
      <c r="UZ221" s="6"/>
      <c r="VA221" s="6"/>
      <c r="VB221" s="6"/>
      <c r="VC221" s="6"/>
      <c r="VD221" s="6"/>
      <c r="VE221" s="6"/>
      <c r="VF221" s="6"/>
      <c r="VG221" s="6"/>
      <c r="VH221" s="6"/>
      <c r="VI221" s="6"/>
      <c r="VJ221" s="6"/>
      <c r="VK221" s="6"/>
      <c r="VL221" s="6"/>
      <c r="VM221" s="6"/>
      <c r="VN221" s="6"/>
      <c r="VO221" s="6"/>
      <c r="VP221" s="6"/>
      <c r="VQ221" s="6"/>
      <c r="VR221" s="6"/>
      <c r="VS221" s="6"/>
      <c r="VT221" s="6"/>
      <c r="VU221" s="6"/>
      <c r="VV221" s="6"/>
      <c r="VW221" s="6"/>
      <c r="VX221" s="6"/>
      <c r="VY221" s="6"/>
      <c r="VZ221" s="6"/>
      <c r="WA221" s="6"/>
      <c r="WB221" s="6"/>
      <c r="WC221" s="6"/>
      <c r="WD221" s="6"/>
      <c r="WE221" s="6"/>
      <c r="WF221" s="6"/>
      <c r="WG221" s="6"/>
      <c r="WH221" s="6"/>
      <c r="WI221" s="6"/>
      <c r="WJ221" s="6"/>
      <c r="WK221" s="6"/>
      <c r="WL221" s="6"/>
      <c r="WM221" s="6"/>
      <c r="WN221" s="6"/>
      <c r="WO221" s="6"/>
      <c r="WP221" s="6"/>
      <c r="WQ221" s="6"/>
      <c r="WR221" s="6"/>
      <c r="WS221" s="6"/>
      <c r="WT221" s="6"/>
      <c r="WU221" s="6"/>
      <c r="WV221" s="6"/>
      <c r="WW221" s="6"/>
      <c r="WX221" s="6"/>
      <c r="WY221" s="6"/>
      <c r="WZ221" s="6"/>
      <c r="XA221" s="6"/>
      <c r="XB221" s="6"/>
      <c r="XC221" s="6"/>
      <c r="XD221" s="6"/>
      <c r="XE221" s="6"/>
      <c r="XF221" s="6"/>
      <c r="XG221" s="6"/>
      <c r="XH221" s="6"/>
      <c r="XI221" s="6"/>
      <c r="XJ221" s="6"/>
      <c r="XK221" s="6"/>
      <c r="XL221" s="6"/>
      <c r="XM221" s="6"/>
      <c r="XN221" s="6"/>
      <c r="XO221" s="6"/>
      <c r="XP221" s="6"/>
      <c r="XQ221" s="6"/>
      <c r="XR221" s="6"/>
      <c r="XS221" s="6"/>
      <c r="XT221" s="6"/>
      <c r="XU221" s="6"/>
      <c r="XV221" s="6"/>
      <c r="XW221" s="6"/>
      <c r="XX221" s="6"/>
      <c r="XY221" s="6"/>
      <c r="XZ221" s="6"/>
      <c r="YA221" s="6"/>
      <c r="YB221" s="6"/>
      <c r="YC221" s="6"/>
      <c r="YD221" s="6"/>
      <c r="YE221" s="6"/>
      <c r="YF221" s="6"/>
      <c r="YG221" s="6"/>
      <c r="YH221" s="6"/>
      <c r="YI221" s="6"/>
      <c r="YJ221" s="6"/>
      <c r="YK221" s="6"/>
      <c r="YL221" s="6"/>
      <c r="YM221" s="6"/>
      <c r="YN221" s="6"/>
      <c r="YO221" s="6"/>
      <c r="YP221" s="6"/>
      <c r="YQ221" s="6"/>
      <c r="YR221" s="6"/>
      <c r="YS221" s="6"/>
      <c r="YT221" s="6"/>
      <c r="YU221" s="6"/>
      <c r="YV221" s="6"/>
      <c r="YW221" s="6"/>
      <c r="YX221" s="6"/>
      <c r="YY221" s="6"/>
      <c r="YZ221" s="6"/>
      <c r="ZA221" s="6"/>
      <c r="ZB221" s="6"/>
      <c r="ZC221" s="6"/>
      <c r="ZD221" s="6"/>
      <c r="ZE221" s="6"/>
      <c r="ZF221" s="6"/>
      <c r="ZG221" s="6"/>
      <c r="ZH221" s="6"/>
      <c r="ZI221" s="6"/>
      <c r="ZJ221" s="6"/>
      <c r="ZK221" s="6"/>
      <c r="ZL221" s="6"/>
      <c r="ZM221" s="6"/>
      <c r="ZN221" s="6"/>
      <c r="ZO221" s="6"/>
      <c r="ZP221" s="6"/>
      <c r="ZQ221" s="6"/>
      <c r="ZR221" s="6"/>
      <c r="ZS221" s="6"/>
      <c r="ZT221" s="6"/>
      <c r="ZU221" s="6"/>
      <c r="ZV221" s="6"/>
      <c r="ZW221" s="6"/>
      <c r="ZX221" s="6"/>
      <c r="ZY221" s="6"/>
      <c r="ZZ221" s="6"/>
      <c r="AAA221" s="6"/>
      <c r="AAB221" s="6"/>
      <c r="AAC221" s="6"/>
      <c r="AAD221" s="6"/>
      <c r="AAE221" s="6"/>
      <c r="AAF221" s="6"/>
      <c r="AAG221" s="6"/>
      <c r="AAH221" s="6"/>
      <c r="AAI221" s="6"/>
      <c r="AAJ221" s="6"/>
      <c r="AAK221" s="6"/>
      <c r="AAL221" s="6"/>
      <c r="AAM221" s="6"/>
      <c r="AAN221" s="6"/>
      <c r="AAO221" s="6"/>
      <c r="AAP221" s="6"/>
      <c r="AAQ221" s="6"/>
      <c r="AAR221" s="6"/>
      <c r="AAS221" s="6"/>
      <c r="AAT221" s="6"/>
      <c r="AAU221" s="6"/>
      <c r="AAV221" s="6"/>
      <c r="AAW221" s="6"/>
      <c r="AAX221" s="6"/>
      <c r="AAY221" s="6"/>
      <c r="AAZ221" s="6"/>
      <c r="ABA221" s="6"/>
      <c r="ABB221" s="6"/>
      <c r="ABC221" s="6"/>
      <c r="ABD221" s="6"/>
      <c r="ABE221" s="6"/>
      <c r="ABF221" s="6"/>
      <c r="ABG221" s="6"/>
      <c r="ABH221" s="6"/>
      <c r="ABI221" s="6"/>
      <c r="ABJ221" s="6"/>
      <c r="ABK221" s="6"/>
      <c r="ABL221" s="6"/>
      <c r="ABM221" s="6"/>
      <c r="ABN221" s="6"/>
      <c r="ABO221" s="6"/>
      <c r="ABP221" s="6"/>
      <c r="ABQ221" s="6"/>
    </row>
    <row r="222" spans="1:745">
      <c r="A222" s="86">
        <v>44774</v>
      </c>
      <c r="B222" s="44"/>
      <c r="C222" s="44"/>
      <c r="D222" s="44"/>
      <c r="E222" s="44"/>
      <c r="F222" s="44"/>
      <c r="G222" s="44"/>
      <c r="J222" s="25"/>
      <c r="K222" s="11"/>
      <c r="L222" s="11"/>
      <c r="M222" s="11"/>
      <c r="N222" s="11"/>
      <c r="O222" s="11"/>
      <c r="P222" s="6"/>
    </row>
    <row r="223" spans="1:745">
      <c r="A223" s="9" t="s">
        <v>10</v>
      </c>
      <c r="B223" s="24">
        <f>SUM(B211:B222)</f>
        <v>0</v>
      </c>
      <c r="C223" s="24">
        <f>SUM(C211:C222)</f>
        <v>2</v>
      </c>
      <c r="D223" s="24">
        <f>SUM(D211:D222)</f>
        <v>27</v>
      </c>
      <c r="E223" s="24">
        <f>SUM(E211:E222)</f>
        <v>27</v>
      </c>
      <c r="F223" s="24">
        <f>SUM(F211:F222)</f>
        <v>8</v>
      </c>
      <c r="G223" s="6"/>
    </row>
    <row r="224" spans="1:745">
      <c r="A224" s="13" t="s">
        <v>12</v>
      </c>
      <c r="B224" s="26">
        <f>B223/12</f>
        <v>0</v>
      </c>
      <c r="C224" s="26">
        <f>C223/12</f>
        <v>0.16666666666666666</v>
      </c>
      <c r="D224" s="26">
        <f>D223/12</f>
        <v>2.25</v>
      </c>
      <c r="E224" s="26">
        <f>E223/12</f>
        <v>2.25</v>
      </c>
      <c r="F224" s="26">
        <f>F223/12</f>
        <v>0.66666666666666663</v>
      </c>
      <c r="G224" s="14"/>
    </row>
    <row r="225" spans="1:745">
      <c r="A225" s="86"/>
      <c r="B225" s="44"/>
      <c r="C225" s="44"/>
      <c r="D225" s="44"/>
      <c r="E225" s="44"/>
      <c r="F225" s="44"/>
      <c r="G225" s="44"/>
      <c r="H225" s="6"/>
      <c r="I225" s="6"/>
      <c r="J225" s="7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  <c r="AM225" s="6"/>
      <c r="AN225" s="6"/>
      <c r="AO225" s="6"/>
      <c r="AP225" s="6"/>
      <c r="AQ225" s="6"/>
      <c r="AR225" s="6"/>
      <c r="AS225" s="6"/>
      <c r="AT225" s="6"/>
      <c r="AU225" s="6"/>
      <c r="AV225" s="6"/>
      <c r="AW225" s="6"/>
      <c r="AX225" s="6"/>
      <c r="AY225" s="6"/>
      <c r="AZ225" s="6"/>
      <c r="BA225" s="6"/>
      <c r="BB225" s="6"/>
      <c r="BC225" s="6"/>
      <c r="BD225" s="6"/>
      <c r="BE225" s="6"/>
      <c r="BF225" s="6"/>
      <c r="BG225" s="6"/>
      <c r="BH225" s="6"/>
      <c r="BI225" s="6"/>
      <c r="BJ225" s="6"/>
      <c r="BK225" s="6"/>
      <c r="BL225" s="6"/>
      <c r="BM225" s="6"/>
      <c r="BN225" s="6"/>
      <c r="BO225" s="6"/>
      <c r="BP225" s="6"/>
      <c r="BQ225" s="6"/>
      <c r="BR225" s="6"/>
      <c r="BS225" s="6"/>
      <c r="BT225" s="6"/>
      <c r="BU225" s="6"/>
      <c r="BV225" s="6"/>
      <c r="BW225" s="6"/>
      <c r="BX225" s="6"/>
      <c r="BY225" s="6"/>
      <c r="BZ225" s="6"/>
      <c r="CA225" s="6"/>
      <c r="CB225" s="6"/>
      <c r="CC225" s="6"/>
      <c r="CD225" s="6"/>
      <c r="CE225" s="6"/>
      <c r="CF225" s="6"/>
      <c r="CG225" s="6"/>
      <c r="CH225" s="6"/>
      <c r="CI225" s="6"/>
      <c r="CJ225" s="6"/>
      <c r="CK225" s="6"/>
      <c r="CL225" s="6"/>
      <c r="CM225" s="6"/>
      <c r="CN225" s="6"/>
      <c r="CO225" s="6"/>
      <c r="CP225" s="6"/>
      <c r="CQ225" s="6"/>
      <c r="CR225" s="6"/>
      <c r="CS225" s="6"/>
      <c r="CT225" s="6"/>
      <c r="CU225" s="6"/>
      <c r="CV225" s="6"/>
      <c r="CW225" s="6"/>
      <c r="CX225" s="6"/>
      <c r="CY225" s="6"/>
      <c r="CZ225" s="6"/>
      <c r="DA225" s="6"/>
      <c r="DB225" s="6"/>
      <c r="DC225" s="6"/>
      <c r="DD225" s="6"/>
      <c r="DE225" s="6"/>
      <c r="DF225" s="6"/>
      <c r="DG225" s="6"/>
      <c r="DH225" s="6"/>
      <c r="DI225" s="6"/>
      <c r="DJ225" s="6"/>
      <c r="DK225" s="6"/>
      <c r="DL225" s="6"/>
      <c r="DM225" s="6"/>
      <c r="DN225" s="6"/>
      <c r="DO225" s="6"/>
      <c r="DP225" s="6"/>
      <c r="DQ225" s="6"/>
      <c r="DR225" s="6"/>
      <c r="DS225" s="6"/>
      <c r="DT225" s="6"/>
      <c r="DU225" s="6"/>
      <c r="DV225" s="6"/>
      <c r="DW225" s="6"/>
      <c r="DX225" s="6"/>
      <c r="DY225" s="6"/>
      <c r="DZ225" s="6"/>
      <c r="EA225" s="6"/>
      <c r="EB225" s="6"/>
      <c r="EC225" s="6"/>
      <c r="ED225" s="6"/>
      <c r="EE225" s="6"/>
      <c r="EF225" s="6"/>
      <c r="EG225" s="6"/>
      <c r="EH225" s="6"/>
      <c r="EI225" s="6"/>
      <c r="EJ225" s="6"/>
      <c r="EK225" s="6"/>
      <c r="EL225" s="6"/>
      <c r="EM225" s="6"/>
      <c r="EN225" s="6"/>
      <c r="EO225" s="6"/>
      <c r="EP225" s="6"/>
      <c r="EQ225" s="6"/>
      <c r="ER225" s="6"/>
      <c r="ES225" s="6"/>
      <c r="ET225" s="6"/>
      <c r="EU225" s="6"/>
      <c r="EV225" s="6"/>
      <c r="EW225" s="6"/>
      <c r="EX225" s="6"/>
      <c r="EY225" s="6"/>
      <c r="EZ225" s="6"/>
      <c r="FA225" s="6"/>
      <c r="FB225" s="6"/>
      <c r="FC225" s="6"/>
      <c r="FD225" s="6"/>
      <c r="FE225" s="6"/>
      <c r="FF225" s="6"/>
      <c r="FG225" s="6"/>
      <c r="FH225" s="6"/>
      <c r="FI225" s="6"/>
      <c r="FJ225" s="6"/>
      <c r="FK225" s="6"/>
      <c r="FL225" s="6"/>
      <c r="FM225" s="6"/>
      <c r="FN225" s="6"/>
      <c r="FO225" s="6"/>
      <c r="FP225" s="6"/>
      <c r="FQ225" s="6"/>
      <c r="FR225" s="6"/>
      <c r="FS225" s="6"/>
      <c r="FT225" s="6"/>
      <c r="FU225" s="6"/>
      <c r="FV225" s="6"/>
      <c r="FW225" s="6"/>
      <c r="FX225" s="6"/>
      <c r="FY225" s="6"/>
      <c r="FZ225" s="6"/>
      <c r="GA225" s="6"/>
      <c r="GB225" s="6"/>
      <c r="GC225" s="6"/>
      <c r="GD225" s="6"/>
      <c r="GE225" s="6"/>
      <c r="GF225" s="6"/>
      <c r="GG225" s="6"/>
      <c r="GH225" s="6"/>
      <c r="GI225" s="6"/>
      <c r="GJ225" s="6"/>
      <c r="GK225" s="6"/>
      <c r="GL225" s="6"/>
      <c r="GM225" s="6"/>
      <c r="GN225" s="6"/>
      <c r="GO225" s="6"/>
      <c r="GP225" s="6"/>
      <c r="GQ225" s="6"/>
      <c r="GR225" s="6"/>
      <c r="GS225" s="6"/>
      <c r="GT225" s="6"/>
      <c r="GU225" s="6"/>
      <c r="GV225" s="6"/>
      <c r="GW225" s="6"/>
      <c r="GX225" s="6"/>
      <c r="GY225" s="6"/>
      <c r="GZ225" s="6"/>
      <c r="HA225" s="6"/>
      <c r="HB225" s="6"/>
      <c r="HC225" s="6"/>
      <c r="HD225" s="6"/>
      <c r="HE225" s="6"/>
      <c r="HF225" s="6"/>
      <c r="HG225" s="6"/>
      <c r="HH225" s="6"/>
      <c r="HI225" s="6"/>
      <c r="HJ225" s="6"/>
      <c r="HK225" s="6"/>
      <c r="HL225" s="6"/>
      <c r="HM225" s="6"/>
      <c r="HN225" s="6"/>
      <c r="HO225" s="6"/>
      <c r="HP225" s="6"/>
      <c r="HQ225" s="6"/>
      <c r="HR225" s="6"/>
      <c r="HS225" s="6"/>
      <c r="HT225" s="6"/>
      <c r="HU225" s="6"/>
      <c r="HV225" s="6"/>
      <c r="HW225" s="6"/>
      <c r="HX225" s="6"/>
      <c r="HY225" s="6"/>
      <c r="HZ225" s="6"/>
      <c r="IA225" s="6"/>
      <c r="IB225" s="6"/>
      <c r="IC225" s="6"/>
      <c r="ID225" s="6"/>
      <c r="IE225" s="6"/>
      <c r="IF225" s="6"/>
      <c r="IG225" s="6"/>
      <c r="IH225" s="6"/>
      <c r="II225" s="6"/>
      <c r="IJ225" s="6"/>
      <c r="IK225" s="6"/>
      <c r="IL225" s="6"/>
      <c r="IM225" s="6"/>
      <c r="IN225" s="6"/>
      <c r="IO225" s="6"/>
      <c r="IP225" s="6"/>
      <c r="IQ225" s="6"/>
      <c r="IR225" s="6"/>
      <c r="IS225" s="6"/>
      <c r="IT225" s="6"/>
      <c r="IU225" s="6"/>
      <c r="IV225" s="6"/>
      <c r="IW225" s="6"/>
      <c r="IX225" s="6"/>
      <c r="IY225" s="6"/>
      <c r="IZ225" s="6"/>
      <c r="JA225" s="6"/>
      <c r="JB225" s="6"/>
      <c r="JC225" s="6"/>
      <c r="JD225" s="6"/>
      <c r="JE225" s="6"/>
      <c r="JF225" s="6"/>
      <c r="JG225" s="6"/>
      <c r="JH225" s="6"/>
      <c r="JI225" s="6"/>
      <c r="JJ225" s="6"/>
      <c r="JK225" s="6"/>
      <c r="JL225" s="6"/>
      <c r="JM225" s="6"/>
      <c r="JN225" s="6"/>
      <c r="JO225" s="6"/>
      <c r="JP225" s="6"/>
      <c r="JQ225" s="6"/>
      <c r="JR225" s="6"/>
      <c r="JS225" s="6"/>
      <c r="JT225" s="6"/>
      <c r="JU225" s="6"/>
      <c r="JV225" s="6"/>
      <c r="JW225" s="6"/>
      <c r="JX225" s="6"/>
      <c r="JY225" s="6"/>
      <c r="JZ225" s="6"/>
      <c r="KA225" s="6"/>
      <c r="KB225" s="6"/>
      <c r="KC225" s="6"/>
      <c r="KD225" s="6"/>
      <c r="KE225" s="6"/>
      <c r="KF225" s="6"/>
      <c r="KG225" s="6"/>
      <c r="KH225" s="6"/>
      <c r="KI225" s="6"/>
      <c r="KJ225" s="6"/>
      <c r="KK225" s="6"/>
      <c r="KL225" s="6"/>
      <c r="KM225" s="6"/>
      <c r="KN225" s="6"/>
      <c r="KO225" s="6"/>
      <c r="KP225" s="6"/>
      <c r="KQ225" s="6"/>
      <c r="KR225" s="6"/>
      <c r="KS225" s="6"/>
      <c r="KT225" s="6"/>
      <c r="KU225" s="6"/>
      <c r="KV225" s="6"/>
      <c r="KW225" s="6"/>
      <c r="KX225" s="6"/>
      <c r="KY225" s="6"/>
      <c r="KZ225" s="6"/>
      <c r="LA225" s="6"/>
      <c r="LB225" s="6"/>
      <c r="LC225" s="6"/>
      <c r="LD225" s="6"/>
      <c r="LE225" s="6"/>
      <c r="LF225" s="6"/>
      <c r="LG225" s="6"/>
      <c r="LH225" s="6"/>
      <c r="LI225" s="6"/>
      <c r="LJ225" s="6"/>
      <c r="LK225" s="6"/>
      <c r="LL225" s="6"/>
      <c r="LM225" s="6"/>
      <c r="LN225" s="6"/>
      <c r="LO225" s="6"/>
      <c r="LP225" s="6"/>
      <c r="LQ225" s="6"/>
      <c r="LR225" s="6"/>
      <c r="LS225" s="6"/>
      <c r="LT225" s="6"/>
      <c r="LU225" s="6"/>
      <c r="LV225" s="6"/>
      <c r="LW225" s="6"/>
      <c r="LX225" s="6"/>
      <c r="LY225" s="6"/>
      <c r="LZ225" s="6"/>
      <c r="MA225" s="6"/>
      <c r="MB225" s="6"/>
      <c r="MC225" s="6"/>
      <c r="MD225" s="6"/>
      <c r="ME225" s="6"/>
      <c r="MF225" s="6"/>
      <c r="MG225" s="6"/>
      <c r="MH225" s="6"/>
      <c r="MI225" s="6"/>
      <c r="MJ225" s="6"/>
      <c r="MK225" s="6"/>
      <c r="ML225" s="6"/>
      <c r="MM225" s="6"/>
      <c r="MN225" s="6"/>
      <c r="MO225" s="6"/>
      <c r="MP225" s="6"/>
      <c r="MQ225" s="6"/>
      <c r="MR225" s="6"/>
      <c r="MS225" s="6"/>
      <c r="MT225" s="6"/>
      <c r="MU225" s="6"/>
      <c r="MV225" s="6"/>
      <c r="MW225" s="6"/>
      <c r="MX225" s="6"/>
      <c r="MY225" s="6"/>
      <c r="MZ225" s="6"/>
      <c r="NA225" s="6"/>
      <c r="NB225" s="6"/>
      <c r="NC225" s="6"/>
      <c r="ND225" s="6"/>
      <c r="NE225" s="6"/>
      <c r="NF225" s="6"/>
      <c r="NG225" s="6"/>
      <c r="NH225" s="6"/>
      <c r="NI225" s="6"/>
      <c r="NJ225" s="6"/>
      <c r="NK225" s="6"/>
      <c r="NL225" s="6"/>
      <c r="NM225" s="6"/>
      <c r="NN225" s="6"/>
      <c r="NO225" s="6"/>
      <c r="NP225" s="6"/>
      <c r="NQ225" s="6"/>
      <c r="NR225" s="6"/>
      <c r="NS225" s="6"/>
      <c r="NT225" s="6"/>
      <c r="NU225" s="6"/>
      <c r="NV225" s="6"/>
      <c r="NW225" s="6"/>
      <c r="NX225" s="6"/>
      <c r="NY225" s="6"/>
      <c r="NZ225" s="6"/>
      <c r="OA225" s="6"/>
      <c r="OB225" s="6"/>
      <c r="OC225" s="6"/>
      <c r="OD225" s="6"/>
      <c r="OE225" s="6"/>
      <c r="OF225" s="6"/>
      <c r="OG225" s="6"/>
      <c r="OH225" s="6"/>
      <c r="OI225" s="6"/>
      <c r="OJ225" s="6"/>
      <c r="OK225" s="6"/>
      <c r="OL225" s="6"/>
      <c r="OM225" s="6"/>
      <c r="ON225" s="6"/>
      <c r="OO225" s="6"/>
      <c r="OP225" s="6"/>
      <c r="OQ225" s="6"/>
      <c r="OR225" s="6"/>
      <c r="OS225" s="6"/>
      <c r="OT225" s="6"/>
      <c r="OU225" s="6"/>
      <c r="OV225" s="6"/>
      <c r="OW225" s="6"/>
      <c r="OX225" s="6"/>
      <c r="OY225" s="6"/>
      <c r="OZ225" s="6"/>
      <c r="PA225" s="6"/>
      <c r="PB225" s="6"/>
      <c r="PC225" s="6"/>
      <c r="PD225" s="6"/>
      <c r="PE225" s="6"/>
      <c r="PF225" s="6"/>
      <c r="PG225" s="6"/>
      <c r="PH225" s="6"/>
      <c r="PI225" s="6"/>
      <c r="PJ225" s="6"/>
      <c r="PK225" s="6"/>
      <c r="PL225" s="6"/>
      <c r="PM225" s="6"/>
      <c r="PN225" s="6"/>
      <c r="PO225" s="6"/>
      <c r="PP225" s="6"/>
      <c r="PQ225" s="6"/>
      <c r="PR225" s="6"/>
      <c r="PS225" s="6"/>
      <c r="PT225" s="6"/>
      <c r="PU225" s="6"/>
      <c r="PV225" s="6"/>
      <c r="PW225" s="6"/>
      <c r="PX225" s="6"/>
      <c r="PY225" s="6"/>
      <c r="PZ225" s="6"/>
      <c r="QA225" s="6"/>
      <c r="QB225" s="6"/>
      <c r="QC225" s="6"/>
      <c r="QD225" s="6"/>
      <c r="QE225" s="6"/>
      <c r="QF225" s="6"/>
      <c r="QG225" s="6"/>
      <c r="QH225" s="6"/>
      <c r="QI225" s="6"/>
      <c r="QJ225" s="6"/>
      <c r="QK225" s="6"/>
      <c r="QL225" s="6"/>
      <c r="QM225" s="6"/>
      <c r="QN225" s="6"/>
      <c r="QO225" s="6"/>
      <c r="QP225" s="6"/>
      <c r="QQ225" s="6"/>
      <c r="QR225" s="6"/>
      <c r="QS225" s="6"/>
      <c r="QT225" s="6"/>
      <c r="QU225" s="6"/>
      <c r="QV225" s="6"/>
      <c r="QW225" s="6"/>
      <c r="QX225" s="6"/>
      <c r="QY225" s="6"/>
      <c r="QZ225" s="6"/>
      <c r="RA225" s="6"/>
      <c r="RB225" s="6"/>
      <c r="RC225" s="6"/>
      <c r="RD225" s="6"/>
      <c r="RE225" s="6"/>
      <c r="RF225" s="6"/>
      <c r="RG225" s="6"/>
      <c r="RH225" s="6"/>
      <c r="RI225" s="6"/>
      <c r="RJ225" s="6"/>
      <c r="RK225" s="6"/>
      <c r="RL225" s="6"/>
      <c r="RM225" s="6"/>
      <c r="RN225" s="6"/>
      <c r="RO225" s="6"/>
      <c r="RP225" s="6"/>
      <c r="RQ225" s="6"/>
      <c r="RR225" s="6"/>
      <c r="RS225" s="6"/>
      <c r="RT225" s="6"/>
      <c r="RU225" s="6"/>
      <c r="RV225" s="6"/>
      <c r="RW225" s="6"/>
      <c r="RX225" s="6"/>
      <c r="RY225" s="6"/>
      <c r="RZ225" s="6"/>
      <c r="SA225" s="6"/>
      <c r="SB225" s="6"/>
      <c r="SC225" s="6"/>
      <c r="SD225" s="6"/>
      <c r="SE225" s="6"/>
      <c r="SF225" s="6"/>
      <c r="SG225" s="6"/>
      <c r="SH225" s="6"/>
      <c r="SI225" s="6"/>
      <c r="SJ225" s="6"/>
      <c r="SK225" s="6"/>
      <c r="SL225" s="6"/>
      <c r="SM225" s="6"/>
      <c r="SN225" s="6"/>
      <c r="SO225" s="6"/>
      <c r="SP225" s="6"/>
      <c r="SQ225" s="6"/>
      <c r="SR225" s="6"/>
      <c r="SS225" s="6"/>
      <c r="ST225" s="6"/>
      <c r="SU225" s="6"/>
      <c r="SV225" s="6"/>
      <c r="SW225" s="6"/>
      <c r="SX225" s="6"/>
      <c r="SY225" s="6"/>
      <c r="SZ225" s="6"/>
      <c r="TA225" s="6"/>
      <c r="TB225" s="6"/>
      <c r="TC225" s="6"/>
      <c r="TD225" s="6"/>
      <c r="TE225" s="6"/>
      <c r="TF225" s="6"/>
      <c r="TG225" s="6"/>
      <c r="TH225" s="6"/>
      <c r="TI225" s="6"/>
      <c r="TJ225" s="6"/>
      <c r="TK225" s="6"/>
      <c r="TL225" s="6"/>
      <c r="TM225" s="6"/>
      <c r="TN225" s="6"/>
      <c r="TO225" s="6"/>
      <c r="TP225" s="6"/>
      <c r="TQ225" s="6"/>
      <c r="TR225" s="6"/>
      <c r="TS225" s="6"/>
      <c r="TT225" s="6"/>
      <c r="TU225" s="6"/>
      <c r="TV225" s="6"/>
      <c r="TW225" s="6"/>
      <c r="TX225" s="6"/>
      <c r="TY225" s="6"/>
      <c r="TZ225" s="6"/>
      <c r="UA225" s="6"/>
      <c r="UB225" s="6"/>
      <c r="UC225" s="6"/>
      <c r="UD225" s="6"/>
      <c r="UE225" s="6"/>
      <c r="UF225" s="6"/>
      <c r="UG225" s="6"/>
      <c r="UH225" s="6"/>
      <c r="UI225" s="6"/>
      <c r="UJ225" s="6"/>
      <c r="UK225" s="6"/>
      <c r="UL225" s="6"/>
      <c r="UM225" s="6"/>
      <c r="UN225" s="6"/>
      <c r="UO225" s="6"/>
      <c r="UP225" s="6"/>
      <c r="UQ225" s="6"/>
      <c r="UR225" s="6"/>
      <c r="US225" s="6"/>
      <c r="UT225" s="6"/>
      <c r="UU225" s="6"/>
      <c r="UV225" s="6"/>
      <c r="UW225" s="6"/>
      <c r="UX225" s="6"/>
      <c r="UY225" s="6"/>
      <c r="UZ225" s="6"/>
      <c r="VA225" s="6"/>
      <c r="VB225" s="6"/>
      <c r="VC225" s="6"/>
      <c r="VD225" s="6"/>
      <c r="VE225" s="6"/>
      <c r="VF225" s="6"/>
      <c r="VG225" s="6"/>
      <c r="VH225" s="6"/>
      <c r="VI225" s="6"/>
      <c r="VJ225" s="6"/>
      <c r="VK225" s="6"/>
      <c r="VL225" s="6"/>
      <c r="VM225" s="6"/>
      <c r="VN225" s="6"/>
      <c r="VO225" s="6"/>
      <c r="VP225" s="6"/>
      <c r="VQ225" s="6"/>
      <c r="VR225" s="6"/>
      <c r="VS225" s="6"/>
      <c r="VT225" s="6"/>
      <c r="VU225" s="6"/>
      <c r="VV225" s="6"/>
      <c r="VW225" s="6"/>
      <c r="VX225" s="6"/>
      <c r="VY225" s="6"/>
      <c r="VZ225" s="6"/>
      <c r="WA225" s="6"/>
      <c r="WB225" s="6"/>
      <c r="WC225" s="6"/>
      <c r="WD225" s="6"/>
      <c r="WE225" s="6"/>
      <c r="WF225" s="6"/>
      <c r="WG225" s="6"/>
      <c r="WH225" s="6"/>
      <c r="WI225" s="6"/>
      <c r="WJ225" s="6"/>
      <c r="WK225" s="6"/>
      <c r="WL225" s="6"/>
      <c r="WM225" s="6"/>
      <c r="WN225" s="6"/>
      <c r="WO225" s="6"/>
      <c r="WP225" s="6"/>
      <c r="WQ225" s="6"/>
      <c r="WR225" s="6"/>
      <c r="WS225" s="6"/>
      <c r="WT225" s="6"/>
      <c r="WU225" s="6"/>
      <c r="WV225" s="6"/>
      <c r="WW225" s="6"/>
      <c r="WX225" s="6"/>
      <c r="WY225" s="6"/>
      <c r="WZ225" s="6"/>
      <c r="XA225" s="6"/>
      <c r="XB225" s="6"/>
      <c r="XC225" s="6"/>
      <c r="XD225" s="6"/>
      <c r="XE225" s="6"/>
      <c r="XF225" s="6"/>
      <c r="XG225" s="6"/>
      <c r="XH225" s="6"/>
      <c r="XI225" s="6"/>
      <c r="XJ225" s="6"/>
      <c r="XK225" s="6"/>
      <c r="XL225" s="6"/>
      <c r="XM225" s="6"/>
      <c r="XN225" s="6"/>
      <c r="XO225" s="6"/>
      <c r="XP225" s="6"/>
      <c r="XQ225" s="6"/>
      <c r="XR225" s="6"/>
      <c r="XS225" s="6"/>
      <c r="XT225" s="6"/>
      <c r="XU225" s="6"/>
      <c r="XV225" s="6"/>
      <c r="XW225" s="6"/>
      <c r="XX225" s="6"/>
      <c r="XY225" s="6"/>
      <c r="XZ225" s="6"/>
      <c r="YA225" s="6"/>
      <c r="YB225" s="6"/>
      <c r="YC225" s="6"/>
      <c r="YD225" s="6"/>
      <c r="YE225" s="6"/>
      <c r="YF225" s="6"/>
      <c r="YG225" s="6"/>
      <c r="YH225" s="6"/>
      <c r="YI225" s="6"/>
      <c r="YJ225" s="6"/>
      <c r="YK225" s="6"/>
      <c r="YL225" s="6"/>
      <c r="YM225" s="6"/>
      <c r="YN225" s="6"/>
      <c r="YO225" s="6"/>
      <c r="YP225" s="6"/>
      <c r="YQ225" s="6"/>
      <c r="YR225" s="6"/>
      <c r="YS225" s="6"/>
      <c r="YT225" s="6"/>
      <c r="YU225" s="6"/>
      <c r="YV225" s="6"/>
      <c r="YW225" s="6"/>
      <c r="YX225" s="6"/>
      <c r="YY225" s="6"/>
      <c r="YZ225" s="6"/>
      <c r="ZA225" s="6"/>
      <c r="ZB225" s="6"/>
      <c r="ZC225" s="6"/>
      <c r="ZD225" s="6"/>
      <c r="ZE225" s="6"/>
      <c r="ZF225" s="6"/>
      <c r="ZG225" s="6"/>
      <c r="ZH225" s="6"/>
      <c r="ZI225" s="6"/>
      <c r="ZJ225" s="6"/>
      <c r="ZK225" s="6"/>
      <c r="ZL225" s="6"/>
      <c r="ZM225" s="6"/>
      <c r="ZN225" s="6"/>
      <c r="ZO225" s="6"/>
      <c r="ZP225" s="6"/>
      <c r="ZQ225" s="6"/>
      <c r="ZR225" s="6"/>
      <c r="ZS225" s="6"/>
      <c r="ZT225" s="6"/>
      <c r="ZU225" s="6"/>
      <c r="ZV225" s="6"/>
      <c r="ZW225" s="6"/>
      <c r="ZX225" s="6"/>
      <c r="ZY225" s="6"/>
      <c r="ZZ225" s="6"/>
      <c r="AAA225" s="6"/>
      <c r="AAB225" s="6"/>
      <c r="AAC225" s="6"/>
      <c r="AAD225" s="6"/>
      <c r="AAE225" s="6"/>
      <c r="AAF225" s="6"/>
      <c r="AAG225" s="6"/>
      <c r="AAH225" s="6"/>
      <c r="AAI225" s="6"/>
      <c r="AAJ225" s="6"/>
      <c r="AAK225" s="6"/>
      <c r="AAL225" s="6"/>
      <c r="AAM225" s="6"/>
      <c r="AAN225" s="6"/>
      <c r="AAO225" s="6"/>
      <c r="AAP225" s="6"/>
      <c r="AAQ225" s="6"/>
      <c r="AAR225" s="6"/>
      <c r="AAS225" s="6"/>
      <c r="AAT225" s="6"/>
      <c r="AAU225" s="6"/>
      <c r="AAV225" s="6"/>
      <c r="AAW225" s="6"/>
      <c r="AAX225" s="6"/>
      <c r="AAY225" s="6"/>
      <c r="AAZ225" s="6"/>
      <c r="ABA225" s="6"/>
      <c r="ABB225" s="6"/>
      <c r="ABC225" s="6"/>
      <c r="ABD225" s="6"/>
      <c r="ABE225" s="6"/>
      <c r="ABF225" s="6"/>
      <c r="ABG225" s="6"/>
      <c r="ABH225" s="6"/>
      <c r="ABI225" s="6"/>
      <c r="ABJ225" s="6"/>
      <c r="ABK225" s="6"/>
      <c r="ABL225" s="6"/>
      <c r="ABM225" s="6"/>
      <c r="ABN225" s="6"/>
      <c r="ABO225" s="6"/>
      <c r="ABP225" s="6"/>
      <c r="ABQ225" s="6"/>
    </row>
    <row r="226" spans="1:745">
      <c r="J226" s="25"/>
      <c r="K226" s="11"/>
      <c r="L226" s="11"/>
      <c r="M226" s="11"/>
      <c r="N226" s="11"/>
      <c r="O226" s="11"/>
      <c r="P226" s="6"/>
    </row>
    <row r="228" spans="1:745">
      <c r="A228" s="1"/>
      <c r="B228" s="2"/>
      <c r="C228" s="2"/>
      <c r="D228" s="2"/>
    </row>
    <row r="231" spans="1:745">
      <c r="A231" s="1" t="s">
        <v>0</v>
      </c>
      <c r="B231" s="2" t="s">
        <v>1</v>
      </c>
      <c r="C231" s="2" t="s">
        <v>2</v>
      </c>
      <c r="D231" s="2" t="s">
        <v>3</v>
      </c>
      <c r="G231" s="6"/>
    </row>
    <row r="232" spans="1:745">
      <c r="A232" s="85" t="s">
        <v>74</v>
      </c>
      <c r="B232" s="8">
        <v>37049</v>
      </c>
      <c r="C232" s="8">
        <v>44514</v>
      </c>
      <c r="D232" s="3" t="s">
        <v>18</v>
      </c>
      <c r="G232" s="6"/>
    </row>
    <row r="233" spans="1:745">
      <c r="G233" s="6"/>
    </row>
    <row r="234" spans="1:745">
      <c r="A234" s="18" t="s">
        <v>4</v>
      </c>
      <c r="B234" s="19" t="s">
        <v>5</v>
      </c>
      <c r="C234" s="19" t="s">
        <v>6</v>
      </c>
      <c r="D234" s="19" t="s">
        <v>7</v>
      </c>
      <c r="E234" s="19" t="s">
        <v>8</v>
      </c>
      <c r="F234" s="19" t="s">
        <v>9</v>
      </c>
      <c r="G234" s="21" t="s">
        <v>119</v>
      </c>
      <c r="H234" s="19" t="s">
        <v>11</v>
      </c>
    </row>
    <row r="235" spans="1:745">
      <c r="A235" s="85">
        <v>43709</v>
      </c>
      <c r="B235" s="3">
        <v>15</v>
      </c>
      <c r="C235" s="3">
        <v>0</v>
      </c>
      <c r="D235" s="3">
        <v>20</v>
      </c>
      <c r="E235" s="3">
        <v>3</v>
      </c>
      <c r="F235" s="3">
        <v>1</v>
      </c>
      <c r="G235" s="6"/>
    </row>
    <row r="236" spans="1:745">
      <c r="A236" s="85">
        <v>43739</v>
      </c>
      <c r="B236" s="3">
        <v>1</v>
      </c>
      <c r="C236" s="3">
        <v>0</v>
      </c>
      <c r="D236" s="3">
        <v>21</v>
      </c>
      <c r="E236" s="3">
        <v>3</v>
      </c>
      <c r="F236" s="3">
        <v>1</v>
      </c>
      <c r="G236" s="6"/>
    </row>
    <row r="237" spans="1:745">
      <c r="A237" s="85">
        <v>43770</v>
      </c>
      <c r="B237" s="3">
        <v>0</v>
      </c>
      <c r="C237" s="3">
        <v>0</v>
      </c>
      <c r="D237" s="3">
        <v>10</v>
      </c>
      <c r="E237" s="3">
        <v>2</v>
      </c>
      <c r="F237" s="3">
        <v>1</v>
      </c>
      <c r="G237" s="6"/>
    </row>
    <row r="238" spans="1:745">
      <c r="A238" s="85">
        <v>43800</v>
      </c>
      <c r="B238" s="3">
        <v>0</v>
      </c>
      <c r="C238" s="3">
        <v>0</v>
      </c>
      <c r="D238" s="3">
        <v>0</v>
      </c>
      <c r="E238" s="3">
        <v>0</v>
      </c>
      <c r="F238" s="3">
        <v>0</v>
      </c>
      <c r="G238" s="6" t="s">
        <v>54</v>
      </c>
    </row>
    <row r="239" spans="1:745">
      <c r="A239" s="85">
        <v>43831</v>
      </c>
      <c r="B239" s="3">
        <v>0</v>
      </c>
      <c r="C239" s="3">
        <v>0</v>
      </c>
      <c r="D239" s="3">
        <v>6</v>
      </c>
      <c r="E239" s="3">
        <v>2</v>
      </c>
      <c r="F239" s="3">
        <v>1</v>
      </c>
      <c r="G239" s="6"/>
    </row>
    <row r="240" spans="1:745">
      <c r="A240" s="85">
        <v>43862</v>
      </c>
      <c r="B240" s="3">
        <v>1</v>
      </c>
      <c r="C240" s="3">
        <v>1</v>
      </c>
      <c r="D240" s="3">
        <v>9</v>
      </c>
      <c r="E240" s="3">
        <v>1</v>
      </c>
      <c r="F240" s="3">
        <v>0</v>
      </c>
      <c r="G240" s="6"/>
    </row>
    <row r="241" spans="1:7">
      <c r="A241" s="85">
        <v>43891</v>
      </c>
      <c r="B241" s="3">
        <v>0</v>
      </c>
      <c r="C241" s="3">
        <v>0</v>
      </c>
      <c r="D241" s="3">
        <v>3</v>
      </c>
      <c r="E241" s="3">
        <v>2</v>
      </c>
      <c r="F241" s="3">
        <v>1</v>
      </c>
      <c r="G241" s="6"/>
    </row>
    <row r="242" spans="1:7">
      <c r="A242" s="85">
        <v>43922</v>
      </c>
      <c r="B242" s="3">
        <v>0</v>
      </c>
      <c r="C242" s="3">
        <v>0</v>
      </c>
      <c r="D242" s="3">
        <v>3</v>
      </c>
      <c r="E242" s="3">
        <v>2</v>
      </c>
      <c r="F242" s="3">
        <v>0</v>
      </c>
      <c r="G242" s="6"/>
    </row>
    <row r="243" spans="1:7">
      <c r="A243" s="85">
        <v>43952</v>
      </c>
      <c r="B243" s="3">
        <v>0</v>
      </c>
      <c r="C243" s="3">
        <v>0</v>
      </c>
      <c r="D243" s="3">
        <v>1</v>
      </c>
      <c r="E243" s="3">
        <v>0</v>
      </c>
      <c r="F243" s="3">
        <v>0</v>
      </c>
      <c r="G243" s="6"/>
    </row>
    <row r="244" spans="1:7">
      <c r="A244" s="85">
        <v>43983</v>
      </c>
      <c r="B244" s="3">
        <v>0</v>
      </c>
      <c r="C244" s="3">
        <v>0</v>
      </c>
      <c r="D244" s="3">
        <v>1</v>
      </c>
      <c r="E244" s="3">
        <v>0</v>
      </c>
      <c r="F244" s="3">
        <v>0</v>
      </c>
      <c r="G244" s="6"/>
    </row>
    <row r="245" spans="1:7">
      <c r="A245" s="85">
        <v>44013</v>
      </c>
      <c r="B245" s="3">
        <v>0</v>
      </c>
      <c r="C245" s="3">
        <v>0</v>
      </c>
      <c r="D245" s="3">
        <v>0</v>
      </c>
      <c r="E245" s="3">
        <v>0</v>
      </c>
      <c r="F245" s="3">
        <v>0</v>
      </c>
      <c r="G245" s="6" t="s">
        <v>54</v>
      </c>
    </row>
    <row r="246" spans="1:7">
      <c r="A246" s="85">
        <v>44044</v>
      </c>
      <c r="B246" s="3">
        <v>0</v>
      </c>
      <c r="C246" s="3">
        <v>0</v>
      </c>
      <c r="D246" s="3">
        <v>4</v>
      </c>
      <c r="E246" s="3">
        <v>2</v>
      </c>
      <c r="F246" s="3">
        <v>0</v>
      </c>
      <c r="G246" s="6"/>
    </row>
    <row r="247" spans="1:7">
      <c r="A247" s="9" t="s">
        <v>10</v>
      </c>
      <c r="B247" s="24">
        <f>SUM(B235:B246)</f>
        <v>17</v>
      </c>
      <c r="C247" s="24">
        <f>SUM(C235:C246)</f>
        <v>1</v>
      </c>
      <c r="D247" s="24">
        <f>SUM(D235:D246)</f>
        <v>78</v>
      </c>
      <c r="E247" s="24">
        <f>SUM(E235:E246)</f>
        <v>17</v>
      </c>
      <c r="F247" s="24">
        <f>SUM(F235:F246)</f>
        <v>5</v>
      </c>
      <c r="G247" s="11"/>
    </row>
    <row r="248" spans="1:7">
      <c r="A248" s="9" t="s">
        <v>12</v>
      </c>
      <c r="B248" s="24">
        <f>B247/12</f>
        <v>1.4166666666666667</v>
      </c>
      <c r="C248" s="24">
        <f>C247/12</f>
        <v>8.3333333333333329E-2</v>
      </c>
      <c r="D248" s="24">
        <f>D247/12</f>
        <v>6.5</v>
      </c>
      <c r="E248" s="24">
        <f>E247/12</f>
        <v>1.4166666666666667</v>
      </c>
      <c r="F248" s="24">
        <f>F247/12</f>
        <v>0.41666666666666669</v>
      </c>
      <c r="G248" s="11"/>
    </row>
    <row r="249" spans="1:7">
      <c r="A249" s="85">
        <v>44075</v>
      </c>
      <c r="B249" s="3">
        <v>0</v>
      </c>
      <c r="C249" s="3">
        <v>0</v>
      </c>
      <c r="D249" s="3">
        <v>5</v>
      </c>
      <c r="E249" s="3">
        <v>4</v>
      </c>
      <c r="F249" s="3">
        <v>2</v>
      </c>
      <c r="G249" s="6"/>
    </row>
    <row r="250" spans="1:7">
      <c r="A250" s="85">
        <v>44105</v>
      </c>
      <c r="B250" s="3">
        <v>0</v>
      </c>
      <c r="C250" s="3">
        <v>0</v>
      </c>
      <c r="D250" s="3">
        <v>4</v>
      </c>
      <c r="E250" s="3">
        <v>4</v>
      </c>
      <c r="F250" s="3">
        <v>2</v>
      </c>
      <c r="G250" s="6"/>
    </row>
    <row r="251" spans="1:7">
      <c r="A251" s="85">
        <v>44136</v>
      </c>
      <c r="B251" s="3">
        <v>0</v>
      </c>
      <c r="C251" s="3">
        <v>2</v>
      </c>
      <c r="D251" s="3">
        <v>1</v>
      </c>
      <c r="E251" s="3">
        <v>0</v>
      </c>
      <c r="F251" s="3">
        <v>0</v>
      </c>
      <c r="G251" s="6"/>
    </row>
    <row r="252" spans="1:7">
      <c r="A252" s="85">
        <v>44166</v>
      </c>
      <c r="B252" s="3">
        <v>0</v>
      </c>
      <c r="C252" s="3">
        <v>0</v>
      </c>
      <c r="D252" s="3">
        <v>1</v>
      </c>
      <c r="E252" s="3">
        <v>0</v>
      </c>
      <c r="F252" s="3">
        <v>0</v>
      </c>
      <c r="G252" s="6"/>
    </row>
    <row r="253" spans="1:7">
      <c r="A253" s="85">
        <v>44197</v>
      </c>
      <c r="B253" s="3">
        <v>0</v>
      </c>
      <c r="C253" s="3">
        <v>0</v>
      </c>
      <c r="D253" s="3">
        <v>1</v>
      </c>
      <c r="E253" s="3">
        <v>1</v>
      </c>
      <c r="F253" s="3">
        <v>1</v>
      </c>
    </row>
    <row r="254" spans="1:7">
      <c r="A254" s="85">
        <v>44228</v>
      </c>
      <c r="B254" s="3">
        <v>0</v>
      </c>
      <c r="C254" s="3">
        <v>0</v>
      </c>
      <c r="D254" s="3">
        <v>1</v>
      </c>
      <c r="E254" s="3">
        <v>2</v>
      </c>
      <c r="F254" s="3">
        <v>1</v>
      </c>
    </row>
    <row r="255" spans="1:7">
      <c r="A255" s="85">
        <v>44256</v>
      </c>
      <c r="B255" s="3">
        <v>1</v>
      </c>
      <c r="C255" s="3">
        <v>0</v>
      </c>
      <c r="D255" s="3">
        <v>1</v>
      </c>
      <c r="E255" s="3">
        <v>0</v>
      </c>
      <c r="F255" s="3">
        <v>0</v>
      </c>
    </row>
    <row r="256" spans="1:7">
      <c r="A256" s="85">
        <v>44287</v>
      </c>
      <c r="B256" s="3">
        <v>0</v>
      </c>
      <c r="C256" s="3">
        <v>0</v>
      </c>
      <c r="D256" s="3">
        <v>1</v>
      </c>
      <c r="E256" s="3">
        <v>0</v>
      </c>
      <c r="F256" s="3">
        <v>0</v>
      </c>
    </row>
    <row r="257" spans="1:7">
      <c r="A257" s="85">
        <v>44317</v>
      </c>
      <c r="B257" s="3">
        <v>0</v>
      </c>
      <c r="C257" s="3">
        <v>0</v>
      </c>
      <c r="D257" s="3">
        <v>1</v>
      </c>
      <c r="E257" s="3">
        <v>0</v>
      </c>
      <c r="F257" s="3">
        <v>0</v>
      </c>
    </row>
    <row r="258" spans="1:7">
      <c r="A258" s="85">
        <v>44348</v>
      </c>
      <c r="B258" s="3">
        <v>0</v>
      </c>
      <c r="C258" s="3">
        <v>0</v>
      </c>
      <c r="D258" s="3">
        <v>1</v>
      </c>
      <c r="E258" s="3">
        <v>0</v>
      </c>
      <c r="F258" s="3">
        <v>0</v>
      </c>
    </row>
    <row r="259" spans="1:7">
      <c r="A259" s="85">
        <v>44378</v>
      </c>
      <c r="B259" s="3">
        <v>0</v>
      </c>
      <c r="C259" s="3">
        <v>0</v>
      </c>
      <c r="D259" s="3">
        <v>1</v>
      </c>
      <c r="E259" s="3">
        <v>0</v>
      </c>
      <c r="F259" s="3">
        <v>0</v>
      </c>
    </row>
    <row r="260" spans="1:7">
      <c r="A260" s="85">
        <v>44409</v>
      </c>
      <c r="B260" s="3">
        <v>0</v>
      </c>
      <c r="C260" s="3">
        <v>0</v>
      </c>
      <c r="D260" s="3">
        <v>2</v>
      </c>
      <c r="E260" s="3">
        <v>0</v>
      </c>
      <c r="F260" s="3">
        <v>0</v>
      </c>
    </row>
    <row r="261" spans="1:7">
      <c r="A261" s="9" t="s">
        <v>10</v>
      </c>
      <c r="B261" s="24">
        <f>SUM(B249:B260)</f>
        <v>1</v>
      </c>
      <c r="C261" s="24">
        <f>SUM(C249:C260)</f>
        <v>2</v>
      </c>
      <c r="D261" s="24">
        <f>SUM(D249:D260)</f>
        <v>20</v>
      </c>
      <c r="E261" s="24">
        <f>SUM(E249:E260)</f>
        <v>11</v>
      </c>
      <c r="F261" s="24">
        <f>SUM(F249:F260)</f>
        <v>6</v>
      </c>
      <c r="G261" s="6"/>
    </row>
    <row r="262" spans="1:7">
      <c r="A262" s="13" t="s">
        <v>12</v>
      </c>
      <c r="B262" s="26">
        <f>B261/12</f>
        <v>8.3333333333333329E-2</v>
      </c>
      <c r="C262" s="26">
        <f>C261/12</f>
        <v>0.16666666666666666</v>
      </c>
      <c r="D262" s="26">
        <f>D261/12</f>
        <v>1.6666666666666667</v>
      </c>
      <c r="E262" s="26">
        <f>E261/12</f>
        <v>0.91666666666666663</v>
      </c>
      <c r="F262" s="26">
        <f>F261/12</f>
        <v>0.5</v>
      </c>
      <c r="G262" s="14"/>
    </row>
    <row r="263" spans="1:7">
      <c r="A263" s="85">
        <v>44440</v>
      </c>
      <c r="B263" s="3">
        <v>0</v>
      </c>
      <c r="C263" s="3">
        <v>0</v>
      </c>
      <c r="D263" s="3">
        <v>2</v>
      </c>
      <c r="E263" s="3">
        <v>0</v>
      </c>
      <c r="F263" s="3">
        <v>0</v>
      </c>
    </row>
    <row r="264" spans="1:7">
      <c r="A264" s="85">
        <v>44470</v>
      </c>
      <c r="B264" s="3">
        <v>0</v>
      </c>
      <c r="C264" s="3">
        <v>0</v>
      </c>
      <c r="D264" s="3">
        <v>2</v>
      </c>
      <c r="E264" s="3">
        <v>0</v>
      </c>
      <c r="F264" s="3">
        <v>0</v>
      </c>
    </row>
    <row r="265" spans="1:7">
      <c r="A265" s="86">
        <v>44501</v>
      </c>
      <c r="B265" s="44">
        <v>0</v>
      </c>
      <c r="C265" s="44">
        <v>0</v>
      </c>
      <c r="D265" s="44">
        <v>2</v>
      </c>
      <c r="E265" s="44">
        <v>0</v>
      </c>
      <c r="F265" s="44">
        <v>0</v>
      </c>
      <c r="G265" s="44"/>
    </row>
    <row r="266" spans="1:7">
      <c r="A266" s="86">
        <v>44531</v>
      </c>
      <c r="B266" s="44">
        <v>0</v>
      </c>
      <c r="C266" s="44">
        <v>0</v>
      </c>
      <c r="D266" s="44">
        <v>3.3</v>
      </c>
      <c r="E266" s="44">
        <v>0</v>
      </c>
      <c r="F266" s="44">
        <v>0</v>
      </c>
      <c r="G266" s="44"/>
    </row>
    <row r="267" spans="1:7">
      <c r="A267" s="85">
        <v>44562</v>
      </c>
      <c r="B267" s="3">
        <v>0</v>
      </c>
      <c r="C267" s="3">
        <v>0</v>
      </c>
      <c r="D267" s="3">
        <v>2</v>
      </c>
      <c r="E267" s="3">
        <v>0</v>
      </c>
      <c r="F267" s="3">
        <v>0</v>
      </c>
    </row>
    <row r="268" spans="1:7">
      <c r="A268" s="85">
        <v>44593</v>
      </c>
    </row>
    <row r="269" spans="1:7">
      <c r="A269" s="86">
        <v>44621</v>
      </c>
      <c r="B269" s="44"/>
      <c r="C269" s="44"/>
      <c r="D269" s="44"/>
      <c r="E269" s="44"/>
      <c r="F269" s="44"/>
      <c r="G269" s="44"/>
    </row>
    <row r="270" spans="1:7">
      <c r="A270" s="86">
        <v>44652</v>
      </c>
      <c r="B270" s="44"/>
      <c r="C270" s="44"/>
      <c r="D270" s="44"/>
      <c r="E270" s="44"/>
      <c r="F270" s="44"/>
      <c r="G270" s="44"/>
    </row>
    <row r="271" spans="1:7">
      <c r="A271" s="85">
        <v>44682</v>
      </c>
    </row>
    <row r="272" spans="1:7">
      <c r="A272" s="85">
        <v>44713</v>
      </c>
    </row>
    <row r="273" spans="1:8">
      <c r="A273" s="86">
        <v>44743</v>
      </c>
      <c r="B273" s="44"/>
      <c r="C273" s="44"/>
      <c r="D273" s="44"/>
      <c r="E273" s="44"/>
      <c r="F273" s="44"/>
      <c r="G273" s="44"/>
    </row>
    <row r="274" spans="1:8">
      <c r="A274" s="86">
        <v>44774</v>
      </c>
      <c r="B274" s="44"/>
      <c r="C274" s="44"/>
      <c r="D274" s="44"/>
      <c r="E274" s="44"/>
      <c r="F274" s="44"/>
      <c r="G274" s="44"/>
    </row>
    <row r="275" spans="1:8">
      <c r="A275" s="9" t="s">
        <v>10</v>
      </c>
      <c r="B275" s="24">
        <f>SUM(B263:B274)</f>
        <v>0</v>
      </c>
      <c r="C275" s="24">
        <f>SUM(C263:C274)</f>
        <v>0</v>
      </c>
      <c r="D275" s="24">
        <f>SUM(D263:D274)</f>
        <v>11.3</v>
      </c>
      <c r="E275" s="24">
        <f>SUM(E263:E274)</f>
        <v>0</v>
      </c>
      <c r="F275" s="24">
        <f>SUM(F263:F274)</f>
        <v>0</v>
      </c>
      <c r="G275" s="6"/>
    </row>
    <row r="276" spans="1:8">
      <c r="A276" s="13" t="s">
        <v>12</v>
      </c>
      <c r="B276" s="26">
        <f>B275/12</f>
        <v>0</v>
      </c>
      <c r="C276" s="26">
        <f>C275/12</f>
        <v>0</v>
      </c>
      <c r="D276" s="26">
        <f>D275/12</f>
        <v>0.94166666666666676</v>
      </c>
      <c r="E276" s="26">
        <f>E275/12</f>
        <v>0</v>
      </c>
      <c r="F276" s="26">
        <f>F275/12</f>
        <v>0</v>
      </c>
      <c r="G276" s="14"/>
    </row>
    <row r="282" spans="1:8">
      <c r="A282" s="1" t="s">
        <v>0</v>
      </c>
      <c r="B282" s="2" t="s">
        <v>1</v>
      </c>
      <c r="C282" s="2" t="s">
        <v>2</v>
      </c>
      <c r="D282" s="2" t="s">
        <v>3</v>
      </c>
      <c r="G282" s="6"/>
    </row>
    <row r="283" spans="1:8">
      <c r="A283" s="85" t="s">
        <v>75</v>
      </c>
      <c r="B283" s="8">
        <v>29524</v>
      </c>
      <c r="C283" s="8" t="s">
        <v>25</v>
      </c>
      <c r="D283" s="3" t="s">
        <v>18</v>
      </c>
      <c r="G283" s="6"/>
    </row>
    <row r="284" spans="1:8">
      <c r="G284" s="6"/>
    </row>
    <row r="285" spans="1:8">
      <c r="A285" s="18" t="s">
        <v>4</v>
      </c>
      <c r="B285" s="19" t="s">
        <v>5</v>
      </c>
      <c r="C285" s="19" t="s">
        <v>6</v>
      </c>
      <c r="D285" s="19" t="s">
        <v>7</v>
      </c>
      <c r="E285" s="19" t="s">
        <v>8</v>
      </c>
      <c r="F285" s="19" t="s">
        <v>9</v>
      </c>
      <c r="G285" s="21" t="s">
        <v>119</v>
      </c>
      <c r="H285" s="19" t="s">
        <v>11</v>
      </c>
    </row>
    <row r="286" spans="1:8">
      <c r="A286" s="85">
        <v>43709</v>
      </c>
      <c r="B286" s="3">
        <v>2</v>
      </c>
      <c r="C286" s="3">
        <v>0</v>
      </c>
      <c r="D286" s="3">
        <v>8</v>
      </c>
      <c r="E286" s="3">
        <v>1</v>
      </c>
      <c r="F286" s="3">
        <v>0</v>
      </c>
      <c r="G286" s="6"/>
    </row>
    <row r="287" spans="1:8">
      <c r="A287" s="85">
        <v>43739</v>
      </c>
      <c r="B287" s="3">
        <v>3</v>
      </c>
      <c r="C287" s="3">
        <v>0</v>
      </c>
      <c r="D287" s="3">
        <v>12</v>
      </c>
      <c r="E287" s="3">
        <v>1</v>
      </c>
      <c r="F287" s="3">
        <v>0</v>
      </c>
      <c r="G287" s="6"/>
    </row>
    <row r="288" spans="1:8">
      <c r="A288" s="85">
        <v>43770</v>
      </c>
      <c r="B288" s="3">
        <v>3</v>
      </c>
      <c r="C288" s="3">
        <v>0</v>
      </c>
      <c r="D288" s="3">
        <v>12</v>
      </c>
      <c r="E288" s="3">
        <v>1</v>
      </c>
      <c r="F288" s="3">
        <v>0</v>
      </c>
      <c r="G288" s="6"/>
    </row>
    <row r="289" spans="1:7">
      <c r="A289" s="85">
        <v>43800</v>
      </c>
      <c r="B289" s="3">
        <v>1</v>
      </c>
      <c r="C289" s="3">
        <v>0</v>
      </c>
      <c r="D289" s="3">
        <v>10</v>
      </c>
      <c r="E289" s="3">
        <v>1</v>
      </c>
      <c r="F289" s="3">
        <v>0</v>
      </c>
      <c r="G289" s="6"/>
    </row>
    <row r="290" spans="1:7">
      <c r="A290" s="85">
        <v>43831</v>
      </c>
      <c r="B290" s="3">
        <v>2</v>
      </c>
      <c r="C290" s="3">
        <v>0</v>
      </c>
      <c r="D290" s="3">
        <v>10</v>
      </c>
      <c r="E290" s="3">
        <v>1</v>
      </c>
      <c r="F290" s="3">
        <v>0</v>
      </c>
      <c r="G290" s="6"/>
    </row>
    <row r="291" spans="1:7">
      <c r="A291" s="85">
        <v>43862</v>
      </c>
      <c r="B291" s="3">
        <v>3</v>
      </c>
      <c r="C291" s="3">
        <v>0</v>
      </c>
      <c r="D291" s="3">
        <v>12</v>
      </c>
      <c r="E291" s="3">
        <v>1</v>
      </c>
      <c r="F291" s="3">
        <v>0</v>
      </c>
      <c r="G291" s="6"/>
    </row>
    <row r="292" spans="1:7">
      <c r="A292" s="85">
        <v>43891</v>
      </c>
      <c r="B292" s="3">
        <v>0</v>
      </c>
      <c r="C292" s="3">
        <v>2</v>
      </c>
      <c r="D292" s="3">
        <v>8</v>
      </c>
      <c r="E292" s="3">
        <v>3</v>
      </c>
      <c r="F292" s="3">
        <v>0</v>
      </c>
      <c r="G292" s="6"/>
    </row>
    <row r="293" spans="1:7">
      <c r="A293" s="85">
        <v>43922</v>
      </c>
      <c r="B293" s="3">
        <v>0</v>
      </c>
      <c r="C293" s="3">
        <v>0</v>
      </c>
      <c r="D293" s="3">
        <v>5</v>
      </c>
      <c r="E293" s="3">
        <v>3</v>
      </c>
      <c r="F293" s="3">
        <v>0</v>
      </c>
      <c r="G293" s="6"/>
    </row>
    <row r="294" spans="1:7">
      <c r="A294" s="85">
        <v>43952</v>
      </c>
      <c r="B294" s="3">
        <v>0</v>
      </c>
      <c r="C294" s="3">
        <v>0</v>
      </c>
      <c r="D294" s="3">
        <v>5</v>
      </c>
      <c r="E294" s="3">
        <v>3</v>
      </c>
      <c r="F294" s="3">
        <v>0</v>
      </c>
      <c r="G294" s="6"/>
    </row>
    <row r="295" spans="1:7">
      <c r="A295" s="85">
        <v>43983</v>
      </c>
      <c r="B295" s="3">
        <v>0</v>
      </c>
      <c r="C295" s="3">
        <v>0</v>
      </c>
      <c r="D295" s="3">
        <v>5</v>
      </c>
      <c r="E295" s="3">
        <v>2</v>
      </c>
      <c r="F295" s="3">
        <v>0</v>
      </c>
      <c r="G295" s="6"/>
    </row>
    <row r="296" spans="1:7">
      <c r="A296" s="85">
        <v>44013</v>
      </c>
      <c r="B296" s="3">
        <v>0</v>
      </c>
      <c r="C296" s="3">
        <v>0</v>
      </c>
      <c r="D296" s="3">
        <v>5</v>
      </c>
      <c r="E296" s="3">
        <v>2</v>
      </c>
      <c r="F296" s="3">
        <v>0</v>
      </c>
      <c r="G296" s="6"/>
    </row>
    <row r="297" spans="1:7">
      <c r="A297" s="85">
        <v>44044</v>
      </c>
      <c r="B297" s="3">
        <v>0</v>
      </c>
      <c r="C297" s="3">
        <v>0</v>
      </c>
      <c r="D297" s="3">
        <v>5</v>
      </c>
      <c r="E297" s="3">
        <v>6</v>
      </c>
      <c r="F297" s="3">
        <v>0</v>
      </c>
      <c r="G297" s="6"/>
    </row>
    <row r="298" spans="1:7">
      <c r="A298" s="9" t="s">
        <v>10</v>
      </c>
      <c r="B298" s="24">
        <f>SUM(B286:B297)</f>
        <v>14</v>
      </c>
      <c r="C298" s="24">
        <f>SUM(C286:C297)</f>
        <v>2</v>
      </c>
      <c r="D298" s="24">
        <f>SUM(D286:D297)</f>
        <v>97</v>
      </c>
      <c r="E298" s="24">
        <f>SUM(E286:E297)</f>
        <v>25</v>
      </c>
      <c r="F298" s="24">
        <f>SUM(F286:F297)</f>
        <v>0</v>
      </c>
      <c r="G298" s="11"/>
    </row>
    <row r="299" spans="1:7">
      <c r="A299" s="9" t="s">
        <v>12</v>
      </c>
      <c r="B299" s="24">
        <f>B298/12</f>
        <v>1.1666666666666667</v>
      </c>
      <c r="C299" s="24">
        <f>C298/12</f>
        <v>0.16666666666666666</v>
      </c>
      <c r="D299" s="24">
        <f>D298/12</f>
        <v>8.0833333333333339</v>
      </c>
      <c r="E299" s="24">
        <f>E298/12</f>
        <v>2.0833333333333335</v>
      </c>
      <c r="F299" s="24">
        <f>F298/12</f>
        <v>0</v>
      </c>
      <c r="G299" s="11"/>
    </row>
    <row r="300" spans="1:7">
      <c r="A300" s="85">
        <v>44075</v>
      </c>
      <c r="B300" s="3">
        <v>0</v>
      </c>
      <c r="C300" s="3">
        <v>0</v>
      </c>
      <c r="D300" s="3">
        <v>2</v>
      </c>
      <c r="E300" s="3">
        <v>0</v>
      </c>
      <c r="F300" s="3">
        <v>0</v>
      </c>
      <c r="G300" s="6"/>
    </row>
    <row r="301" spans="1:7">
      <c r="A301" s="85">
        <v>44105</v>
      </c>
      <c r="B301" s="3">
        <v>0</v>
      </c>
      <c r="C301" s="3">
        <v>0</v>
      </c>
      <c r="D301" s="3">
        <v>5</v>
      </c>
      <c r="E301" s="3">
        <v>2</v>
      </c>
      <c r="F301" s="3">
        <v>1</v>
      </c>
      <c r="G301" s="6"/>
    </row>
    <row r="302" spans="1:7">
      <c r="A302" s="85">
        <v>44136</v>
      </c>
      <c r="B302" s="3">
        <v>0</v>
      </c>
      <c r="C302" s="3">
        <v>0</v>
      </c>
      <c r="D302" s="3">
        <v>2</v>
      </c>
      <c r="E302" s="3">
        <v>0</v>
      </c>
      <c r="F302" s="3">
        <v>0</v>
      </c>
      <c r="G302" s="6"/>
    </row>
    <row r="303" spans="1:7">
      <c r="A303" s="85">
        <v>44166</v>
      </c>
      <c r="B303" s="3">
        <v>0</v>
      </c>
      <c r="C303" s="3">
        <v>0</v>
      </c>
      <c r="D303" s="3">
        <v>1</v>
      </c>
      <c r="E303" s="3">
        <v>0</v>
      </c>
      <c r="F303" s="3">
        <v>0</v>
      </c>
      <c r="G303" s="6"/>
    </row>
    <row r="304" spans="1:7">
      <c r="A304" s="85">
        <v>44197</v>
      </c>
      <c r="B304" s="3">
        <v>0</v>
      </c>
      <c r="C304" s="3">
        <v>0</v>
      </c>
      <c r="D304" s="3">
        <v>1</v>
      </c>
      <c r="E304" s="3">
        <v>0</v>
      </c>
      <c r="F304" s="3">
        <v>0</v>
      </c>
    </row>
    <row r="305" spans="1:7">
      <c r="A305" s="85">
        <v>44228</v>
      </c>
      <c r="B305" s="3">
        <v>0</v>
      </c>
      <c r="C305" s="3">
        <v>0</v>
      </c>
      <c r="D305" s="3">
        <v>3</v>
      </c>
      <c r="E305" s="3">
        <v>0</v>
      </c>
      <c r="F305" s="3">
        <v>0</v>
      </c>
    </row>
    <row r="306" spans="1:7">
      <c r="A306" s="85">
        <v>44256</v>
      </c>
      <c r="B306" s="3">
        <v>0</v>
      </c>
      <c r="C306" s="3">
        <v>0</v>
      </c>
      <c r="D306" s="3">
        <v>3</v>
      </c>
      <c r="E306" s="3">
        <v>5</v>
      </c>
      <c r="F306" s="3">
        <v>9</v>
      </c>
    </row>
    <row r="307" spans="1:7">
      <c r="A307" s="85">
        <v>44287</v>
      </c>
      <c r="B307" s="3">
        <v>0</v>
      </c>
      <c r="C307" s="3">
        <v>0</v>
      </c>
      <c r="D307" s="3">
        <v>3</v>
      </c>
      <c r="E307" s="3">
        <v>0</v>
      </c>
      <c r="F307" s="3">
        <v>0</v>
      </c>
    </row>
    <row r="308" spans="1:7">
      <c r="A308" s="85">
        <v>44317</v>
      </c>
      <c r="B308" s="3">
        <v>0</v>
      </c>
      <c r="C308" s="3">
        <v>0</v>
      </c>
      <c r="D308" s="3">
        <v>2</v>
      </c>
      <c r="E308" s="3">
        <v>0</v>
      </c>
      <c r="F308" s="3">
        <v>0</v>
      </c>
    </row>
    <row r="309" spans="1:7">
      <c r="A309" s="85">
        <v>44348</v>
      </c>
      <c r="B309" s="3">
        <v>0</v>
      </c>
      <c r="C309" s="3">
        <v>0</v>
      </c>
      <c r="D309" s="3">
        <v>1</v>
      </c>
      <c r="E309" s="3">
        <v>0</v>
      </c>
      <c r="F309" s="3">
        <v>0</v>
      </c>
    </row>
    <row r="310" spans="1:7">
      <c r="A310" s="85">
        <v>44378</v>
      </c>
      <c r="B310" s="3">
        <v>0</v>
      </c>
      <c r="C310" s="3">
        <v>0</v>
      </c>
      <c r="D310" s="3">
        <v>2</v>
      </c>
      <c r="E310" s="3">
        <v>0</v>
      </c>
      <c r="F310" s="3">
        <v>0</v>
      </c>
    </row>
    <row r="311" spans="1:7">
      <c r="A311" s="85">
        <v>44409</v>
      </c>
      <c r="B311" s="3">
        <v>0</v>
      </c>
      <c r="C311" s="3">
        <v>0</v>
      </c>
      <c r="D311" s="3">
        <v>2</v>
      </c>
      <c r="E311" s="3">
        <v>0</v>
      </c>
      <c r="F311" s="3">
        <v>0</v>
      </c>
    </row>
    <row r="312" spans="1:7">
      <c r="A312" s="9" t="s">
        <v>10</v>
      </c>
      <c r="B312" s="24">
        <f>SUM(B300:B311)</f>
        <v>0</v>
      </c>
      <c r="C312" s="24">
        <f>SUM(C300:C311)</f>
        <v>0</v>
      </c>
      <c r="D312" s="24">
        <f>SUM(D300:D311)</f>
        <v>27</v>
      </c>
      <c r="E312" s="24">
        <f>SUM(E300:E311)</f>
        <v>7</v>
      </c>
      <c r="F312" s="24">
        <f>SUM(F300:F311)</f>
        <v>10</v>
      </c>
      <c r="G312" s="6"/>
    </row>
    <row r="313" spans="1:7">
      <c r="A313" s="13" t="s">
        <v>12</v>
      </c>
      <c r="B313" s="26">
        <f>B312/12</f>
        <v>0</v>
      </c>
      <c r="C313" s="26">
        <f>C312/12</f>
        <v>0</v>
      </c>
      <c r="D313" s="26">
        <f>D312/12</f>
        <v>2.25</v>
      </c>
      <c r="E313" s="26">
        <f>E312/12</f>
        <v>0.58333333333333337</v>
      </c>
      <c r="F313" s="26">
        <f>F312/12</f>
        <v>0.83333333333333337</v>
      </c>
      <c r="G313" s="14"/>
    </row>
    <row r="314" spans="1:7">
      <c r="A314" s="85">
        <v>44440</v>
      </c>
      <c r="B314" s="3">
        <v>0</v>
      </c>
      <c r="C314" s="3">
        <v>0</v>
      </c>
      <c r="D314" s="3">
        <v>1</v>
      </c>
      <c r="E314" s="3">
        <v>0</v>
      </c>
      <c r="F314" s="3">
        <v>0</v>
      </c>
    </row>
    <row r="315" spans="1:7">
      <c r="A315" s="85">
        <v>44470</v>
      </c>
      <c r="B315" s="3">
        <v>0</v>
      </c>
      <c r="C315" s="3">
        <v>0</v>
      </c>
      <c r="D315" s="3">
        <v>1</v>
      </c>
      <c r="E315" s="3">
        <v>0</v>
      </c>
      <c r="F315" s="3">
        <v>0</v>
      </c>
    </row>
    <row r="316" spans="1:7">
      <c r="A316" s="86">
        <v>44501</v>
      </c>
      <c r="B316" s="44">
        <v>0</v>
      </c>
      <c r="C316" s="44">
        <v>0</v>
      </c>
      <c r="D316" s="44">
        <v>2</v>
      </c>
      <c r="E316" s="44">
        <v>0</v>
      </c>
      <c r="F316" s="44">
        <v>0</v>
      </c>
      <c r="G316" s="44"/>
    </row>
    <row r="317" spans="1:7">
      <c r="A317" s="86">
        <v>44531</v>
      </c>
      <c r="B317" s="44">
        <v>0</v>
      </c>
      <c r="C317" s="44">
        <v>0</v>
      </c>
      <c r="D317" s="44">
        <v>1</v>
      </c>
      <c r="E317" s="44">
        <v>0</v>
      </c>
      <c r="F317" s="44">
        <v>0</v>
      </c>
      <c r="G317" s="44"/>
    </row>
    <row r="318" spans="1:7">
      <c r="A318" s="85">
        <v>44562</v>
      </c>
      <c r="B318" s="3">
        <v>0</v>
      </c>
      <c r="C318" s="3">
        <v>0</v>
      </c>
      <c r="D318" s="3">
        <v>2</v>
      </c>
      <c r="E318" s="3">
        <v>0</v>
      </c>
      <c r="F318" s="3">
        <v>0</v>
      </c>
    </row>
    <row r="319" spans="1:7">
      <c r="A319" s="85">
        <v>44593</v>
      </c>
    </row>
    <row r="320" spans="1:7">
      <c r="A320" s="86">
        <v>44621</v>
      </c>
      <c r="B320" s="44"/>
      <c r="C320" s="44"/>
      <c r="D320" s="44"/>
      <c r="E320" s="44"/>
      <c r="F320" s="44"/>
      <c r="G320" s="44"/>
    </row>
    <row r="321" spans="1:7">
      <c r="A321" s="86">
        <v>44652</v>
      </c>
      <c r="B321" s="44"/>
      <c r="C321" s="44"/>
      <c r="D321" s="44"/>
      <c r="E321" s="44"/>
      <c r="F321" s="44"/>
      <c r="G321" s="44"/>
    </row>
    <row r="322" spans="1:7">
      <c r="A322" s="85">
        <v>44682</v>
      </c>
    </row>
    <row r="323" spans="1:7">
      <c r="A323" s="85">
        <v>44713</v>
      </c>
    </row>
    <row r="324" spans="1:7">
      <c r="A324" s="86">
        <v>44743</v>
      </c>
      <c r="B324" s="44"/>
      <c r="C324" s="44"/>
      <c r="D324" s="44"/>
      <c r="E324" s="44"/>
      <c r="F324" s="44"/>
      <c r="G324" s="44"/>
    </row>
    <row r="325" spans="1:7">
      <c r="A325" s="86">
        <v>44774</v>
      </c>
      <c r="B325" s="44"/>
      <c r="C325" s="44"/>
      <c r="D325" s="44"/>
      <c r="E325" s="44"/>
      <c r="F325" s="44"/>
      <c r="G325" s="44"/>
    </row>
    <row r="326" spans="1:7">
      <c r="A326" s="9" t="s">
        <v>10</v>
      </c>
      <c r="B326" s="24">
        <f>SUM(B314:B325)</f>
        <v>0</v>
      </c>
      <c r="C326" s="24">
        <f>SUM(C314:C325)</f>
        <v>0</v>
      </c>
      <c r="D326" s="24">
        <f>SUM(D314:D325)</f>
        <v>7</v>
      </c>
      <c r="E326" s="24">
        <f>SUM(E314:E325)</f>
        <v>0</v>
      </c>
      <c r="F326" s="24">
        <f>SUM(F314:F325)</f>
        <v>0</v>
      </c>
      <c r="G326" s="6"/>
    </row>
    <row r="327" spans="1:7">
      <c r="A327" s="13" t="s">
        <v>12</v>
      </c>
      <c r="B327" s="26">
        <f>B326/12</f>
        <v>0</v>
      </c>
      <c r="C327" s="26">
        <f>C326/12</f>
        <v>0</v>
      </c>
      <c r="D327" s="26">
        <f>D326/12</f>
        <v>0.58333333333333337</v>
      </c>
      <c r="E327" s="26">
        <f>E326/12</f>
        <v>0</v>
      </c>
      <c r="F327" s="26">
        <f>F326/12</f>
        <v>0</v>
      </c>
      <c r="G327" s="14"/>
    </row>
    <row r="335" spans="1:7">
      <c r="A335" s="1"/>
      <c r="B335" s="2"/>
      <c r="C335" s="2"/>
      <c r="D335" s="2"/>
      <c r="E335" s="2"/>
      <c r="F335" s="2"/>
      <c r="G335" s="2"/>
    </row>
    <row r="336" spans="1:7">
      <c r="A336" s="1" t="s">
        <v>0</v>
      </c>
      <c r="B336" s="2" t="s">
        <v>1</v>
      </c>
      <c r="C336" s="2" t="s">
        <v>2</v>
      </c>
      <c r="D336" s="2" t="s">
        <v>3</v>
      </c>
      <c r="G336" s="6"/>
    </row>
    <row r="337" spans="1:8">
      <c r="A337" s="85" t="s">
        <v>76</v>
      </c>
      <c r="B337" s="8">
        <v>29183</v>
      </c>
      <c r="C337" s="8">
        <v>38043</v>
      </c>
      <c r="D337" s="3" t="s">
        <v>18</v>
      </c>
      <c r="G337" s="6"/>
    </row>
    <row r="338" spans="1:8">
      <c r="G338" s="6"/>
    </row>
    <row r="339" spans="1:8">
      <c r="A339" s="18" t="s">
        <v>4</v>
      </c>
      <c r="B339" s="19" t="s">
        <v>5</v>
      </c>
      <c r="C339" s="19" t="s">
        <v>6</v>
      </c>
      <c r="D339" s="19" t="s">
        <v>7</v>
      </c>
      <c r="E339" s="19" t="s">
        <v>8</v>
      </c>
      <c r="F339" s="19" t="s">
        <v>9</v>
      </c>
      <c r="G339" s="21" t="s">
        <v>119</v>
      </c>
      <c r="H339" s="19" t="s">
        <v>11</v>
      </c>
    </row>
    <row r="340" spans="1:8">
      <c r="A340" s="85">
        <v>43709</v>
      </c>
      <c r="B340" s="3">
        <v>0</v>
      </c>
      <c r="C340" s="3">
        <v>0</v>
      </c>
      <c r="D340" s="3">
        <v>5</v>
      </c>
      <c r="E340" s="3">
        <v>4</v>
      </c>
      <c r="F340" s="3">
        <v>2</v>
      </c>
      <c r="G340" s="6"/>
    </row>
    <row r="341" spans="1:8">
      <c r="A341" s="85">
        <v>43739</v>
      </c>
      <c r="B341" s="3">
        <v>0</v>
      </c>
      <c r="C341" s="3">
        <v>0</v>
      </c>
      <c r="D341" s="3">
        <v>3</v>
      </c>
      <c r="E341" s="3">
        <v>3</v>
      </c>
      <c r="F341" s="3">
        <v>1</v>
      </c>
      <c r="G341" s="6"/>
    </row>
    <row r="342" spans="1:8">
      <c r="A342" s="85">
        <v>43770</v>
      </c>
      <c r="B342" s="3">
        <v>0</v>
      </c>
      <c r="C342" s="3">
        <v>0</v>
      </c>
      <c r="D342" s="3">
        <v>2</v>
      </c>
      <c r="E342" s="3">
        <v>0</v>
      </c>
      <c r="F342" s="3">
        <v>0</v>
      </c>
      <c r="G342" s="6"/>
    </row>
    <row r="343" spans="1:8">
      <c r="A343" s="85">
        <v>43800</v>
      </c>
      <c r="B343" s="3">
        <v>0</v>
      </c>
      <c r="C343" s="3">
        <v>0</v>
      </c>
      <c r="D343" s="3">
        <v>6</v>
      </c>
      <c r="E343" s="3">
        <v>0</v>
      </c>
      <c r="F343" s="3">
        <v>0</v>
      </c>
      <c r="G343" s="6"/>
    </row>
    <row r="344" spans="1:8">
      <c r="A344" s="85">
        <v>43831</v>
      </c>
      <c r="B344" s="3">
        <v>0</v>
      </c>
      <c r="C344" s="3">
        <v>0</v>
      </c>
      <c r="D344" s="3">
        <v>2</v>
      </c>
      <c r="E344" s="3">
        <v>4</v>
      </c>
      <c r="F344" s="3">
        <v>0</v>
      </c>
      <c r="G344" s="6"/>
    </row>
    <row r="345" spans="1:8">
      <c r="A345" s="85">
        <v>43862</v>
      </c>
      <c r="B345" s="3">
        <v>0</v>
      </c>
      <c r="C345" s="3">
        <v>0</v>
      </c>
      <c r="D345" s="3">
        <v>1</v>
      </c>
      <c r="E345" s="3">
        <v>2</v>
      </c>
      <c r="F345" s="3">
        <v>0</v>
      </c>
      <c r="G345" s="6"/>
    </row>
    <row r="346" spans="1:8">
      <c r="A346" s="85">
        <v>43891</v>
      </c>
      <c r="B346" s="3">
        <v>0</v>
      </c>
      <c r="C346" s="3">
        <v>0</v>
      </c>
      <c r="D346" s="3">
        <v>3</v>
      </c>
      <c r="E346" s="3">
        <v>2</v>
      </c>
      <c r="F346" s="3">
        <v>0</v>
      </c>
      <c r="G346" s="6"/>
    </row>
    <row r="347" spans="1:8">
      <c r="A347" s="85">
        <v>43922</v>
      </c>
      <c r="B347" s="3">
        <v>0</v>
      </c>
      <c r="C347" s="3">
        <v>0</v>
      </c>
      <c r="D347" s="3">
        <v>3</v>
      </c>
      <c r="E347" s="3">
        <v>2</v>
      </c>
      <c r="F347" s="3">
        <v>0</v>
      </c>
      <c r="G347" s="6"/>
    </row>
    <row r="348" spans="1:8">
      <c r="A348" s="85">
        <v>43952</v>
      </c>
      <c r="B348" s="3">
        <v>0</v>
      </c>
      <c r="C348" s="3">
        <v>0</v>
      </c>
      <c r="D348" s="3">
        <v>2</v>
      </c>
      <c r="E348" s="3">
        <v>0</v>
      </c>
      <c r="F348" s="3">
        <v>0</v>
      </c>
      <c r="G348" s="6"/>
    </row>
    <row r="349" spans="1:8">
      <c r="A349" s="85">
        <v>43983</v>
      </c>
      <c r="B349" s="3">
        <v>0</v>
      </c>
      <c r="C349" s="3">
        <v>0</v>
      </c>
      <c r="D349" s="3">
        <v>4</v>
      </c>
      <c r="E349" s="3">
        <v>0</v>
      </c>
      <c r="F349" s="3">
        <v>0</v>
      </c>
      <c r="G349" s="6"/>
    </row>
    <row r="350" spans="1:8">
      <c r="A350" s="85">
        <v>44013</v>
      </c>
      <c r="B350" s="3">
        <v>0</v>
      </c>
      <c r="C350" s="3">
        <v>0</v>
      </c>
      <c r="D350" s="3">
        <v>3</v>
      </c>
      <c r="E350" s="3">
        <v>0</v>
      </c>
      <c r="F350" s="3">
        <v>0</v>
      </c>
      <c r="G350" s="6"/>
    </row>
    <row r="351" spans="1:8">
      <c r="A351" s="85">
        <v>44044</v>
      </c>
      <c r="B351" s="3">
        <v>0</v>
      </c>
      <c r="C351" s="3">
        <v>0</v>
      </c>
      <c r="D351" s="3">
        <v>5</v>
      </c>
      <c r="E351" s="3">
        <v>0</v>
      </c>
      <c r="F351" s="3">
        <v>0</v>
      </c>
      <c r="G351" s="6"/>
    </row>
    <row r="352" spans="1:8">
      <c r="A352" s="9" t="s">
        <v>10</v>
      </c>
      <c r="B352" s="24">
        <f>SUM(B340:B351)</f>
        <v>0</v>
      </c>
      <c r="C352" s="24">
        <f>SUM(C340:C351)</f>
        <v>0</v>
      </c>
      <c r="D352" s="24">
        <f>SUM(D340:D351)</f>
        <v>39</v>
      </c>
      <c r="E352" s="24">
        <f>SUM(E340:E351)</f>
        <v>17</v>
      </c>
      <c r="F352" s="24">
        <f>SUM(F340:F351)</f>
        <v>3</v>
      </c>
      <c r="G352" s="11"/>
    </row>
    <row r="353" spans="1:7">
      <c r="A353" s="9" t="s">
        <v>12</v>
      </c>
      <c r="B353" s="24">
        <f>B352/12</f>
        <v>0</v>
      </c>
      <c r="C353" s="24">
        <f>C352/12</f>
        <v>0</v>
      </c>
      <c r="D353" s="24">
        <f>D352/12</f>
        <v>3.25</v>
      </c>
      <c r="E353" s="24">
        <f>E352/12</f>
        <v>1.4166666666666667</v>
      </c>
      <c r="F353" s="24">
        <f>F352/12</f>
        <v>0.25</v>
      </c>
      <c r="G353" s="11"/>
    </row>
    <row r="354" spans="1:7">
      <c r="A354" s="85">
        <v>44075</v>
      </c>
      <c r="B354" s="3">
        <v>0</v>
      </c>
      <c r="C354" s="3">
        <v>0</v>
      </c>
      <c r="D354" s="3">
        <v>2</v>
      </c>
      <c r="E354" s="3">
        <v>0</v>
      </c>
      <c r="F354" s="3">
        <v>0</v>
      </c>
      <c r="G354" s="6"/>
    </row>
    <row r="355" spans="1:7">
      <c r="A355" s="85">
        <v>44105</v>
      </c>
      <c r="B355" s="3">
        <v>0</v>
      </c>
      <c r="C355" s="3">
        <v>0</v>
      </c>
      <c r="D355" s="3">
        <v>0</v>
      </c>
      <c r="E355" s="3">
        <v>0</v>
      </c>
      <c r="F355" s="3">
        <v>0</v>
      </c>
      <c r="G355" s="40" t="s">
        <v>54</v>
      </c>
    </row>
    <row r="356" spans="1:7">
      <c r="A356" s="85">
        <v>44136</v>
      </c>
      <c r="B356" s="3">
        <v>0</v>
      </c>
      <c r="C356" s="3">
        <v>0</v>
      </c>
      <c r="D356" s="3">
        <v>0</v>
      </c>
      <c r="E356" s="3">
        <v>0</v>
      </c>
      <c r="F356" s="3">
        <v>0</v>
      </c>
      <c r="G356" s="40" t="s">
        <v>54</v>
      </c>
    </row>
    <row r="357" spans="1:7">
      <c r="A357" s="85">
        <v>44166</v>
      </c>
      <c r="B357" s="3">
        <v>0</v>
      </c>
      <c r="C357" s="3">
        <v>0</v>
      </c>
      <c r="D357" s="3">
        <v>0</v>
      </c>
      <c r="E357" s="3">
        <v>0</v>
      </c>
      <c r="F357" s="3">
        <v>0</v>
      </c>
      <c r="G357" s="40" t="s">
        <v>54</v>
      </c>
    </row>
    <row r="358" spans="1:7">
      <c r="A358" s="85">
        <v>44197</v>
      </c>
      <c r="B358" s="3">
        <v>0</v>
      </c>
      <c r="C358" s="3">
        <v>0</v>
      </c>
      <c r="D358" s="3">
        <v>0</v>
      </c>
      <c r="E358" s="3">
        <v>0</v>
      </c>
      <c r="F358" s="3">
        <v>0</v>
      </c>
      <c r="G358" s="40" t="s">
        <v>54</v>
      </c>
    </row>
    <row r="359" spans="1:7">
      <c r="A359" s="85">
        <v>44228</v>
      </c>
      <c r="B359" s="3">
        <v>0</v>
      </c>
      <c r="C359" s="3">
        <v>0</v>
      </c>
      <c r="D359" s="3">
        <v>0</v>
      </c>
      <c r="E359" s="3">
        <v>0</v>
      </c>
      <c r="F359" s="3">
        <v>0</v>
      </c>
      <c r="G359" s="40" t="s">
        <v>54</v>
      </c>
    </row>
    <row r="360" spans="1:7">
      <c r="A360" s="85">
        <v>44256</v>
      </c>
      <c r="B360" s="3">
        <v>0</v>
      </c>
      <c r="C360" s="3">
        <v>0</v>
      </c>
      <c r="D360" s="3">
        <v>0</v>
      </c>
      <c r="E360" s="3">
        <v>0</v>
      </c>
      <c r="F360" s="3">
        <v>0</v>
      </c>
      <c r="G360" s="40" t="s">
        <v>54</v>
      </c>
    </row>
    <row r="361" spans="1:7">
      <c r="A361" s="85">
        <v>44287</v>
      </c>
      <c r="B361" s="3">
        <v>0</v>
      </c>
      <c r="C361" s="3">
        <v>0</v>
      </c>
      <c r="D361" s="3">
        <v>0</v>
      </c>
      <c r="E361" s="3">
        <v>0</v>
      </c>
      <c r="F361" s="3">
        <v>0</v>
      </c>
      <c r="G361" s="40" t="s">
        <v>54</v>
      </c>
    </row>
    <row r="362" spans="1:7">
      <c r="A362" s="85">
        <v>44317</v>
      </c>
      <c r="B362" s="3">
        <v>0</v>
      </c>
      <c r="C362" s="3">
        <v>0</v>
      </c>
      <c r="D362" s="3">
        <v>0</v>
      </c>
      <c r="E362" s="3">
        <v>0</v>
      </c>
      <c r="F362" s="3">
        <v>0</v>
      </c>
      <c r="G362" s="40" t="s">
        <v>54</v>
      </c>
    </row>
    <row r="363" spans="1:7">
      <c r="A363" s="85">
        <v>44348</v>
      </c>
      <c r="B363" s="3">
        <v>0</v>
      </c>
      <c r="C363" s="3">
        <v>0</v>
      </c>
      <c r="D363" s="3">
        <v>0</v>
      </c>
      <c r="E363" s="3">
        <v>0</v>
      </c>
      <c r="F363" s="3">
        <v>0</v>
      </c>
      <c r="G363" s="40" t="s">
        <v>54</v>
      </c>
    </row>
    <row r="364" spans="1:7">
      <c r="A364" s="85">
        <v>44378</v>
      </c>
      <c r="B364" s="3">
        <v>0</v>
      </c>
      <c r="C364" s="3">
        <v>0</v>
      </c>
      <c r="D364" s="3">
        <v>0</v>
      </c>
      <c r="E364" s="3">
        <v>0</v>
      </c>
      <c r="F364" s="3">
        <v>0</v>
      </c>
      <c r="G364" s="40" t="s">
        <v>54</v>
      </c>
    </row>
    <row r="365" spans="1:7">
      <c r="A365" s="85">
        <v>44409</v>
      </c>
      <c r="B365" s="3">
        <v>0</v>
      </c>
      <c r="C365" s="3">
        <v>0</v>
      </c>
      <c r="D365" s="3">
        <v>0</v>
      </c>
      <c r="E365" s="3">
        <v>0</v>
      </c>
      <c r="F365" s="3">
        <v>0</v>
      </c>
      <c r="G365" s="40" t="s">
        <v>54</v>
      </c>
    </row>
    <row r="366" spans="1:7">
      <c r="A366" s="9" t="s">
        <v>10</v>
      </c>
      <c r="B366" s="24">
        <f>SUM(B354:B365)</f>
        <v>0</v>
      </c>
      <c r="C366" s="24">
        <f>SUM(C354:C365)</f>
        <v>0</v>
      </c>
      <c r="D366" s="24">
        <f>SUM(D354:D365)</f>
        <v>2</v>
      </c>
      <c r="E366" s="24">
        <f>SUM(E354:E365)</f>
        <v>0</v>
      </c>
      <c r="F366" s="24">
        <f>SUM(F354:F365)</f>
        <v>0</v>
      </c>
      <c r="G366" s="6"/>
    </row>
    <row r="367" spans="1:7">
      <c r="A367" s="13" t="s">
        <v>12</v>
      </c>
      <c r="B367" s="26">
        <f>B366/12</f>
        <v>0</v>
      </c>
      <c r="C367" s="26">
        <f>C366/12</f>
        <v>0</v>
      </c>
      <c r="D367" s="26">
        <f>D366/12</f>
        <v>0.16666666666666666</v>
      </c>
      <c r="E367" s="26">
        <f>E366/12</f>
        <v>0</v>
      </c>
      <c r="F367" s="26">
        <f>F366/12</f>
        <v>0</v>
      </c>
      <c r="G367" s="14"/>
    </row>
    <row r="368" spans="1:7">
      <c r="A368" s="85">
        <v>44440</v>
      </c>
      <c r="B368" s="3">
        <v>0</v>
      </c>
      <c r="C368" s="3">
        <v>0</v>
      </c>
      <c r="D368" s="3">
        <v>2</v>
      </c>
      <c r="E368" s="3">
        <v>0</v>
      </c>
      <c r="F368" s="3">
        <v>0</v>
      </c>
    </row>
    <row r="369" spans="1:7">
      <c r="A369" s="85">
        <v>44470</v>
      </c>
      <c r="B369" s="3">
        <v>0</v>
      </c>
      <c r="C369" s="3">
        <v>0</v>
      </c>
      <c r="D369" s="3">
        <v>3</v>
      </c>
      <c r="E369" s="3">
        <v>0</v>
      </c>
      <c r="F369" s="3">
        <v>0</v>
      </c>
    </row>
    <row r="370" spans="1:7">
      <c r="A370" s="86">
        <v>44501</v>
      </c>
      <c r="B370" s="44">
        <v>0</v>
      </c>
      <c r="C370" s="44">
        <v>0</v>
      </c>
      <c r="D370" s="44">
        <v>4</v>
      </c>
      <c r="E370" s="44">
        <v>0</v>
      </c>
      <c r="F370" s="44">
        <v>0</v>
      </c>
      <c r="G370" s="44"/>
    </row>
    <row r="371" spans="1:7">
      <c r="A371" s="86">
        <v>44531</v>
      </c>
      <c r="B371" s="44">
        <v>0</v>
      </c>
      <c r="C371" s="44">
        <v>5</v>
      </c>
      <c r="D371" s="44">
        <v>3</v>
      </c>
      <c r="E371" s="44">
        <v>0</v>
      </c>
      <c r="F371" s="44">
        <v>0</v>
      </c>
      <c r="G371" s="44"/>
    </row>
    <row r="372" spans="1:7">
      <c r="A372" s="85">
        <v>44562</v>
      </c>
      <c r="B372" s="3">
        <v>0</v>
      </c>
      <c r="C372" s="3">
        <v>1</v>
      </c>
      <c r="D372" s="3">
        <v>2</v>
      </c>
      <c r="E372" s="3">
        <v>0</v>
      </c>
      <c r="F372" s="3">
        <v>0</v>
      </c>
    </row>
    <row r="373" spans="1:7">
      <c r="A373" s="85">
        <v>44593</v>
      </c>
    </row>
    <row r="374" spans="1:7">
      <c r="A374" s="86">
        <v>44621</v>
      </c>
      <c r="B374" s="44"/>
      <c r="C374" s="44"/>
      <c r="D374" s="44"/>
      <c r="E374" s="44"/>
      <c r="F374" s="44"/>
      <c r="G374" s="44"/>
    </row>
    <row r="375" spans="1:7">
      <c r="A375" s="86">
        <v>44652</v>
      </c>
      <c r="B375" s="44"/>
      <c r="C375" s="44"/>
      <c r="D375" s="44"/>
      <c r="E375" s="44"/>
      <c r="F375" s="44"/>
      <c r="G375" s="44"/>
    </row>
    <row r="376" spans="1:7">
      <c r="A376" s="85">
        <v>44682</v>
      </c>
    </row>
    <row r="377" spans="1:7">
      <c r="A377" s="85">
        <v>44713</v>
      </c>
    </row>
    <row r="378" spans="1:7">
      <c r="A378" s="86">
        <v>44743</v>
      </c>
      <c r="B378" s="44"/>
      <c r="C378" s="44"/>
      <c r="D378" s="44"/>
      <c r="E378" s="44"/>
      <c r="F378" s="44"/>
      <c r="G378" s="44"/>
    </row>
    <row r="379" spans="1:7">
      <c r="A379" s="86">
        <v>44774</v>
      </c>
      <c r="B379" s="44"/>
      <c r="C379" s="44"/>
      <c r="D379" s="44"/>
      <c r="E379" s="44"/>
      <c r="F379" s="44"/>
      <c r="G379" s="44"/>
    </row>
    <row r="380" spans="1:7">
      <c r="A380" s="9" t="s">
        <v>10</v>
      </c>
      <c r="B380" s="24">
        <f>SUM(B368:B379)</f>
        <v>0</v>
      </c>
      <c r="C380" s="24">
        <f>SUM(C368:C379)</f>
        <v>6</v>
      </c>
      <c r="D380" s="24">
        <f>SUM(D368:D379)</f>
        <v>14</v>
      </c>
      <c r="E380" s="24">
        <f>SUM(E368:E379)</f>
        <v>0</v>
      </c>
      <c r="F380" s="24">
        <f>SUM(F368:F379)</f>
        <v>0</v>
      </c>
      <c r="G380" s="6"/>
    </row>
    <row r="381" spans="1:7">
      <c r="A381" s="13" t="s">
        <v>12</v>
      </c>
      <c r="B381" s="26">
        <f>B380/12</f>
        <v>0</v>
      </c>
      <c r="C381" s="26">
        <f>C380/12</f>
        <v>0.5</v>
      </c>
      <c r="D381" s="26">
        <f>D380/12</f>
        <v>1.1666666666666667</v>
      </c>
      <c r="E381" s="26">
        <f>E380/12</f>
        <v>0</v>
      </c>
      <c r="F381" s="26">
        <f>F380/12</f>
        <v>0</v>
      </c>
      <c r="G381" s="14"/>
    </row>
    <row r="385" spans="1:8">
      <c r="A385" s="1"/>
      <c r="B385" s="2"/>
      <c r="C385" s="2"/>
      <c r="D385" s="2"/>
      <c r="E385" s="2"/>
      <c r="F385" s="2"/>
      <c r="G385" s="2"/>
    </row>
    <row r="386" spans="1:8">
      <c r="A386" s="1"/>
      <c r="B386" s="2"/>
      <c r="C386" s="2"/>
      <c r="D386" s="2"/>
      <c r="E386" s="2"/>
      <c r="F386" s="2"/>
      <c r="G386" s="2"/>
    </row>
    <row r="388" spans="1:8">
      <c r="A388" s="1" t="s">
        <v>0</v>
      </c>
      <c r="B388" s="2" t="s">
        <v>1</v>
      </c>
      <c r="C388" s="2" t="s">
        <v>2</v>
      </c>
      <c r="D388" s="2" t="s">
        <v>3</v>
      </c>
      <c r="G388" s="6"/>
    </row>
    <row r="389" spans="1:8">
      <c r="A389" s="85" t="s">
        <v>77</v>
      </c>
      <c r="B389" s="8">
        <v>31433</v>
      </c>
      <c r="C389" s="8">
        <v>38500</v>
      </c>
      <c r="D389" s="3" t="s">
        <v>18</v>
      </c>
      <c r="G389" s="6"/>
    </row>
    <row r="390" spans="1:8">
      <c r="G390" s="6"/>
    </row>
    <row r="391" spans="1:8">
      <c r="A391" s="18" t="s">
        <v>4</v>
      </c>
      <c r="B391" s="19" t="s">
        <v>5</v>
      </c>
      <c r="C391" s="19" t="s">
        <v>6</v>
      </c>
      <c r="D391" s="19" t="s">
        <v>7</v>
      </c>
      <c r="E391" s="19" t="s">
        <v>8</v>
      </c>
      <c r="F391" s="19" t="s">
        <v>9</v>
      </c>
      <c r="G391" s="21" t="s">
        <v>119</v>
      </c>
      <c r="H391" s="19" t="s">
        <v>11</v>
      </c>
    </row>
    <row r="392" spans="1:8">
      <c r="A392" s="85">
        <v>43709</v>
      </c>
      <c r="B392" s="3">
        <v>7</v>
      </c>
      <c r="C392" s="3">
        <v>1</v>
      </c>
      <c r="D392" s="3">
        <v>15</v>
      </c>
      <c r="E392" s="3">
        <v>2</v>
      </c>
      <c r="F392" s="3">
        <v>1</v>
      </c>
      <c r="G392" s="6"/>
    </row>
    <row r="393" spans="1:8">
      <c r="A393" s="85">
        <v>43739</v>
      </c>
      <c r="B393" s="3">
        <v>0</v>
      </c>
      <c r="C393" s="3">
        <v>0</v>
      </c>
      <c r="D393" s="3">
        <v>12</v>
      </c>
      <c r="E393" s="3">
        <v>1</v>
      </c>
      <c r="F393" s="3">
        <v>1</v>
      </c>
      <c r="G393" s="6"/>
    </row>
    <row r="394" spans="1:8">
      <c r="A394" s="85">
        <v>43770</v>
      </c>
      <c r="B394" s="3">
        <v>0</v>
      </c>
      <c r="C394" s="3">
        <v>0</v>
      </c>
      <c r="D394" s="3">
        <v>10</v>
      </c>
      <c r="E394" s="3">
        <v>2</v>
      </c>
      <c r="F394" s="3">
        <v>1</v>
      </c>
      <c r="G394" s="6"/>
    </row>
    <row r="395" spans="1:8">
      <c r="A395" s="85">
        <v>43800</v>
      </c>
      <c r="B395" s="3">
        <v>0</v>
      </c>
      <c r="C395" s="3">
        <v>0</v>
      </c>
      <c r="D395" s="3">
        <v>15</v>
      </c>
      <c r="E395" s="3">
        <v>2</v>
      </c>
      <c r="F395" s="3">
        <v>1</v>
      </c>
      <c r="G395" s="6"/>
    </row>
    <row r="396" spans="1:8">
      <c r="A396" s="85">
        <v>43831</v>
      </c>
      <c r="B396" s="3">
        <v>0</v>
      </c>
      <c r="C396" s="3">
        <v>1</v>
      </c>
      <c r="D396" s="3">
        <v>12</v>
      </c>
      <c r="E396" s="3">
        <v>2</v>
      </c>
      <c r="F396" s="3">
        <v>1</v>
      </c>
      <c r="G396" s="6"/>
    </row>
    <row r="397" spans="1:8">
      <c r="A397" s="85">
        <v>43862</v>
      </c>
      <c r="B397" s="3">
        <v>0</v>
      </c>
      <c r="C397" s="3">
        <v>0</v>
      </c>
      <c r="D397" s="3">
        <v>15</v>
      </c>
      <c r="E397" s="3">
        <v>4</v>
      </c>
      <c r="F397" s="3">
        <v>1</v>
      </c>
      <c r="G397" s="6"/>
    </row>
    <row r="398" spans="1:8">
      <c r="A398" s="85">
        <v>43891</v>
      </c>
      <c r="B398" s="3">
        <v>0</v>
      </c>
      <c r="C398" s="3">
        <v>0</v>
      </c>
      <c r="D398" s="3">
        <v>10</v>
      </c>
      <c r="E398" s="3">
        <v>3</v>
      </c>
      <c r="F398" s="3">
        <v>1</v>
      </c>
      <c r="G398" s="6"/>
    </row>
    <row r="399" spans="1:8">
      <c r="A399" s="85">
        <v>43922</v>
      </c>
      <c r="B399" s="3">
        <v>0</v>
      </c>
      <c r="C399" s="3">
        <v>0</v>
      </c>
      <c r="D399" s="3">
        <v>3</v>
      </c>
      <c r="E399" s="3">
        <v>1</v>
      </c>
      <c r="F399" s="3">
        <v>1</v>
      </c>
      <c r="G399" s="6"/>
    </row>
    <row r="400" spans="1:8">
      <c r="A400" s="85">
        <v>43952</v>
      </c>
      <c r="B400" s="3">
        <v>0</v>
      </c>
      <c r="C400" s="3">
        <v>1</v>
      </c>
      <c r="D400" s="3">
        <v>5</v>
      </c>
      <c r="E400" s="3">
        <v>4</v>
      </c>
      <c r="F400" s="3">
        <v>3</v>
      </c>
      <c r="G400" s="6"/>
    </row>
    <row r="401" spans="1:7">
      <c r="A401" s="85">
        <v>43983</v>
      </c>
      <c r="B401" s="3">
        <v>0</v>
      </c>
      <c r="C401" s="3">
        <v>2</v>
      </c>
      <c r="D401" s="3">
        <v>10</v>
      </c>
      <c r="E401" s="3">
        <v>2</v>
      </c>
      <c r="F401" s="3">
        <v>1</v>
      </c>
      <c r="G401" s="6"/>
    </row>
    <row r="402" spans="1:7">
      <c r="A402" s="85">
        <v>44013</v>
      </c>
      <c r="B402" s="3">
        <v>0</v>
      </c>
      <c r="C402" s="3">
        <v>1</v>
      </c>
      <c r="D402" s="3">
        <v>8</v>
      </c>
      <c r="E402" s="3">
        <v>1</v>
      </c>
      <c r="F402" s="3">
        <v>2</v>
      </c>
      <c r="G402" s="6"/>
    </row>
    <row r="403" spans="1:7">
      <c r="A403" s="85">
        <v>44044</v>
      </c>
      <c r="B403" s="3">
        <v>0</v>
      </c>
      <c r="C403" s="3">
        <v>2</v>
      </c>
      <c r="D403" s="3">
        <v>9</v>
      </c>
      <c r="E403" s="3">
        <v>1</v>
      </c>
      <c r="F403" s="3">
        <v>1</v>
      </c>
      <c r="G403" s="6"/>
    </row>
    <row r="404" spans="1:7">
      <c r="A404" s="9" t="s">
        <v>10</v>
      </c>
      <c r="B404" s="24">
        <f>SUM(B392:B403)</f>
        <v>7</v>
      </c>
      <c r="C404" s="24">
        <f>SUM(C392:C403)</f>
        <v>8</v>
      </c>
      <c r="D404" s="24">
        <f>SUM(D392:D403)</f>
        <v>124</v>
      </c>
      <c r="E404" s="24">
        <f>SUM(E392:E403)</f>
        <v>25</v>
      </c>
      <c r="F404" s="24">
        <f>SUM(F392:F403)</f>
        <v>15</v>
      </c>
      <c r="G404" s="11"/>
    </row>
    <row r="405" spans="1:7">
      <c r="A405" s="9" t="s">
        <v>12</v>
      </c>
      <c r="B405" s="24">
        <f>B404/12</f>
        <v>0.58333333333333337</v>
      </c>
      <c r="C405" s="24">
        <f>C404/12</f>
        <v>0.66666666666666663</v>
      </c>
      <c r="D405" s="24">
        <f>D404/12</f>
        <v>10.333333333333334</v>
      </c>
      <c r="E405" s="24">
        <f>E404/12</f>
        <v>2.0833333333333335</v>
      </c>
      <c r="F405" s="24">
        <f>F404/12</f>
        <v>1.25</v>
      </c>
      <c r="G405" s="11"/>
    </row>
    <row r="406" spans="1:7">
      <c r="A406" s="85">
        <v>44075</v>
      </c>
      <c r="B406" s="3">
        <v>0</v>
      </c>
      <c r="C406" s="3">
        <v>2</v>
      </c>
      <c r="D406" s="3">
        <v>4</v>
      </c>
      <c r="E406" s="3">
        <v>2</v>
      </c>
      <c r="F406" s="3">
        <v>1</v>
      </c>
      <c r="G406" s="6"/>
    </row>
    <row r="407" spans="1:7">
      <c r="A407" s="85">
        <v>44105</v>
      </c>
      <c r="B407" s="3">
        <v>0</v>
      </c>
      <c r="C407" s="3">
        <v>2</v>
      </c>
      <c r="D407" s="3">
        <v>4</v>
      </c>
      <c r="E407" s="3">
        <v>2</v>
      </c>
      <c r="F407" s="3">
        <v>1</v>
      </c>
      <c r="G407" s="6"/>
    </row>
    <row r="408" spans="1:7">
      <c r="A408" s="85">
        <v>44136</v>
      </c>
      <c r="B408" s="3">
        <v>0</v>
      </c>
      <c r="C408" s="3">
        <v>22</v>
      </c>
      <c r="D408" s="3">
        <v>5</v>
      </c>
      <c r="E408" s="3">
        <v>6</v>
      </c>
      <c r="F408" s="3">
        <v>0</v>
      </c>
      <c r="G408" s="6"/>
    </row>
    <row r="409" spans="1:7">
      <c r="A409" s="85">
        <v>44166</v>
      </c>
      <c r="B409" s="3">
        <v>12</v>
      </c>
      <c r="C409" s="3">
        <v>5</v>
      </c>
      <c r="D409" s="3">
        <v>10</v>
      </c>
      <c r="E409" s="3">
        <v>2</v>
      </c>
      <c r="F409" s="3">
        <v>1</v>
      </c>
      <c r="G409" s="6"/>
    </row>
    <row r="410" spans="1:7">
      <c r="A410" s="85">
        <v>44197</v>
      </c>
      <c r="B410" s="3">
        <v>0</v>
      </c>
      <c r="C410" s="3">
        <v>2</v>
      </c>
      <c r="D410" s="3">
        <v>8</v>
      </c>
      <c r="E410" s="3">
        <v>2</v>
      </c>
      <c r="F410" s="3">
        <v>1</v>
      </c>
    </row>
    <row r="411" spans="1:7">
      <c r="A411" s="85">
        <v>44228</v>
      </c>
      <c r="B411" s="3">
        <v>0</v>
      </c>
      <c r="C411" s="3">
        <v>2</v>
      </c>
      <c r="D411" s="3">
        <v>6</v>
      </c>
      <c r="E411" s="3">
        <v>2</v>
      </c>
      <c r="F411" s="3">
        <v>1</v>
      </c>
    </row>
    <row r="412" spans="1:7">
      <c r="A412" s="85">
        <v>44256</v>
      </c>
      <c r="B412" s="3">
        <v>0</v>
      </c>
      <c r="C412" s="3">
        <v>6</v>
      </c>
      <c r="D412" s="3">
        <v>4</v>
      </c>
      <c r="E412" s="3">
        <v>2</v>
      </c>
      <c r="F412" s="3">
        <v>1</v>
      </c>
    </row>
    <row r="413" spans="1:7">
      <c r="A413" s="85">
        <v>44287</v>
      </c>
      <c r="B413" s="3">
        <v>0</v>
      </c>
      <c r="C413" s="3">
        <v>2</v>
      </c>
      <c r="D413" s="3">
        <v>6</v>
      </c>
      <c r="E413" s="3">
        <v>2</v>
      </c>
      <c r="F413" s="3">
        <v>1</v>
      </c>
    </row>
    <row r="414" spans="1:7">
      <c r="A414" s="85">
        <v>44317</v>
      </c>
      <c r="B414" s="3">
        <v>0</v>
      </c>
      <c r="C414" s="3">
        <v>2</v>
      </c>
      <c r="D414" s="3">
        <v>4</v>
      </c>
      <c r="E414" s="3">
        <v>2</v>
      </c>
      <c r="F414" s="3">
        <v>1</v>
      </c>
    </row>
    <row r="415" spans="1:7">
      <c r="A415" s="85">
        <v>44348</v>
      </c>
      <c r="B415" s="3">
        <v>0</v>
      </c>
      <c r="C415" s="3">
        <v>1</v>
      </c>
      <c r="D415" s="3">
        <v>2</v>
      </c>
      <c r="E415" s="3">
        <v>1</v>
      </c>
      <c r="F415" s="3">
        <v>1</v>
      </c>
    </row>
    <row r="416" spans="1:7">
      <c r="A416" s="85">
        <v>44378</v>
      </c>
      <c r="B416" s="3">
        <v>0</v>
      </c>
      <c r="C416" s="3">
        <v>1</v>
      </c>
      <c r="D416" s="3">
        <v>2</v>
      </c>
      <c r="E416" s="3">
        <v>1</v>
      </c>
      <c r="F416" s="3">
        <v>1</v>
      </c>
    </row>
    <row r="417" spans="1:7">
      <c r="A417" s="85">
        <v>44409</v>
      </c>
      <c r="B417" s="3">
        <v>0</v>
      </c>
      <c r="C417" s="3">
        <v>0</v>
      </c>
      <c r="D417" s="3">
        <v>3</v>
      </c>
      <c r="E417" s="3">
        <v>1</v>
      </c>
      <c r="F417" s="3">
        <v>0</v>
      </c>
    </row>
    <row r="418" spans="1:7">
      <c r="A418" s="9" t="s">
        <v>10</v>
      </c>
      <c r="B418" s="24">
        <f>SUM(B406:B417)</f>
        <v>12</v>
      </c>
      <c r="C418" s="24">
        <f>SUM(C406:C417)</f>
        <v>47</v>
      </c>
      <c r="D418" s="24">
        <f>SUM(D406:D417)</f>
        <v>58</v>
      </c>
      <c r="E418" s="24">
        <f>SUM(E406:E417)</f>
        <v>25</v>
      </c>
      <c r="F418" s="24">
        <f>SUM(F406:F417)</f>
        <v>10</v>
      </c>
      <c r="G418" s="6"/>
    </row>
    <row r="419" spans="1:7">
      <c r="A419" s="13" t="s">
        <v>12</v>
      </c>
      <c r="B419" s="26">
        <f>B418/12</f>
        <v>1</v>
      </c>
      <c r="C419" s="26">
        <f>C418/12</f>
        <v>3.9166666666666665</v>
      </c>
      <c r="D419" s="26">
        <f>D418/12</f>
        <v>4.833333333333333</v>
      </c>
      <c r="E419" s="26">
        <f>E418/12</f>
        <v>2.0833333333333335</v>
      </c>
      <c r="F419" s="26">
        <f>F418/12</f>
        <v>0.83333333333333337</v>
      </c>
      <c r="G419" s="14"/>
    </row>
    <row r="420" spans="1:7">
      <c r="A420" s="85">
        <v>44440</v>
      </c>
      <c r="B420" s="3">
        <v>0</v>
      </c>
      <c r="C420" s="3">
        <v>0</v>
      </c>
      <c r="D420" s="3">
        <v>5</v>
      </c>
      <c r="E420" s="3">
        <v>2</v>
      </c>
      <c r="F420" s="3">
        <v>2</v>
      </c>
    </row>
    <row r="421" spans="1:7">
      <c r="A421" s="85">
        <v>44470</v>
      </c>
      <c r="B421" s="3">
        <v>0</v>
      </c>
      <c r="C421" s="3">
        <v>2</v>
      </c>
      <c r="D421" s="3">
        <v>6</v>
      </c>
      <c r="E421" s="3">
        <v>2</v>
      </c>
      <c r="F421" s="3">
        <v>1</v>
      </c>
    </row>
    <row r="422" spans="1:7">
      <c r="A422" s="86">
        <v>44501</v>
      </c>
      <c r="B422" s="44">
        <v>0</v>
      </c>
      <c r="C422" s="44">
        <v>0</v>
      </c>
      <c r="D422" s="44">
        <v>2</v>
      </c>
      <c r="E422" s="44">
        <v>1</v>
      </c>
      <c r="F422" s="44">
        <v>1</v>
      </c>
      <c r="G422" s="44"/>
    </row>
    <row r="423" spans="1:7">
      <c r="A423" s="86">
        <v>44531</v>
      </c>
      <c r="B423" s="44">
        <v>0</v>
      </c>
      <c r="C423" s="44">
        <v>0</v>
      </c>
      <c r="D423" s="44">
        <v>4</v>
      </c>
      <c r="E423" s="44">
        <v>1</v>
      </c>
      <c r="F423" s="44">
        <v>1</v>
      </c>
      <c r="G423" s="44"/>
    </row>
    <row r="424" spans="1:7">
      <c r="A424" s="85">
        <v>44562</v>
      </c>
      <c r="B424" s="3">
        <v>0</v>
      </c>
      <c r="C424" s="3">
        <v>0</v>
      </c>
      <c r="D424" s="3">
        <v>3</v>
      </c>
      <c r="E424" s="3">
        <v>1</v>
      </c>
      <c r="F424" s="3">
        <v>1</v>
      </c>
    </row>
    <row r="425" spans="1:7">
      <c r="A425" s="85">
        <v>44593</v>
      </c>
    </row>
    <row r="426" spans="1:7">
      <c r="A426" s="86">
        <v>44621</v>
      </c>
      <c r="B426" s="44"/>
      <c r="C426" s="44"/>
      <c r="D426" s="44"/>
      <c r="E426" s="44"/>
      <c r="F426" s="44"/>
      <c r="G426" s="44"/>
    </row>
    <row r="427" spans="1:7">
      <c r="A427" s="86">
        <v>44652</v>
      </c>
      <c r="B427" s="44"/>
      <c r="C427" s="44"/>
      <c r="D427" s="44"/>
      <c r="E427" s="44"/>
      <c r="F427" s="44"/>
      <c r="G427" s="44"/>
    </row>
    <row r="428" spans="1:7">
      <c r="A428" s="85">
        <v>44682</v>
      </c>
    </row>
    <row r="429" spans="1:7">
      <c r="A429" s="85">
        <v>44713</v>
      </c>
    </row>
    <row r="430" spans="1:7">
      <c r="A430" s="86">
        <v>44743</v>
      </c>
      <c r="B430" s="44"/>
      <c r="C430" s="44"/>
      <c r="D430" s="44"/>
      <c r="E430" s="44"/>
      <c r="F430" s="44"/>
      <c r="G430" s="44"/>
    </row>
    <row r="431" spans="1:7">
      <c r="A431" s="86">
        <v>44774</v>
      </c>
      <c r="B431" s="44"/>
      <c r="C431" s="44"/>
      <c r="D431" s="44"/>
      <c r="E431" s="44"/>
      <c r="F431" s="44"/>
      <c r="G431" s="44"/>
    </row>
    <row r="432" spans="1:7">
      <c r="A432" s="9" t="s">
        <v>10</v>
      </c>
      <c r="B432" s="24">
        <f>SUM(B420:B431)</f>
        <v>0</v>
      </c>
      <c r="C432" s="24">
        <f>SUM(C420:C431)</f>
        <v>2</v>
      </c>
      <c r="D432" s="24">
        <f>SUM(D420:D431)</f>
        <v>20</v>
      </c>
      <c r="E432" s="24">
        <f>SUM(E420:E431)</f>
        <v>7</v>
      </c>
      <c r="F432" s="24">
        <f>SUM(F420:F431)</f>
        <v>6</v>
      </c>
      <c r="G432" s="6"/>
    </row>
    <row r="433" spans="1:8">
      <c r="A433" s="13" t="s">
        <v>12</v>
      </c>
      <c r="B433" s="26">
        <f>B432/12</f>
        <v>0</v>
      </c>
      <c r="C433" s="26">
        <f>C432/12</f>
        <v>0.16666666666666666</v>
      </c>
      <c r="D433" s="26">
        <f>D432/12</f>
        <v>1.6666666666666667</v>
      </c>
      <c r="E433" s="26">
        <f>E432/12</f>
        <v>0.58333333333333337</v>
      </c>
      <c r="F433" s="26">
        <f>F432/12</f>
        <v>0.5</v>
      </c>
      <c r="G433" s="14"/>
    </row>
    <row r="436" spans="1:8">
      <c r="A436" s="1"/>
      <c r="B436" s="2"/>
      <c r="C436" s="2"/>
      <c r="D436" s="2"/>
      <c r="E436" s="2"/>
      <c r="F436" s="2"/>
      <c r="G436" s="2"/>
    </row>
    <row r="437" spans="1:8">
      <c r="A437" s="1"/>
      <c r="B437" s="2"/>
      <c r="C437" s="2"/>
      <c r="D437" s="2"/>
      <c r="E437" s="2"/>
      <c r="F437" s="2"/>
      <c r="G437" s="2"/>
    </row>
    <row r="440" spans="1:8">
      <c r="A440" s="1" t="s">
        <v>0</v>
      </c>
      <c r="B440" s="2" t="s">
        <v>1</v>
      </c>
      <c r="C440" s="2" t="s">
        <v>2</v>
      </c>
      <c r="D440" s="2" t="s">
        <v>3</v>
      </c>
      <c r="G440" s="6"/>
    </row>
    <row r="441" spans="1:8">
      <c r="A441" s="85" t="s">
        <v>125</v>
      </c>
      <c r="B441" s="8">
        <v>29240</v>
      </c>
      <c r="C441" s="8">
        <v>36134</v>
      </c>
      <c r="D441" s="3" t="s">
        <v>29</v>
      </c>
      <c r="G441" s="6"/>
    </row>
    <row r="442" spans="1:8">
      <c r="G442" s="6"/>
    </row>
    <row r="443" spans="1:8">
      <c r="A443" s="18" t="s">
        <v>4</v>
      </c>
      <c r="B443" s="19" t="s">
        <v>5</v>
      </c>
      <c r="C443" s="19" t="s">
        <v>6</v>
      </c>
      <c r="D443" s="19" t="s">
        <v>7</v>
      </c>
      <c r="E443" s="19" t="s">
        <v>8</v>
      </c>
      <c r="F443" s="19" t="s">
        <v>9</v>
      </c>
      <c r="G443" s="21" t="s">
        <v>119</v>
      </c>
      <c r="H443" s="19" t="s">
        <v>11</v>
      </c>
    </row>
    <row r="444" spans="1:8">
      <c r="A444" s="85">
        <v>43709</v>
      </c>
      <c r="B444" s="3">
        <v>12</v>
      </c>
      <c r="C444" s="3">
        <v>1</v>
      </c>
      <c r="D444" s="3">
        <v>8</v>
      </c>
      <c r="E444" s="3">
        <v>6</v>
      </c>
      <c r="F444" s="3">
        <v>1</v>
      </c>
      <c r="G444" s="6"/>
    </row>
    <row r="445" spans="1:8">
      <c r="A445" s="85">
        <v>43739</v>
      </c>
      <c r="B445" s="3">
        <v>6</v>
      </c>
      <c r="C445" s="3">
        <v>0</v>
      </c>
      <c r="D445" s="3">
        <v>12</v>
      </c>
      <c r="E445" s="3">
        <v>14</v>
      </c>
      <c r="F445" s="3">
        <v>0</v>
      </c>
      <c r="G445" s="6"/>
    </row>
    <row r="446" spans="1:8">
      <c r="A446" s="85">
        <v>43770</v>
      </c>
      <c r="B446" s="3">
        <v>4</v>
      </c>
      <c r="C446" s="3">
        <v>0</v>
      </c>
      <c r="D446" s="3">
        <v>12</v>
      </c>
      <c r="E446" s="3">
        <v>8</v>
      </c>
      <c r="F446" s="3">
        <v>2</v>
      </c>
      <c r="G446" s="6"/>
    </row>
    <row r="447" spans="1:8">
      <c r="A447" s="85">
        <v>43800</v>
      </c>
      <c r="B447" s="3">
        <v>4</v>
      </c>
      <c r="C447" s="3">
        <v>0</v>
      </c>
      <c r="D447" s="3">
        <v>8</v>
      </c>
      <c r="E447" s="3">
        <v>12</v>
      </c>
      <c r="F447" s="3">
        <v>0</v>
      </c>
      <c r="G447" s="6"/>
    </row>
    <row r="448" spans="1:8">
      <c r="A448" s="85">
        <v>43831</v>
      </c>
      <c r="B448" s="3">
        <v>4</v>
      </c>
      <c r="C448" s="3">
        <v>0</v>
      </c>
      <c r="D448" s="3">
        <v>11</v>
      </c>
      <c r="E448" s="3">
        <v>8</v>
      </c>
      <c r="F448" s="3">
        <v>1</v>
      </c>
      <c r="G448" s="6"/>
    </row>
    <row r="449" spans="1:7">
      <c r="A449" s="85">
        <v>43862</v>
      </c>
      <c r="B449" s="3">
        <v>1</v>
      </c>
      <c r="C449" s="3">
        <v>0</v>
      </c>
      <c r="D449" s="3">
        <v>13</v>
      </c>
      <c r="E449" s="3">
        <v>8</v>
      </c>
      <c r="F449" s="3">
        <v>2</v>
      </c>
      <c r="G449" s="6"/>
    </row>
    <row r="450" spans="1:7">
      <c r="A450" s="85">
        <v>43891</v>
      </c>
      <c r="B450" s="3">
        <v>3</v>
      </c>
      <c r="C450" s="3">
        <v>0</v>
      </c>
      <c r="D450" s="3">
        <v>4</v>
      </c>
      <c r="E450" s="3">
        <v>8</v>
      </c>
      <c r="F450" s="3">
        <v>1</v>
      </c>
      <c r="G450" s="6"/>
    </row>
    <row r="451" spans="1:7">
      <c r="A451" s="85">
        <v>43922</v>
      </c>
      <c r="B451" s="3">
        <v>0</v>
      </c>
      <c r="C451" s="3">
        <v>0</v>
      </c>
      <c r="D451" s="3">
        <v>4</v>
      </c>
      <c r="E451" s="3">
        <v>4</v>
      </c>
      <c r="F451" s="3">
        <v>1</v>
      </c>
      <c r="G451" s="6"/>
    </row>
    <row r="452" spans="1:7">
      <c r="A452" s="85">
        <v>43952</v>
      </c>
      <c r="B452" s="3">
        <v>0</v>
      </c>
      <c r="C452" s="3">
        <v>0</v>
      </c>
      <c r="D452" s="3">
        <v>4</v>
      </c>
      <c r="E452" s="3">
        <v>4</v>
      </c>
      <c r="F452" s="3">
        <v>1</v>
      </c>
      <c r="G452" s="6"/>
    </row>
    <row r="453" spans="1:7">
      <c r="A453" s="85">
        <v>43983</v>
      </c>
      <c r="B453" s="3">
        <v>0</v>
      </c>
      <c r="C453" s="3">
        <v>0</v>
      </c>
      <c r="D453" s="3">
        <v>5</v>
      </c>
      <c r="E453" s="3">
        <v>3</v>
      </c>
      <c r="F453" s="3">
        <v>1</v>
      </c>
      <c r="G453" s="6"/>
    </row>
    <row r="454" spans="1:7">
      <c r="A454" s="85">
        <v>44013</v>
      </c>
      <c r="B454" s="3">
        <v>0</v>
      </c>
      <c r="C454" s="3">
        <v>0</v>
      </c>
      <c r="D454" s="3">
        <v>4</v>
      </c>
      <c r="E454" s="3">
        <v>3</v>
      </c>
      <c r="F454" s="3">
        <v>1</v>
      </c>
      <c r="G454" s="6"/>
    </row>
    <row r="455" spans="1:7">
      <c r="A455" s="85">
        <v>44044</v>
      </c>
      <c r="B455" s="3">
        <v>0</v>
      </c>
      <c r="C455" s="3">
        <v>0</v>
      </c>
      <c r="D455" s="3">
        <v>3</v>
      </c>
      <c r="E455" s="3">
        <v>3</v>
      </c>
      <c r="F455" s="3">
        <v>1</v>
      </c>
      <c r="G455" s="6"/>
    </row>
    <row r="456" spans="1:7">
      <c r="A456" s="9" t="s">
        <v>10</v>
      </c>
      <c r="B456" s="24">
        <f>SUM(B444:B455)</f>
        <v>34</v>
      </c>
      <c r="C456" s="24">
        <f>SUM(C444:C455)</f>
        <v>1</v>
      </c>
      <c r="D456" s="24">
        <f>SUM(D444:D455)</f>
        <v>88</v>
      </c>
      <c r="E456" s="24">
        <f>SUM(E444:E455)</f>
        <v>81</v>
      </c>
      <c r="F456" s="24">
        <f>SUM(F444:F455)</f>
        <v>12</v>
      </c>
      <c r="G456" s="11"/>
    </row>
    <row r="457" spans="1:7">
      <c r="A457" s="9" t="s">
        <v>12</v>
      </c>
      <c r="B457" s="24">
        <f>B456/12</f>
        <v>2.8333333333333335</v>
      </c>
      <c r="C457" s="24">
        <f>C456/12</f>
        <v>8.3333333333333329E-2</v>
      </c>
      <c r="D457" s="24">
        <f>D456/12</f>
        <v>7.333333333333333</v>
      </c>
      <c r="E457" s="24">
        <f>E456/12</f>
        <v>6.75</v>
      </c>
      <c r="F457" s="24">
        <f>F456/12</f>
        <v>1</v>
      </c>
      <c r="G457" s="11"/>
    </row>
    <row r="458" spans="1:7">
      <c r="A458" s="85">
        <v>44075</v>
      </c>
      <c r="B458" s="3">
        <v>0</v>
      </c>
      <c r="C458" s="3">
        <v>0</v>
      </c>
      <c r="D458" s="3">
        <v>3</v>
      </c>
      <c r="E458" s="3">
        <v>3</v>
      </c>
      <c r="F458" s="3">
        <v>1</v>
      </c>
      <c r="G458" s="6"/>
    </row>
    <row r="459" spans="1:7">
      <c r="A459" s="85">
        <v>44105</v>
      </c>
      <c r="B459" s="3">
        <v>0</v>
      </c>
      <c r="C459" s="3">
        <v>0</v>
      </c>
      <c r="D459" s="3">
        <v>4</v>
      </c>
      <c r="E459" s="3">
        <v>2</v>
      </c>
      <c r="F459" s="3">
        <v>1</v>
      </c>
      <c r="G459" s="6"/>
    </row>
    <row r="460" spans="1:7">
      <c r="A460" s="85">
        <v>44136</v>
      </c>
      <c r="B460" s="3">
        <v>1</v>
      </c>
      <c r="C460" s="3">
        <v>0</v>
      </c>
      <c r="D460" s="3">
        <v>8</v>
      </c>
      <c r="E460" s="3">
        <v>4</v>
      </c>
      <c r="F460" s="3">
        <v>1</v>
      </c>
      <c r="G460" s="6"/>
    </row>
    <row r="461" spans="1:7">
      <c r="A461" s="85">
        <v>44166</v>
      </c>
      <c r="B461" s="3">
        <v>0</v>
      </c>
      <c r="C461" s="3">
        <v>0</v>
      </c>
      <c r="D461" s="3">
        <v>4</v>
      </c>
      <c r="E461" s="3">
        <v>2</v>
      </c>
      <c r="F461" s="3">
        <v>1</v>
      </c>
      <c r="G461" s="6"/>
    </row>
    <row r="462" spans="1:7">
      <c r="A462" s="85">
        <v>44197</v>
      </c>
      <c r="B462" s="3">
        <v>0</v>
      </c>
      <c r="C462" s="3">
        <v>0</v>
      </c>
      <c r="D462" s="3">
        <v>5</v>
      </c>
      <c r="E462" s="3">
        <v>4</v>
      </c>
      <c r="F462" s="3">
        <v>1</v>
      </c>
    </row>
    <row r="463" spans="1:7">
      <c r="A463" s="85">
        <v>44228</v>
      </c>
      <c r="B463" s="3">
        <v>4</v>
      </c>
      <c r="C463" s="3">
        <v>0</v>
      </c>
      <c r="D463" s="3">
        <v>4</v>
      </c>
      <c r="E463" s="3">
        <v>3</v>
      </c>
      <c r="F463" s="3">
        <v>0</v>
      </c>
    </row>
    <row r="464" spans="1:7">
      <c r="A464" s="85">
        <v>44256</v>
      </c>
      <c r="B464" s="3">
        <v>4</v>
      </c>
      <c r="C464" s="3">
        <v>0</v>
      </c>
      <c r="D464" s="3">
        <v>3</v>
      </c>
      <c r="E464" s="3">
        <v>3</v>
      </c>
      <c r="F464" s="3">
        <v>0</v>
      </c>
    </row>
    <row r="465" spans="1:7">
      <c r="A465" s="85">
        <v>44287</v>
      </c>
      <c r="B465" s="3">
        <v>3</v>
      </c>
      <c r="C465" s="3">
        <v>0</v>
      </c>
      <c r="D465" s="3">
        <v>4</v>
      </c>
      <c r="E465" s="3">
        <v>6</v>
      </c>
      <c r="F465" s="3">
        <v>0</v>
      </c>
    </row>
    <row r="466" spans="1:7">
      <c r="A466" s="85">
        <v>44317</v>
      </c>
      <c r="B466" s="3">
        <v>1</v>
      </c>
      <c r="C466" s="3">
        <v>0</v>
      </c>
      <c r="D466" s="3">
        <v>3</v>
      </c>
      <c r="E466" s="3">
        <v>3</v>
      </c>
      <c r="F466" s="3">
        <v>0</v>
      </c>
    </row>
    <row r="467" spans="1:7">
      <c r="A467" s="85">
        <v>44348</v>
      </c>
      <c r="B467" s="3">
        <v>0</v>
      </c>
      <c r="C467" s="3">
        <v>0</v>
      </c>
      <c r="D467" s="3">
        <v>4</v>
      </c>
      <c r="E467" s="3">
        <v>2</v>
      </c>
      <c r="F467" s="3">
        <v>0</v>
      </c>
    </row>
    <row r="468" spans="1:7">
      <c r="A468" s="85">
        <v>44378</v>
      </c>
      <c r="B468" s="3">
        <v>0</v>
      </c>
      <c r="C468" s="3">
        <v>0</v>
      </c>
      <c r="D468" s="3">
        <v>5</v>
      </c>
      <c r="E468" s="3">
        <v>3</v>
      </c>
      <c r="F468" s="3">
        <v>0</v>
      </c>
    </row>
    <row r="469" spans="1:7">
      <c r="A469" s="85">
        <v>44409</v>
      </c>
      <c r="B469" s="3">
        <v>0</v>
      </c>
      <c r="C469" s="3">
        <v>0</v>
      </c>
      <c r="D469" s="3">
        <v>6</v>
      </c>
      <c r="E469" s="3">
        <v>3</v>
      </c>
      <c r="F469" s="3">
        <v>1</v>
      </c>
    </row>
    <row r="470" spans="1:7">
      <c r="A470" s="9" t="s">
        <v>10</v>
      </c>
      <c r="B470" s="24">
        <f>SUM(B458:B469)</f>
        <v>13</v>
      </c>
      <c r="C470" s="24">
        <f>SUM(C458:C469)</f>
        <v>0</v>
      </c>
      <c r="D470" s="24">
        <f>SUM(D458:D469)</f>
        <v>53</v>
      </c>
      <c r="E470" s="24">
        <f>SUM(E458:E469)</f>
        <v>38</v>
      </c>
      <c r="F470" s="24">
        <f>SUM(F458:F469)</f>
        <v>6</v>
      </c>
      <c r="G470" s="6"/>
    </row>
    <row r="471" spans="1:7">
      <c r="A471" s="13" t="s">
        <v>12</v>
      </c>
      <c r="B471" s="26">
        <f>B470/12</f>
        <v>1.0833333333333333</v>
      </c>
      <c r="C471" s="26">
        <f>C470/12</f>
        <v>0</v>
      </c>
      <c r="D471" s="26">
        <f>D470/12</f>
        <v>4.416666666666667</v>
      </c>
      <c r="E471" s="26">
        <f>E470/12</f>
        <v>3.1666666666666665</v>
      </c>
      <c r="F471" s="26">
        <f>F470/12</f>
        <v>0.5</v>
      </c>
      <c r="G471" s="14"/>
    </row>
    <row r="472" spans="1:7">
      <c r="A472" s="85">
        <v>44440</v>
      </c>
      <c r="B472" s="3">
        <v>0</v>
      </c>
      <c r="C472" s="3">
        <v>0</v>
      </c>
      <c r="D472" s="3">
        <v>4</v>
      </c>
      <c r="E472" s="3">
        <v>4</v>
      </c>
      <c r="F472" s="3">
        <v>1</v>
      </c>
    </row>
    <row r="473" spans="1:7">
      <c r="A473" s="85">
        <v>44470</v>
      </c>
      <c r="B473" s="3">
        <v>0</v>
      </c>
      <c r="C473" s="3">
        <v>0</v>
      </c>
      <c r="D473" s="3">
        <v>6</v>
      </c>
      <c r="E473" s="3">
        <v>4</v>
      </c>
      <c r="F473" s="3">
        <v>1</v>
      </c>
    </row>
    <row r="474" spans="1:7">
      <c r="A474" s="86">
        <v>44501</v>
      </c>
      <c r="B474" s="44">
        <v>2</v>
      </c>
      <c r="C474" s="44">
        <v>0</v>
      </c>
      <c r="D474" s="44">
        <v>6</v>
      </c>
      <c r="E474" s="44">
        <v>3</v>
      </c>
      <c r="F474" s="44">
        <v>1</v>
      </c>
      <c r="G474" s="44"/>
    </row>
    <row r="475" spans="1:7">
      <c r="A475" s="86">
        <v>44531</v>
      </c>
      <c r="B475" s="44">
        <v>0</v>
      </c>
      <c r="C475" s="44">
        <v>0</v>
      </c>
      <c r="D475" s="44">
        <v>4</v>
      </c>
      <c r="E475" s="44">
        <v>4</v>
      </c>
      <c r="F475" s="44">
        <v>1</v>
      </c>
      <c r="G475" s="44"/>
    </row>
    <row r="476" spans="1:7">
      <c r="A476" s="85">
        <v>44562</v>
      </c>
      <c r="B476" s="3">
        <v>0</v>
      </c>
      <c r="C476" s="3">
        <v>0</v>
      </c>
      <c r="D476" s="3">
        <v>5</v>
      </c>
      <c r="E476" s="3">
        <v>8</v>
      </c>
      <c r="F476" s="3">
        <v>2</v>
      </c>
    </row>
    <row r="477" spans="1:7">
      <c r="A477" s="85">
        <v>44593</v>
      </c>
    </row>
    <row r="478" spans="1:7">
      <c r="A478" s="86">
        <v>44621</v>
      </c>
      <c r="B478" s="44"/>
      <c r="C478" s="44"/>
      <c r="D478" s="44"/>
      <c r="E478" s="44"/>
      <c r="F478" s="44"/>
      <c r="G478" s="44"/>
    </row>
    <row r="479" spans="1:7">
      <c r="A479" s="86">
        <v>44652</v>
      </c>
      <c r="B479" s="44"/>
      <c r="C479" s="44"/>
      <c r="D479" s="44"/>
      <c r="E479" s="44"/>
      <c r="F479" s="44"/>
      <c r="G479" s="44"/>
    </row>
    <row r="480" spans="1:7">
      <c r="A480" s="85">
        <v>44682</v>
      </c>
    </row>
    <row r="481" spans="1:8">
      <c r="A481" s="85">
        <v>44713</v>
      </c>
    </row>
    <row r="482" spans="1:8">
      <c r="A482" s="86">
        <v>44743</v>
      </c>
      <c r="B482" s="44"/>
      <c r="C482" s="44"/>
      <c r="D482" s="44"/>
      <c r="E482" s="44"/>
      <c r="F482" s="44"/>
      <c r="G482" s="44"/>
    </row>
    <row r="483" spans="1:8">
      <c r="A483" s="86">
        <v>44774</v>
      </c>
      <c r="B483" s="44"/>
      <c r="C483" s="44"/>
      <c r="D483" s="44"/>
      <c r="E483" s="44"/>
      <c r="F483" s="44"/>
      <c r="G483" s="44"/>
    </row>
    <row r="484" spans="1:8">
      <c r="A484" s="9" t="s">
        <v>10</v>
      </c>
      <c r="B484" s="24">
        <f>SUM(B472:B483)</f>
        <v>2</v>
      </c>
      <c r="C484" s="24">
        <f>SUM(C472:C483)</f>
        <v>0</v>
      </c>
      <c r="D484" s="24">
        <f>SUM(D472:D483)</f>
        <v>25</v>
      </c>
      <c r="E484" s="24">
        <f>SUM(E472:E483)</f>
        <v>23</v>
      </c>
      <c r="F484" s="24">
        <f>SUM(F472:F483)</f>
        <v>6</v>
      </c>
      <c r="G484" s="6"/>
    </row>
    <row r="485" spans="1:8">
      <c r="A485" s="13" t="s">
        <v>12</v>
      </c>
      <c r="B485" s="26">
        <f>B484/12</f>
        <v>0.16666666666666666</v>
      </c>
      <c r="C485" s="26">
        <f>C484/12</f>
        <v>0</v>
      </c>
      <c r="D485" s="26">
        <f>D484/12</f>
        <v>2.0833333333333335</v>
      </c>
      <c r="E485" s="26">
        <f>E484/12</f>
        <v>1.9166666666666667</v>
      </c>
      <c r="F485" s="26">
        <f>F484/12</f>
        <v>0.5</v>
      </c>
      <c r="G485" s="14"/>
    </row>
    <row r="488" spans="1:8">
      <c r="A488" s="1"/>
      <c r="B488" s="2"/>
      <c r="C488" s="2"/>
      <c r="D488" s="2"/>
      <c r="E488" s="2"/>
      <c r="F488" s="2"/>
      <c r="G488" s="2"/>
    </row>
    <row r="492" spans="1:8">
      <c r="A492" s="1" t="s">
        <v>0</v>
      </c>
      <c r="B492" s="2" t="s">
        <v>1</v>
      </c>
      <c r="C492" s="2" t="s">
        <v>2</v>
      </c>
      <c r="D492" s="2" t="s">
        <v>3</v>
      </c>
      <c r="G492" s="6"/>
    </row>
    <row r="493" spans="1:8">
      <c r="A493" s="85" t="s">
        <v>78</v>
      </c>
      <c r="B493" s="8">
        <v>31151</v>
      </c>
      <c r="C493" s="8">
        <v>36786</v>
      </c>
      <c r="D493" s="3" t="s">
        <v>18</v>
      </c>
      <c r="G493" s="6"/>
    </row>
    <row r="494" spans="1:8">
      <c r="G494" s="6"/>
    </row>
    <row r="495" spans="1:8">
      <c r="A495" s="18" t="s">
        <v>4</v>
      </c>
      <c r="B495" s="19" t="s">
        <v>5</v>
      </c>
      <c r="C495" s="19" t="s">
        <v>6</v>
      </c>
      <c r="D495" s="19" t="s">
        <v>7</v>
      </c>
      <c r="E495" s="19" t="s">
        <v>8</v>
      </c>
      <c r="F495" s="19" t="s">
        <v>9</v>
      </c>
      <c r="G495" s="21" t="s">
        <v>119</v>
      </c>
      <c r="H495" s="19" t="s">
        <v>11</v>
      </c>
    </row>
    <row r="496" spans="1:8">
      <c r="A496" s="85">
        <v>43709</v>
      </c>
      <c r="B496" s="3">
        <v>0</v>
      </c>
      <c r="C496" s="3">
        <v>2</v>
      </c>
      <c r="D496" s="3">
        <v>6</v>
      </c>
      <c r="E496" s="3">
        <v>2</v>
      </c>
      <c r="F496" s="3">
        <v>0</v>
      </c>
      <c r="G496" s="6"/>
    </row>
    <row r="497" spans="1:7">
      <c r="A497" s="85">
        <v>43739</v>
      </c>
      <c r="B497" s="3">
        <v>0</v>
      </c>
      <c r="C497" s="3">
        <v>2</v>
      </c>
      <c r="D497" s="3">
        <v>4</v>
      </c>
      <c r="E497" s="3">
        <v>8</v>
      </c>
      <c r="F497" s="3">
        <v>1</v>
      </c>
      <c r="G497" s="6"/>
    </row>
    <row r="498" spans="1:7">
      <c r="A498" s="85">
        <v>43770</v>
      </c>
      <c r="B498" s="3">
        <v>0</v>
      </c>
      <c r="C498" s="3">
        <v>0</v>
      </c>
      <c r="D498" s="3">
        <v>8</v>
      </c>
      <c r="E498" s="3">
        <v>2</v>
      </c>
      <c r="F498" s="3">
        <v>1</v>
      </c>
      <c r="G498" s="6"/>
    </row>
    <row r="499" spans="1:7">
      <c r="A499" s="85">
        <v>43800</v>
      </c>
      <c r="B499" s="3">
        <v>1</v>
      </c>
      <c r="C499" s="3">
        <v>2</v>
      </c>
      <c r="D499" s="3">
        <v>8</v>
      </c>
      <c r="E499" s="3">
        <v>2</v>
      </c>
      <c r="F499" s="3">
        <v>1</v>
      </c>
      <c r="G499" s="6"/>
    </row>
    <row r="500" spans="1:7">
      <c r="A500" s="85">
        <v>43831</v>
      </c>
      <c r="B500" s="3">
        <v>4</v>
      </c>
      <c r="C500" s="3">
        <v>2</v>
      </c>
      <c r="D500" s="3">
        <v>8</v>
      </c>
      <c r="E500" s="3">
        <v>2</v>
      </c>
      <c r="F500" s="3">
        <v>1</v>
      </c>
      <c r="G500" s="6"/>
    </row>
    <row r="501" spans="1:7">
      <c r="A501" s="85">
        <v>43862</v>
      </c>
      <c r="B501" s="3">
        <v>0</v>
      </c>
      <c r="C501" s="3">
        <v>0</v>
      </c>
      <c r="D501" s="3">
        <v>3</v>
      </c>
      <c r="E501" s="3">
        <v>3</v>
      </c>
      <c r="F501" s="3">
        <v>1</v>
      </c>
      <c r="G501" s="6"/>
    </row>
    <row r="502" spans="1:7">
      <c r="A502" s="85">
        <v>43891</v>
      </c>
      <c r="B502" s="3">
        <v>0</v>
      </c>
      <c r="C502" s="3">
        <v>0</v>
      </c>
      <c r="D502" s="3">
        <v>3</v>
      </c>
      <c r="E502" s="3">
        <v>3</v>
      </c>
      <c r="F502" s="3">
        <v>1</v>
      </c>
      <c r="G502" s="6"/>
    </row>
    <row r="503" spans="1:7">
      <c r="A503" s="85">
        <v>43922</v>
      </c>
      <c r="B503" s="3">
        <v>0</v>
      </c>
      <c r="C503" s="3">
        <v>0</v>
      </c>
      <c r="D503" s="3">
        <v>4</v>
      </c>
      <c r="E503" s="3">
        <v>8</v>
      </c>
      <c r="F503" s="3">
        <v>1</v>
      </c>
      <c r="G503" s="6"/>
    </row>
    <row r="504" spans="1:7">
      <c r="A504" s="85">
        <v>43952</v>
      </c>
      <c r="B504" s="3">
        <v>0</v>
      </c>
      <c r="C504" s="3">
        <v>0</v>
      </c>
      <c r="D504" s="3">
        <v>4</v>
      </c>
      <c r="E504" s="3">
        <v>3</v>
      </c>
      <c r="F504" s="3">
        <v>1</v>
      </c>
      <c r="G504" s="6"/>
    </row>
    <row r="505" spans="1:7">
      <c r="A505" s="85">
        <v>43983</v>
      </c>
      <c r="B505" s="3">
        <v>0</v>
      </c>
      <c r="C505" s="3">
        <v>0</v>
      </c>
      <c r="D505" s="3">
        <v>4</v>
      </c>
      <c r="E505" s="3">
        <v>3</v>
      </c>
      <c r="F505" s="3">
        <v>1</v>
      </c>
      <c r="G505" s="6"/>
    </row>
    <row r="506" spans="1:7">
      <c r="A506" s="85">
        <v>44013</v>
      </c>
      <c r="B506" s="3">
        <v>0</v>
      </c>
      <c r="C506" s="3">
        <v>0</v>
      </c>
      <c r="D506" s="3">
        <v>4</v>
      </c>
      <c r="E506" s="3">
        <v>2</v>
      </c>
      <c r="F506" s="3">
        <v>1</v>
      </c>
      <c r="G506" s="6"/>
    </row>
    <row r="507" spans="1:7">
      <c r="A507" s="85">
        <v>44044</v>
      </c>
      <c r="B507" s="3">
        <v>0</v>
      </c>
      <c r="C507" s="3">
        <v>0</v>
      </c>
      <c r="D507" s="3">
        <v>5</v>
      </c>
      <c r="E507" s="3">
        <v>6</v>
      </c>
      <c r="F507" s="3">
        <v>1</v>
      </c>
      <c r="G507" s="6"/>
    </row>
    <row r="508" spans="1:7">
      <c r="A508" s="9" t="s">
        <v>10</v>
      </c>
      <c r="B508" s="24">
        <f>SUM(B496:B507)</f>
        <v>5</v>
      </c>
      <c r="C508" s="24">
        <f>SUM(C496:C507)</f>
        <v>8</v>
      </c>
      <c r="D508" s="24">
        <f>SUM(D496:D507)</f>
        <v>61</v>
      </c>
      <c r="E508" s="24">
        <f>SUM(E496:E507)</f>
        <v>44</v>
      </c>
      <c r="F508" s="24">
        <f>SUM(F496:F507)</f>
        <v>11</v>
      </c>
      <c r="G508" s="11"/>
    </row>
    <row r="509" spans="1:7">
      <c r="A509" s="9" t="s">
        <v>12</v>
      </c>
      <c r="B509" s="24">
        <f>B508/12</f>
        <v>0.41666666666666669</v>
      </c>
      <c r="C509" s="24">
        <f>C508/12</f>
        <v>0.66666666666666663</v>
      </c>
      <c r="D509" s="24">
        <f>D508/12</f>
        <v>5.083333333333333</v>
      </c>
      <c r="E509" s="24">
        <f>E508/12</f>
        <v>3.6666666666666665</v>
      </c>
      <c r="F509" s="24">
        <f>F508/12</f>
        <v>0.91666666666666663</v>
      </c>
      <c r="G509" s="11"/>
    </row>
    <row r="510" spans="1:7">
      <c r="A510" s="85">
        <v>44075</v>
      </c>
      <c r="B510" s="3">
        <v>0</v>
      </c>
      <c r="C510" s="3">
        <v>5</v>
      </c>
      <c r="D510" s="3">
        <v>4</v>
      </c>
      <c r="E510" s="3">
        <v>4</v>
      </c>
      <c r="F510" s="3">
        <v>1</v>
      </c>
      <c r="G510" s="6"/>
    </row>
    <row r="511" spans="1:7">
      <c r="A511" s="85">
        <v>44105</v>
      </c>
      <c r="B511" s="3">
        <v>0</v>
      </c>
      <c r="C511" s="3">
        <v>0</v>
      </c>
      <c r="D511" s="3">
        <v>5</v>
      </c>
      <c r="E511" s="3">
        <v>3</v>
      </c>
      <c r="F511" s="3">
        <v>1</v>
      </c>
      <c r="G511" s="6"/>
    </row>
    <row r="512" spans="1:7">
      <c r="A512" s="85">
        <v>44136</v>
      </c>
      <c r="B512" s="3">
        <v>3</v>
      </c>
      <c r="C512" s="3">
        <v>0</v>
      </c>
      <c r="D512" s="3">
        <v>7</v>
      </c>
      <c r="E512" s="3">
        <v>2</v>
      </c>
      <c r="F512" s="3">
        <v>1</v>
      </c>
      <c r="G512" s="6"/>
    </row>
    <row r="513" spans="1:7">
      <c r="A513" s="85">
        <v>44166</v>
      </c>
      <c r="B513" s="3">
        <v>0</v>
      </c>
      <c r="C513" s="3">
        <v>0</v>
      </c>
      <c r="D513" s="3">
        <v>4</v>
      </c>
      <c r="E513" s="3">
        <v>2</v>
      </c>
      <c r="F513" s="3">
        <v>1</v>
      </c>
      <c r="G513" s="6"/>
    </row>
    <row r="514" spans="1:7">
      <c r="A514" s="85">
        <v>44197</v>
      </c>
      <c r="B514" s="3">
        <v>0</v>
      </c>
      <c r="C514" s="3">
        <v>0</v>
      </c>
      <c r="D514" s="3">
        <v>5</v>
      </c>
      <c r="E514" s="3">
        <v>4</v>
      </c>
      <c r="F514" s="3">
        <v>1</v>
      </c>
    </row>
    <row r="515" spans="1:7">
      <c r="A515" s="85">
        <v>44228</v>
      </c>
      <c r="B515" s="3">
        <v>0</v>
      </c>
      <c r="C515" s="3">
        <v>0</v>
      </c>
      <c r="D515" s="3">
        <v>4</v>
      </c>
      <c r="E515" s="3">
        <v>3</v>
      </c>
      <c r="F515" s="3">
        <v>1</v>
      </c>
    </row>
    <row r="516" spans="1:7">
      <c r="A516" s="85">
        <v>44256</v>
      </c>
      <c r="B516" s="3">
        <v>0</v>
      </c>
      <c r="C516" s="3">
        <v>0</v>
      </c>
      <c r="D516" s="3">
        <v>3</v>
      </c>
      <c r="E516" s="3">
        <v>3</v>
      </c>
      <c r="F516" s="3">
        <v>1</v>
      </c>
    </row>
    <row r="517" spans="1:7">
      <c r="A517" s="85">
        <v>44287</v>
      </c>
      <c r="B517" s="3">
        <v>0</v>
      </c>
      <c r="C517" s="3">
        <v>0</v>
      </c>
      <c r="D517" s="3">
        <v>5</v>
      </c>
      <c r="E517" s="3">
        <v>3</v>
      </c>
      <c r="F517" s="3">
        <v>1</v>
      </c>
    </row>
    <row r="518" spans="1:7">
      <c r="A518" s="85">
        <v>44317</v>
      </c>
      <c r="B518" s="3">
        <v>0</v>
      </c>
      <c r="C518" s="3">
        <v>0</v>
      </c>
      <c r="D518" s="3">
        <v>4</v>
      </c>
      <c r="E518" s="3">
        <v>4</v>
      </c>
      <c r="F518" s="3">
        <v>1</v>
      </c>
    </row>
    <row r="519" spans="1:7">
      <c r="A519" s="85">
        <v>44348</v>
      </c>
      <c r="B519" s="3">
        <v>0</v>
      </c>
      <c r="C519" s="3">
        <v>0</v>
      </c>
      <c r="D519" s="3">
        <v>4</v>
      </c>
      <c r="E519" s="3">
        <v>2</v>
      </c>
      <c r="F519" s="3">
        <v>1</v>
      </c>
    </row>
    <row r="520" spans="1:7">
      <c r="A520" s="85">
        <v>44378</v>
      </c>
      <c r="B520" s="3">
        <v>0</v>
      </c>
      <c r="C520" s="3">
        <v>0</v>
      </c>
      <c r="D520" s="3">
        <v>3</v>
      </c>
      <c r="E520" s="3">
        <v>3</v>
      </c>
      <c r="F520" s="3">
        <v>1</v>
      </c>
    </row>
    <row r="521" spans="1:7">
      <c r="A521" s="85">
        <v>44409</v>
      </c>
      <c r="B521" s="3">
        <v>0</v>
      </c>
      <c r="C521" s="3">
        <v>0</v>
      </c>
      <c r="D521" s="3">
        <v>6</v>
      </c>
      <c r="E521" s="3">
        <v>4</v>
      </c>
      <c r="F521" s="3">
        <v>1</v>
      </c>
    </row>
    <row r="522" spans="1:7">
      <c r="A522" s="9" t="s">
        <v>10</v>
      </c>
      <c r="B522" s="24">
        <f>SUM(B510:B521)</f>
        <v>3</v>
      </c>
      <c r="C522" s="24">
        <f>SUM(C510:C521)</f>
        <v>5</v>
      </c>
      <c r="D522" s="24">
        <f>SUM(D510:D521)</f>
        <v>54</v>
      </c>
      <c r="E522" s="24">
        <f>SUM(E510:E521)</f>
        <v>37</v>
      </c>
      <c r="F522" s="24">
        <f>SUM(F510:F521)</f>
        <v>12</v>
      </c>
      <c r="G522" s="6"/>
    </row>
    <row r="523" spans="1:7">
      <c r="A523" s="13" t="s">
        <v>12</v>
      </c>
      <c r="B523" s="26">
        <f>B522/12</f>
        <v>0.25</v>
      </c>
      <c r="C523" s="26">
        <f>C522/12</f>
        <v>0.41666666666666669</v>
      </c>
      <c r="D523" s="26">
        <f>D522/12</f>
        <v>4.5</v>
      </c>
      <c r="E523" s="26">
        <f>E522/12</f>
        <v>3.0833333333333335</v>
      </c>
      <c r="F523" s="26">
        <f>F522/12</f>
        <v>1</v>
      </c>
      <c r="G523" s="14"/>
    </row>
    <row r="524" spans="1:7">
      <c r="A524" s="85">
        <v>44440</v>
      </c>
      <c r="B524" s="3">
        <v>0</v>
      </c>
      <c r="C524" s="3">
        <v>2</v>
      </c>
      <c r="D524" s="3">
        <v>19</v>
      </c>
      <c r="E524" s="3">
        <v>10</v>
      </c>
      <c r="F524" s="3">
        <v>3</v>
      </c>
    </row>
    <row r="525" spans="1:7">
      <c r="A525" s="85">
        <v>44470</v>
      </c>
      <c r="B525" s="3">
        <v>0</v>
      </c>
      <c r="C525" s="3">
        <v>0</v>
      </c>
      <c r="D525" s="3">
        <v>12</v>
      </c>
      <c r="E525" s="3">
        <v>3</v>
      </c>
      <c r="F525" s="3">
        <v>0</v>
      </c>
    </row>
    <row r="526" spans="1:7">
      <c r="A526" s="86">
        <v>44501</v>
      </c>
      <c r="B526" s="44">
        <v>0</v>
      </c>
      <c r="C526" s="44">
        <v>0</v>
      </c>
      <c r="D526" s="44">
        <v>4</v>
      </c>
      <c r="E526" s="44">
        <v>1</v>
      </c>
      <c r="F526" s="44">
        <v>1</v>
      </c>
      <c r="G526" s="44"/>
    </row>
    <row r="527" spans="1:7">
      <c r="A527" s="86">
        <v>44531</v>
      </c>
      <c r="B527" s="44">
        <v>0</v>
      </c>
      <c r="C527" s="44">
        <v>0</v>
      </c>
      <c r="D527" s="44">
        <v>4</v>
      </c>
      <c r="E527" s="44">
        <v>3</v>
      </c>
      <c r="F527" s="44">
        <v>1</v>
      </c>
      <c r="G527" s="44"/>
    </row>
    <row r="528" spans="1:7">
      <c r="A528" s="85">
        <v>44562</v>
      </c>
      <c r="B528" s="3">
        <v>0</v>
      </c>
      <c r="C528" s="3">
        <v>1</v>
      </c>
      <c r="D528" s="3">
        <v>2</v>
      </c>
      <c r="E528" s="3">
        <v>0</v>
      </c>
      <c r="F528" s="3">
        <v>0</v>
      </c>
    </row>
    <row r="529" spans="1:7">
      <c r="A529" s="85">
        <v>44593</v>
      </c>
    </row>
    <row r="530" spans="1:7">
      <c r="A530" s="86">
        <v>44621</v>
      </c>
      <c r="B530" s="44"/>
      <c r="C530" s="44"/>
      <c r="D530" s="44"/>
      <c r="E530" s="44"/>
      <c r="F530" s="44"/>
      <c r="G530" s="44"/>
    </row>
    <row r="531" spans="1:7">
      <c r="A531" s="86">
        <v>44652</v>
      </c>
      <c r="B531" s="44"/>
      <c r="C531" s="44"/>
      <c r="D531" s="44"/>
      <c r="E531" s="44"/>
      <c r="F531" s="44"/>
      <c r="G531" s="44"/>
    </row>
    <row r="532" spans="1:7">
      <c r="A532" s="85">
        <v>44682</v>
      </c>
    </row>
    <row r="533" spans="1:7">
      <c r="A533" s="85">
        <v>44713</v>
      </c>
    </row>
    <row r="534" spans="1:7">
      <c r="A534" s="86">
        <v>44743</v>
      </c>
      <c r="B534" s="44"/>
      <c r="C534" s="44"/>
      <c r="D534" s="44"/>
      <c r="E534" s="44"/>
      <c r="F534" s="44"/>
      <c r="G534" s="44"/>
    </row>
    <row r="535" spans="1:7">
      <c r="A535" s="85">
        <v>44774</v>
      </c>
    </row>
    <row r="536" spans="1:7">
      <c r="A536" s="9" t="s">
        <v>10</v>
      </c>
      <c r="B536" s="24">
        <f>SUM(B524:B535)</f>
        <v>0</v>
      </c>
      <c r="C536" s="24">
        <f>SUM(C524:C535)</f>
        <v>3</v>
      </c>
      <c r="D536" s="24">
        <f>SUM(D524:D535)</f>
        <v>41</v>
      </c>
      <c r="E536" s="24">
        <f>SUM(E524:E535)</f>
        <v>17</v>
      </c>
      <c r="F536" s="24">
        <f>SUM(F524:F535)</f>
        <v>5</v>
      </c>
      <c r="G536" s="6"/>
    </row>
    <row r="537" spans="1:7">
      <c r="A537" s="13" t="s">
        <v>12</v>
      </c>
      <c r="B537" s="26">
        <f>B536/12</f>
        <v>0</v>
      </c>
      <c r="C537" s="26">
        <f>C536/12</f>
        <v>0.25</v>
      </c>
      <c r="D537" s="26">
        <f>D536/12</f>
        <v>3.4166666666666665</v>
      </c>
      <c r="E537" s="26">
        <f>E536/12</f>
        <v>1.4166666666666667</v>
      </c>
      <c r="F537" s="26">
        <f>F536/12</f>
        <v>0.41666666666666669</v>
      </c>
      <c r="G537" s="14"/>
    </row>
    <row r="544" spans="1:7">
      <c r="A544" s="1" t="s">
        <v>0</v>
      </c>
      <c r="B544" s="2" t="s">
        <v>1</v>
      </c>
      <c r="C544" s="2" t="s">
        <v>2</v>
      </c>
      <c r="D544" s="2" t="s">
        <v>3</v>
      </c>
      <c r="G544" s="6"/>
    </row>
    <row r="545" spans="1:8">
      <c r="A545" s="85" t="s">
        <v>79</v>
      </c>
      <c r="B545" s="8">
        <v>17319</v>
      </c>
      <c r="C545" s="8">
        <v>25365</v>
      </c>
      <c r="D545" s="3" t="s">
        <v>18</v>
      </c>
      <c r="G545" s="6"/>
    </row>
    <row r="546" spans="1:8">
      <c r="G546" s="6"/>
    </row>
    <row r="547" spans="1:8">
      <c r="A547" s="18" t="s">
        <v>4</v>
      </c>
      <c r="B547" s="19" t="s">
        <v>5</v>
      </c>
      <c r="C547" s="19" t="s">
        <v>6</v>
      </c>
      <c r="D547" s="19" t="s">
        <v>7</v>
      </c>
      <c r="E547" s="19" t="s">
        <v>8</v>
      </c>
      <c r="F547" s="19" t="s">
        <v>9</v>
      </c>
      <c r="G547" s="21" t="s">
        <v>119</v>
      </c>
      <c r="H547" s="19" t="s">
        <v>11</v>
      </c>
    </row>
    <row r="548" spans="1:8">
      <c r="A548" s="85">
        <v>43709</v>
      </c>
      <c r="B548" s="3">
        <v>12</v>
      </c>
      <c r="C548" s="3">
        <v>2</v>
      </c>
      <c r="D548" s="3">
        <v>14</v>
      </c>
      <c r="E548" s="3">
        <v>17</v>
      </c>
      <c r="F548" s="3">
        <v>6</v>
      </c>
      <c r="G548" s="6"/>
    </row>
    <row r="549" spans="1:8">
      <c r="A549" s="85">
        <v>43739</v>
      </c>
      <c r="B549" s="3">
        <v>4</v>
      </c>
      <c r="C549" s="3">
        <v>0</v>
      </c>
      <c r="D549" s="3">
        <v>16</v>
      </c>
      <c r="E549" s="3">
        <v>11</v>
      </c>
      <c r="F549" s="3">
        <v>3</v>
      </c>
      <c r="G549" s="6"/>
    </row>
    <row r="550" spans="1:8">
      <c r="A550" s="85">
        <v>43770</v>
      </c>
      <c r="B550" s="3">
        <v>11</v>
      </c>
      <c r="C550" s="3">
        <v>4</v>
      </c>
      <c r="D550" s="3">
        <v>20</v>
      </c>
      <c r="E550" s="3">
        <v>9</v>
      </c>
      <c r="F550" s="3">
        <v>4</v>
      </c>
      <c r="G550" s="6"/>
    </row>
    <row r="551" spans="1:8">
      <c r="A551" s="85">
        <v>43800</v>
      </c>
      <c r="B551" s="3">
        <v>10</v>
      </c>
      <c r="C551" s="3">
        <v>2</v>
      </c>
      <c r="D551" s="3">
        <v>20</v>
      </c>
      <c r="E551" s="3">
        <v>19</v>
      </c>
      <c r="F551" s="3">
        <v>4</v>
      </c>
      <c r="G551" s="6"/>
    </row>
    <row r="552" spans="1:8">
      <c r="A552" s="85">
        <v>43831</v>
      </c>
      <c r="B552" s="3">
        <v>10</v>
      </c>
      <c r="C552" s="3">
        <v>2</v>
      </c>
      <c r="D552" s="3">
        <v>26</v>
      </c>
      <c r="E552" s="3">
        <v>18</v>
      </c>
      <c r="F552" s="3">
        <v>5</v>
      </c>
      <c r="G552" s="6"/>
    </row>
    <row r="553" spans="1:8">
      <c r="A553" s="85">
        <v>43862</v>
      </c>
      <c r="B553" s="3">
        <v>6</v>
      </c>
      <c r="C553" s="3">
        <v>0</v>
      </c>
      <c r="D553" s="3">
        <v>26</v>
      </c>
      <c r="E553" s="3">
        <v>12</v>
      </c>
      <c r="F553" s="3">
        <v>4</v>
      </c>
      <c r="G553" s="6"/>
    </row>
    <row r="554" spans="1:8">
      <c r="A554" s="85">
        <v>43891</v>
      </c>
      <c r="B554" s="3">
        <v>0</v>
      </c>
      <c r="C554" s="3">
        <v>0</v>
      </c>
      <c r="D554" s="3">
        <v>7</v>
      </c>
      <c r="E554" s="3">
        <v>9</v>
      </c>
      <c r="F554" s="3">
        <v>3</v>
      </c>
      <c r="G554" s="6"/>
    </row>
    <row r="555" spans="1:8">
      <c r="A555" s="85">
        <v>43922</v>
      </c>
      <c r="B555" s="3">
        <v>0</v>
      </c>
      <c r="C555" s="3">
        <v>0</v>
      </c>
      <c r="D555" s="3">
        <v>10</v>
      </c>
      <c r="E555" s="3">
        <v>6</v>
      </c>
      <c r="F555" s="3">
        <v>0</v>
      </c>
      <c r="G555" s="6"/>
    </row>
    <row r="556" spans="1:8">
      <c r="A556" s="85">
        <v>43952</v>
      </c>
      <c r="B556" s="3">
        <v>0</v>
      </c>
      <c r="C556" s="3">
        <v>0</v>
      </c>
      <c r="D556" s="3">
        <v>25</v>
      </c>
      <c r="E556" s="3">
        <v>11</v>
      </c>
      <c r="F556" s="3">
        <v>9</v>
      </c>
      <c r="G556" s="6"/>
    </row>
    <row r="557" spans="1:8">
      <c r="A557" s="85">
        <v>43983</v>
      </c>
      <c r="B557" s="3">
        <v>0</v>
      </c>
      <c r="C557" s="3">
        <v>0</v>
      </c>
      <c r="D557" s="3">
        <v>5</v>
      </c>
      <c r="E557" s="3">
        <v>6</v>
      </c>
      <c r="F557" s="3">
        <v>1</v>
      </c>
      <c r="G557" s="6"/>
    </row>
    <row r="558" spans="1:8">
      <c r="A558" s="85">
        <v>44013</v>
      </c>
      <c r="B558" s="3">
        <v>0</v>
      </c>
      <c r="C558" s="3">
        <v>0</v>
      </c>
      <c r="D558" s="3">
        <v>6</v>
      </c>
      <c r="E558" s="3">
        <v>7</v>
      </c>
      <c r="F558" s="3">
        <v>2</v>
      </c>
      <c r="G558" s="6"/>
    </row>
    <row r="559" spans="1:8">
      <c r="A559" s="85">
        <v>44044</v>
      </c>
      <c r="B559" s="3">
        <v>0</v>
      </c>
      <c r="C559" s="3">
        <v>0</v>
      </c>
      <c r="D559" s="3">
        <v>6</v>
      </c>
      <c r="E559" s="3">
        <v>2</v>
      </c>
      <c r="F559" s="3">
        <v>1</v>
      </c>
      <c r="G559" s="6"/>
    </row>
    <row r="560" spans="1:8">
      <c r="A560" s="24" t="s">
        <v>10</v>
      </c>
      <c r="B560" s="24">
        <f>SUM(B548:B559)</f>
        <v>53</v>
      </c>
      <c r="C560" s="24">
        <f>SUM(C548:C559)</f>
        <v>10</v>
      </c>
      <c r="D560" s="24">
        <f>SUM(D548:D559)</f>
        <v>181</v>
      </c>
      <c r="E560" s="24">
        <f>SUM(E548:E559)</f>
        <v>127</v>
      </c>
      <c r="F560" s="24">
        <f>SUM(F548:F559)</f>
        <v>42</v>
      </c>
      <c r="G560" s="27"/>
    </row>
    <row r="561" spans="1:7">
      <c r="A561" s="24" t="s">
        <v>12</v>
      </c>
      <c r="B561" s="24">
        <f>B560/12</f>
        <v>4.416666666666667</v>
      </c>
      <c r="C561" s="24">
        <f>C560/12</f>
        <v>0.83333333333333337</v>
      </c>
      <c r="D561" s="24">
        <f>D560/12</f>
        <v>15.083333333333334</v>
      </c>
      <c r="E561" s="24">
        <f>E560/12</f>
        <v>10.583333333333334</v>
      </c>
      <c r="F561" s="24">
        <f>F560/12</f>
        <v>3.5</v>
      </c>
      <c r="G561" s="27"/>
    </row>
    <row r="562" spans="1:7">
      <c r="A562" s="85">
        <v>44075</v>
      </c>
      <c r="B562" s="3">
        <v>1</v>
      </c>
      <c r="C562" s="3">
        <v>0</v>
      </c>
      <c r="D562" s="3">
        <v>8</v>
      </c>
      <c r="E562" s="3">
        <v>4</v>
      </c>
      <c r="F562" s="3">
        <v>1</v>
      </c>
      <c r="G562" s="6"/>
    </row>
    <row r="563" spans="1:7">
      <c r="A563" s="85">
        <v>44105</v>
      </c>
      <c r="B563" s="3">
        <v>0</v>
      </c>
      <c r="C563" s="3">
        <v>0</v>
      </c>
      <c r="D563" s="3">
        <v>19</v>
      </c>
      <c r="E563" s="3">
        <v>9</v>
      </c>
      <c r="F563" s="3">
        <v>2</v>
      </c>
      <c r="G563" s="6"/>
    </row>
    <row r="564" spans="1:7">
      <c r="A564" s="85">
        <v>44136</v>
      </c>
      <c r="B564" s="3">
        <v>0</v>
      </c>
      <c r="C564" s="3">
        <v>0</v>
      </c>
      <c r="D564" s="3">
        <v>5</v>
      </c>
      <c r="E564" s="3">
        <v>4</v>
      </c>
      <c r="F564" s="3">
        <v>2</v>
      </c>
      <c r="G564" s="6"/>
    </row>
    <row r="565" spans="1:7">
      <c r="A565" s="85">
        <v>44166</v>
      </c>
      <c r="B565" s="3">
        <v>0</v>
      </c>
      <c r="C565" s="3">
        <v>0</v>
      </c>
      <c r="D565" s="3">
        <v>6</v>
      </c>
      <c r="E565" s="3">
        <v>2</v>
      </c>
      <c r="F565" s="3">
        <v>2</v>
      </c>
      <c r="G565" s="6"/>
    </row>
    <row r="566" spans="1:7">
      <c r="A566" s="85">
        <v>44197</v>
      </c>
      <c r="B566" s="3">
        <v>0</v>
      </c>
      <c r="C566" s="3">
        <v>0</v>
      </c>
      <c r="D566" s="3">
        <v>13</v>
      </c>
      <c r="E566" s="3">
        <v>4</v>
      </c>
      <c r="F566" s="3">
        <v>0</v>
      </c>
    </row>
    <row r="567" spans="1:7">
      <c r="A567" s="85">
        <v>44228</v>
      </c>
      <c r="B567" s="3">
        <v>0</v>
      </c>
      <c r="C567" s="3">
        <v>0</v>
      </c>
      <c r="D567" s="3">
        <v>3</v>
      </c>
      <c r="E567" s="3">
        <v>3</v>
      </c>
      <c r="F567" s="3">
        <v>0</v>
      </c>
    </row>
    <row r="568" spans="1:7">
      <c r="A568" s="85">
        <v>44256</v>
      </c>
      <c r="B568" s="3">
        <v>0</v>
      </c>
      <c r="C568" s="3">
        <v>0</v>
      </c>
      <c r="D568" s="3">
        <v>4</v>
      </c>
      <c r="E568" s="3">
        <v>2</v>
      </c>
      <c r="F568" s="3">
        <v>2</v>
      </c>
    </row>
    <row r="569" spans="1:7">
      <c r="A569" s="85">
        <v>44287</v>
      </c>
      <c r="B569" s="3">
        <v>0</v>
      </c>
      <c r="C569" s="3">
        <v>0</v>
      </c>
      <c r="D569" s="3">
        <v>8</v>
      </c>
      <c r="E569" s="3">
        <v>7</v>
      </c>
      <c r="F569" s="3">
        <v>0</v>
      </c>
    </row>
    <row r="570" spans="1:7">
      <c r="A570" s="85">
        <v>44317</v>
      </c>
      <c r="B570" s="3">
        <v>0</v>
      </c>
      <c r="C570" s="3">
        <v>0</v>
      </c>
      <c r="D570" s="3">
        <v>6</v>
      </c>
      <c r="E570" s="3">
        <v>5</v>
      </c>
      <c r="F570" s="3">
        <v>2</v>
      </c>
    </row>
    <row r="571" spans="1:7">
      <c r="A571" s="85">
        <v>44348</v>
      </c>
      <c r="B571" s="3">
        <v>0</v>
      </c>
      <c r="C571" s="3">
        <v>0</v>
      </c>
      <c r="D571" s="3">
        <v>7</v>
      </c>
      <c r="E571" s="3">
        <v>6</v>
      </c>
      <c r="F571" s="3">
        <v>1</v>
      </c>
    </row>
    <row r="572" spans="1:7">
      <c r="A572" s="85">
        <v>44378</v>
      </c>
      <c r="B572" s="3">
        <v>0</v>
      </c>
      <c r="C572" s="3">
        <v>0</v>
      </c>
      <c r="D572" s="3">
        <v>6</v>
      </c>
      <c r="E572" s="3">
        <v>7</v>
      </c>
      <c r="F572" s="3">
        <v>1</v>
      </c>
    </row>
    <row r="573" spans="1:7">
      <c r="A573" s="85">
        <v>44409</v>
      </c>
      <c r="B573" s="3">
        <v>0</v>
      </c>
      <c r="C573" s="3">
        <v>0</v>
      </c>
      <c r="D573" s="3">
        <v>3</v>
      </c>
      <c r="E573" s="3">
        <v>4</v>
      </c>
      <c r="F573" s="3">
        <v>1</v>
      </c>
    </row>
    <row r="574" spans="1:7">
      <c r="A574" s="9" t="s">
        <v>10</v>
      </c>
      <c r="B574" s="24">
        <f>SUM(B562:B573)</f>
        <v>1</v>
      </c>
      <c r="C574" s="24">
        <f>SUM(C562:C573)</f>
        <v>0</v>
      </c>
      <c r="D574" s="24">
        <f>SUM(D562:D573)</f>
        <v>88</v>
      </c>
      <c r="E574" s="24">
        <f>SUM(E562:E573)</f>
        <v>57</v>
      </c>
      <c r="F574" s="24">
        <f>SUM(F562:F573)</f>
        <v>14</v>
      </c>
      <c r="G574" s="6"/>
    </row>
    <row r="575" spans="1:7">
      <c r="A575" s="13" t="s">
        <v>12</v>
      </c>
      <c r="B575" s="26">
        <f>B574/12</f>
        <v>8.3333333333333329E-2</v>
      </c>
      <c r="C575" s="26">
        <f>C574/12</f>
        <v>0</v>
      </c>
      <c r="D575" s="26">
        <f>D574/12</f>
        <v>7.333333333333333</v>
      </c>
      <c r="E575" s="26">
        <f>E574/12</f>
        <v>4.75</v>
      </c>
      <c r="F575" s="26">
        <f>F574/12</f>
        <v>1.1666666666666667</v>
      </c>
      <c r="G575" s="14"/>
    </row>
    <row r="576" spans="1:7">
      <c r="A576" s="85">
        <v>44440</v>
      </c>
      <c r="B576" s="3">
        <v>3</v>
      </c>
      <c r="C576" s="3">
        <v>0</v>
      </c>
      <c r="D576" s="3">
        <v>7</v>
      </c>
      <c r="E576" s="3">
        <v>8</v>
      </c>
      <c r="F576" s="3">
        <v>2</v>
      </c>
    </row>
    <row r="577" spans="1:7">
      <c r="A577" s="85">
        <v>44470</v>
      </c>
      <c r="B577" s="3">
        <v>10</v>
      </c>
      <c r="C577" s="3">
        <v>0</v>
      </c>
      <c r="D577" s="3">
        <v>8</v>
      </c>
      <c r="E577" s="3">
        <v>6</v>
      </c>
      <c r="F577" s="3">
        <v>2</v>
      </c>
    </row>
    <row r="578" spans="1:7">
      <c r="A578" s="86">
        <v>44501</v>
      </c>
      <c r="B578" s="44">
        <v>0</v>
      </c>
      <c r="C578" s="44">
        <v>0</v>
      </c>
      <c r="D578" s="44">
        <v>0</v>
      </c>
      <c r="E578" s="44">
        <v>0</v>
      </c>
      <c r="F578" s="44">
        <v>0</v>
      </c>
      <c r="G578" s="44" t="s">
        <v>54</v>
      </c>
    </row>
    <row r="579" spans="1:7">
      <c r="A579" s="86">
        <v>44531</v>
      </c>
      <c r="B579" s="44">
        <v>2</v>
      </c>
      <c r="C579" s="44">
        <v>0</v>
      </c>
      <c r="D579" s="44">
        <v>8</v>
      </c>
      <c r="E579" s="44">
        <v>10</v>
      </c>
      <c r="F579" s="44">
        <v>2</v>
      </c>
      <c r="G579" s="44"/>
    </row>
    <row r="580" spans="1:7">
      <c r="A580" s="85">
        <v>44562</v>
      </c>
      <c r="B580" s="3">
        <v>1</v>
      </c>
      <c r="C580" s="3">
        <v>0</v>
      </c>
      <c r="D580" s="3">
        <v>8</v>
      </c>
      <c r="E580" s="3">
        <v>9</v>
      </c>
      <c r="F580" s="3">
        <v>2</v>
      </c>
    </row>
    <row r="581" spans="1:7">
      <c r="A581" s="85">
        <v>44593</v>
      </c>
    </row>
    <row r="582" spans="1:7">
      <c r="A582" s="86">
        <v>44621</v>
      </c>
      <c r="B582" s="44"/>
      <c r="C582" s="44"/>
      <c r="D582" s="44"/>
      <c r="E582" s="44"/>
      <c r="F582" s="44"/>
      <c r="G582" s="44"/>
    </row>
    <row r="583" spans="1:7">
      <c r="A583" s="86">
        <v>44652</v>
      </c>
      <c r="B583" s="44"/>
      <c r="C583" s="44"/>
      <c r="D583" s="44"/>
      <c r="E583" s="44"/>
      <c r="F583" s="44"/>
      <c r="G583" s="44"/>
    </row>
    <row r="584" spans="1:7">
      <c r="A584" s="85">
        <v>44682</v>
      </c>
    </row>
    <row r="585" spans="1:7">
      <c r="A585" s="85">
        <v>44713</v>
      </c>
    </row>
    <row r="586" spans="1:7">
      <c r="A586" s="86">
        <v>44743</v>
      </c>
      <c r="B586" s="44"/>
      <c r="C586" s="44"/>
      <c r="D586" s="44"/>
      <c r="E586" s="44"/>
      <c r="F586" s="44"/>
      <c r="G586" s="44"/>
    </row>
    <row r="587" spans="1:7">
      <c r="A587" s="85">
        <v>44774</v>
      </c>
    </row>
    <row r="588" spans="1:7">
      <c r="A588" s="9" t="s">
        <v>10</v>
      </c>
      <c r="B588" s="24">
        <f>SUM(B576:B587)</f>
        <v>16</v>
      </c>
      <c r="C588" s="24">
        <f>SUM(C576:C587)</f>
        <v>0</v>
      </c>
      <c r="D588" s="24">
        <f>SUM(D576:D587)</f>
        <v>31</v>
      </c>
      <c r="E588" s="24">
        <f>SUM(E576:E587)</f>
        <v>33</v>
      </c>
      <c r="F588" s="24">
        <f>SUM(F576:F587)</f>
        <v>8</v>
      </c>
      <c r="G588" s="6"/>
    </row>
    <row r="589" spans="1:7">
      <c r="A589" s="13" t="s">
        <v>12</v>
      </c>
      <c r="B589" s="26">
        <f>B588/12</f>
        <v>1.3333333333333333</v>
      </c>
      <c r="C589" s="26">
        <f>C588/12</f>
        <v>0</v>
      </c>
      <c r="D589" s="26">
        <f>D588/12</f>
        <v>2.5833333333333335</v>
      </c>
      <c r="E589" s="26">
        <f>E588/12</f>
        <v>2.75</v>
      </c>
      <c r="F589" s="26">
        <f>F588/12</f>
        <v>0.66666666666666663</v>
      </c>
      <c r="G589" s="14"/>
    </row>
    <row r="595" spans="1:9">
      <c r="I595" s="85"/>
    </row>
    <row r="596" spans="1:9">
      <c r="A596" s="1" t="s">
        <v>0</v>
      </c>
      <c r="B596" s="2" t="s">
        <v>1</v>
      </c>
      <c r="C596" s="2" t="s">
        <v>2</v>
      </c>
      <c r="D596" s="2" t="s">
        <v>3</v>
      </c>
      <c r="G596" s="6"/>
      <c r="I596" s="85"/>
    </row>
    <row r="597" spans="1:9">
      <c r="A597" s="85" t="s">
        <v>124</v>
      </c>
      <c r="B597" s="8" t="s">
        <v>25</v>
      </c>
      <c r="C597" s="8" t="s">
        <v>25</v>
      </c>
      <c r="D597" s="3" t="s">
        <v>18</v>
      </c>
      <c r="G597" s="6"/>
      <c r="I597" s="85"/>
    </row>
    <row r="598" spans="1:9">
      <c r="G598" s="6"/>
      <c r="I598" s="85"/>
    </row>
    <row r="599" spans="1:9">
      <c r="A599" s="18" t="s">
        <v>4</v>
      </c>
      <c r="B599" s="19" t="s">
        <v>5</v>
      </c>
      <c r="C599" s="19" t="s">
        <v>6</v>
      </c>
      <c r="D599" s="19" t="s">
        <v>7</v>
      </c>
      <c r="E599" s="19" t="s">
        <v>8</v>
      </c>
      <c r="F599" s="19" t="s">
        <v>9</v>
      </c>
      <c r="G599" s="21" t="s">
        <v>119</v>
      </c>
      <c r="H599" s="19" t="s">
        <v>11</v>
      </c>
      <c r="I599" s="85"/>
    </row>
    <row r="600" spans="1:9">
      <c r="A600" s="85">
        <v>43709</v>
      </c>
      <c r="B600" s="3">
        <v>0</v>
      </c>
      <c r="C600" s="3">
        <v>0</v>
      </c>
      <c r="D600" s="3">
        <v>0</v>
      </c>
      <c r="E600" s="3">
        <v>0</v>
      </c>
      <c r="F600" s="3">
        <v>0</v>
      </c>
      <c r="G600" s="6"/>
      <c r="I600" s="85"/>
    </row>
    <row r="601" spans="1:9">
      <c r="A601" s="85">
        <v>43739</v>
      </c>
      <c r="B601" s="3">
        <v>0</v>
      </c>
      <c r="C601" s="3">
        <v>0</v>
      </c>
      <c r="D601" s="3">
        <v>0</v>
      </c>
      <c r="E601" s="3">
        <v>0</v>
      </c>
      <c r="F601" s="3">
        <v>0</v>
      </c>
      <c r="G601" s="6"/>
      <c r="I601" s="85"/>
    </row>
    <row r="602" spans="1:9">
      <c r="A602" s="85">
        <v>43770</v>
      </c>
      <c r="B602" s="3">
        <v>0</v>
      </c>
      <c r="C602" s="3">
        <v>0</v>
      </c>
      <c r="D602" s="3">
        <v>0</v>
      </c>
      <c r="E602" s="3">
        <v>0</v>
      </c>
      <c r="F602" s="3">
        <v>0</v>
      </c>
      <c r="G602" s="6"/>
      <c r="I602" s="85"/>
    </row>
    <row r="603" spans="1:9">
      <c r="A603" s="85">
        <v>43800</v>
      </c>
      <c r="B603" s="3">
        <v>0</v>
      </c>
      <c r="C603" s="3">
        <v>0</v>
      </c>
      <c r="D603" s="3">
        <v>0</v>
      </c>
      <c r="E603" s="3">
        <v>0</v>
      </c>
      <c r="F603" s="3">
        <v>0</v>
      </c>
      <c r="G603" s="6"/>
      <c r="I603" s="85"/>
    </row>
    <row r="604" spans="1:9">
      <c r="A604" s="85">
        <v>43831</v>
      </c>
      <c r="B604" s="3">
        <v>0</v>
      </c>
      <c r="C604" s="3">
        <v>0</v>
      </c>
      <c r="D604" s="3">
        <v>0</v>
      </c>
      <c r="E604" s="3">
        <v>0</v>
      </c>
      <c r="F604" s="3">
        <v>0</v>
      </c>
      <c r="G604" s="6"/>
      <c r="I604" s="85"/>
    </row>
    <row r="605" spans="1:9">
      <c r="A605" s="85">
        <v>43862</v>
      </c>
      <c r="B605" s="3">
        <v>0</v>
      </c>
      <c r="C605" s="3">
        <v>0</v>
      </c>
      <c r="D605" s="3">
        <v>0</v>
      </c>
      <c r="E605" s="3">
        <v>0</v>
      </c>
      <c r="F605" s="3">
        <v>0</v>
      </c>
      <c r="G605" s="6"/>
      <c r="I605" s="85"/>
    </row>
    <row r="606" spans="1:9">
      <c r="A606" s="85">
        <v>43891</v>
      </c>
      <c r="B606" s="3">
        <v>0</v>
      </c>
      <c r="C606" s="3">
        <v>0</v>
      </c>
      <c r="D606" s="3">
        <v>0</v>
      </c>
      <c r="E606" s="3">
        <v>0</v>
      </c>
      <c r="F606" s="3">
        <v>0</v>
      </c>
      <c r="G606" s="6"/>
      <c r="I606" s="85"/>
    </row>
    <row r="607" spans="1:9">
      <c r="A607" s="85">
        <v>43922</v>
      </c>
      <c r="B607" s="3">
        <v>0</v>
      </c>
      <c r="C607" s="3">
        <v>0</v>
      </c>
      <c r="D607" s="3">
        <v>0</v>
      </c>
      <c r="E607" s="3">
        <v>0</v>
      </c>
      <c r="F607" s="3">
        <v>0</v>
      </c>
      <c r="G607" s="6"/>
      <c r="I607" s="85"/>
    </row>
    <row r="608" spans="1:9">
      <c r="A608" s="85">
        <v>43952</v>
      </c>
      <c r="B608" s="3">
        <v>0</v>
      </c>
      <c r="C608" s="3">
        <v>0</v>
      </c>
      <c r="D608" s="3">
        <v>0</v>
      </c>
      <c r="E608" s="3">
        <v>0</v>
      </c>
      <c r="F608" s="3">
        <v>0</v>
      </c>
      <c r="G608" s="6"/>
      <c r="I608" s="85"/>
    </row>
    <row r="609" spans="1:9">
      <c r="A609" s="85">
        <v>43983</v>
      </c>
      <c r="B609" s="3">
        <v>0</v>
      </c>
      <c r="C609" s="3">
        <v>0</v>
      </c>
      <c r="D609" s="3">
        <v>0</v>
      </c>
      <c r="E609" s="3">
        <v>0</v>
      </c>
      <c r="F609" s="3">
        <v>0</v>
      </c>
      <c r="G609" s="6"/>
      <c r="I609" s="85"/>
    </row>
    <row r="610" spans="1:9">
      <c r="A610" s="85">
        <v>44013</v>
      </c>
      <c r="B610" s="3">
        <v>0</v>
      </c>
      <c r="C610" s="3">
        <v>0</v>
      </c>
      <c r="D610" s="3">
        <v>0</v>
      </c>
      <c r="E610" s="3">
        <v>0</v>
      </c>
      <c r="F610" s="3">
        <v>0</v>
      </c>
      <c r="G610" s="6"/>
      <c r="I610" s="85"/>
    </row>
    <row r="611" spans="1:9">
      <c r="A611" s="85">
        <v>44044</v>
      </c>
      <c r="B611" s="3">
        <v>0</v>
      </c>
      <c r="C611" s="3">
        <v>0</v>
      </c>
      <c r="D611" s="3">
        <v>0</v>
      </c>
      <c r="E611" s="3">
        <v>0</v>
      </c>
      <c r="F611" s="3">
        <v>0</v>
      </c>
      <c r="G611" s="6"/>
      <c r="I611" s="85"/>
    </row>
    <row r="612" spans="1:9">
      <c r="A612" s="24" t="s">
        <v>10</v>
      </c>
      <c r="B612" s="24">
        <f>SUM(B600:B611)</f>
        <v>0</v>
      </c>
      <c r="C612" s="24">
        <f>SUM(C600:C611)</f>
        <v>0</v>
      </c>
      <c r="D612" s="24">
        <f>SUM(D600:D611)</f>
        <v>0</v>
      </c>
      <c r="E612" s="24">
        <f>SUM(E600:E611)</f>
        <v>0</v>
      </c>
      <c r="F612" s="24">
        <f>SUM(F600:F611)</f>
        <v>0</v>
      </c>
      <c r="G612" s="27"/>
      <c r="I612" s="85"/>
    </row>
    <row r="613" spans="1:9">
      <c r="A613" s="24" t="s">
        <v>12</v>
      </c>
      <c r="B613" s="24">
        <f>B612/12</f>
        <v>0</v>
      </c>
      <c r="C613" s="24">
        <f>C612/12</f>
        <v>0</v>
      </c>
      <c r="D613" s="24">
        <f>D612/12</f>
        <v>0</v>
      </c>
      <c r="E613" s="24">
        <f>E612/12</f>
        <v>0</v>
      </c>
      <c r="F613" s="24">
        <f>F612/12</f>
        <v>0</v>
      </c>
      <c r="G613" s="27"/>
      <c r="I613" s="85"/>
    </row>
    <row r="614" spans="1:9">
      <c r="A614" s="85">
        <v>44075</v>
      </c>
      <c r="B614" s="3">
        <v>0</v>
      </c>
      <c r="C614" s="3">
        <v>0</v>
      </c>
      <c r="D614" s="3">
        <v>0</v>
      </c>
      <c r="E614" s="3">
        <v>0</v>
      </c>
      <c r="F614" s="3">
        <v>0</v>
      </c>
      <c r="G614" s="6"/>
      <c r="I614" s="85"/>
    </row>
    <row r="615" spans="1:9">
      <c r="A615" s="85">
        <v>44105</v>
      </c>
      <c r="B615" s="3">
        <v>0</v>
      </c>
      <c r="C615" s="3">
        <v>0</v>
      </c>
      <c r="D615" s="3">
        <v>0</v>
      </c>
      <c r="E615" s="3">
        <v>0</v>
      </c>
      <c r="F615" s="3">
        <v>0</v>
      </c>
      <c r="G615" s="6"/>
      <c r="I615" s="85"/>
    </row>
    <row r="616" spans="1:9">
      <c r="A616" s="85">
        <v>44136</v>
      </c>
      <c r="B616" s="3">
        <v>0</v>
      </c>
      <c r="C616" s="3">
        <v>0</v>
      </c>
      <c r="D616" s="3">
        <v>0</v>
      </c>
      <c r="E616" s="3">
        <v>0</v>
      </c>
      <c r="F616" s="3">
        <v>0</v>
      </c>
      <c r="G616" s="6"/>
      <c r="I616" s="85"/>
    </row>
    <row r="617" spans="1:9">
      <c r="A617" s="85">
        <v>44166</v>
      </c>
      <c r="B617" s="3">
        <v>0</v>
      </c>
      <c r="C617" s="3">
        <v>0</v>
      </c>
      <c r="D617" s="3">
        <v>0</v>
      </c>
      <c r="E617" s="3">
        <v>0</v>
      </c>
      <c r="F617" s="3">
        <v>0</v>
      </c>
      <c r="G617" s="6"/>
      <c r="I617" s="85"/>
    </row>
    <row r="618" spans="1:9">
      <c r="A618" s="85">
        <v>44197</v>
      </c>
      <c r="B618" s="3">
        <v>0</v>
      </c>
      <c r="C618" s="3">
        <v>0</v>
      </c>
      <c r="D618" s="3">
        <v>0</v>
      </c>
      <c r="E618" s="3">
        <v>0</v>
      </c>
      <c r="F618" s="3">
        <v>0</v>
      </c>
      <c r="I618" s="85"/>
    </row>
    <row r="619" spans="1:9">
      <c r="A619" s="85">
        <v>44228</v>
      </c>
      <c r="B619" s="3">
        <v>0</v>
      </c>
      <c r="C619" s="3">
        <v>0</v>
      </c>
      <c r="D619" s="3">
        <v>0</v>
      </c>
      <c r="E619" s="3">
        <v>0</v>
      </c>
      <c r="F619" s="3">
        <v>0</v>
      </c>
      <c r="I619" s="85"/>
    </row>
    <row r="620" spans="1:9">
      <c r="A620" s="85">
        <v>44256</v>
      </c>
      <c r="B620" s="3">
        <v>0</v>
      </c>
      <c r="C620" s="3">
        <v>0</v>
      </c>
      <c r="D620" s="3">
        <v>0</v>
      </c>
      <c r="E620" s="3">
        <v>0</v>
      </c>
      <c r="F620" s="3">
        <v>0</v>
      </c>
      <c r="I620" s="85"/>
    </row>
    <row r="621" spans="1:9">
      <c r="A621" s="85">
        <v>44287</v>
      </c>
      <c r="B621" s="3">
        <v>0</v>
      </c>
      <c r="C621" s="3">
        <v>0</v>
      </c>
      <c r="D621" s="3">
        <v>0</v>
      </c>
      <c r="E621" s="3">
        <v>0</v>
      </c>
      <c r="F621" s="3">
        <v>0</v>
      </c>
      <c r="I621" s="85"/>
    </row>
    <row r="622" spans="1:9">
      <c r="A622" s="85">
        <v>44317</v>
      </c>
      <c r="B622" s="3">
        <v>0</v>
      </c>
      <c r="C622" s="3">
        <v>0</v>
      </c>
      <c r="D622" s="3">
        <v>0</v>
      </c>
      <c r="E622" s="3">
        <v>0</v>
      </c>
      <c r="F622" s="3">
        <v>0</v>
      </c>
      <c r="I622" s="85"/>
    </row>
    <row r="623" spans="1:9">
      <c r="A623" s="85">
        <v>44348</v>
      </c>
      <c r="B623" s="3">
        <v>0</v>
      </c>
      <c r="C623" s="3">
        <v>0</v>
      </c>
      <c r="D623" s="3">
        <v>0</v>
      </c>
      <c r="E623" s="3">
        <v>0</v>
      </c>
      <c r="F623" s="3">
        <v>0</v>
      </c>
      <c r="I623" s="85"/>
    </row>
    <row r="624" spans="1:9">
      <c r="A624" s="85">
        <v>44378</v>
      </c>
      <c r="B624" s="3">
        <v>0</v>
      </c>
      <c r="C624" s="3">
        <v>0</v>
      </c>
      <c r="D624" s="3">
        <v>0</v>
      </c>
      <c r="E624" s="3">
        <v>0</v>
      </c>
      <c r="F624" s="3">
        <v>0</v>
      </c>
      <c r="I624" s="85"/>
    </row>
    <row r="625" spans="1:9">
      <c r="A625" s="85">
        <v>44409</v>
      </c>
      <c r="B625" s="3">
        <v>0</v>
      </c>
      <c r="C625" s="3">
        <v>0</v>
      </c>
      <c r="D625" s="3">
        <v>0</v>
      </c>
      <c r="E625" s="3">
        <v>0</v>
      </c>
      <c r="F625" s="3">
        <v>0</v>
      </c>
      <c r="I625" s="85"/>
    </row>
    <row r="626" spans="1:9">
      <c r="A626" s="9" t="s">
        <v>10</v>
      </c>
      <c r="B626" s="24">
        <f>SUM(B614:B625)</f>
        <v>0</v>
      </c>
      <c r="C626" s="24">
        <f>SUM(C614:C625)</f>
        <v>0</v>
      </c>
      <c r="D626" s="24">
        <f>SUM(D614:D625)</f>
        <v>0</v>
      </c>
      <c r="E626" s="24">
        <f>SUM(E614:E625)</f>
        <v>0</v>
      </c>
      <c r="F626" s="24">
        <f>SUM(F614:F625)</f>
        <v>0</v>
      </c>
      <c r="G626" s="6"/>
      <c r="I626" s="85"/>
    </row>
    <row r="627" spans="1:9">
      <c r="A627" s="13" t="s">
        <v>12</v>
      </c>
      <c r="B627" s="26">
        <f>B626/12</f>
        <v>0</v>
      </c>
      <c r="C627" s="26">
        <f>C626/12</f>
        <v>0</v>
      </c>
      <c r="D627" s="26">
        <f>D626/12</f>
        <v>0</v>
      </c>
      <c r="E627" s="26">
        <f>E626/12</f>
        <v>0</v>
      </c>
      <c r="F627" s="26">
        <f>F626/12</f>
        <v>0</v>
      </c>
      <c r="G627" s="14"/>
      <c r="I627" s="85"/>
    </row>
    <row r="628" spans="1:9">
      <c r="A628" s="85">
        <v>44440</v>
      </c>
      <c r="B628" s="3">
        <v>0</v>
      </c>
      <c r="C628" s="3">
        <v>0</v>
      </c>
      <c r="D628" s="3">
        <v>0</v>
      </c>
      <c r="E628" s="3">
        <v>0</v>
      </c>
      <c r="F628" s="3">
        <v>0</v>
      </c>
      <c r="I628" s="85"/>
    </row>
    <row r="629" spans="1:9">
      <c r="A629" s="85">
        <v>44470</v>
      </c>
      <c r="B629" s="3">
        <v>0</v>
      </c>
      <c r="C629" s="3">
        <v>0</v>
      </c>
      <c r="D629" s="3">
        <v>0</v>
      </c>
      <c r="E629" s="3">
        <v>0</v>
      </c>
      <c r="F629" s="3">
        <v>0</v>
      </c>
      <c r="I629" s="85"/>
    </row>
    <row r="630" spans="1:9">
      <c r="A630" s="86">
        <v>44501</v>
      </c>
      <c r="B630" s="44">
        <v>0</v>
      </c>
      <c r="C630" s="44">
        <v>0</v>
      </c>
      <c r="D630" s="44">
        <v>0</v>
      </c>
      <c r="E630" s="44">
        <v>0</v>
      </c>
      <c r="F630" s="44">
        <v>0</v>
      </c>
      <c r="G630" s="44"/>
      <c r="I630" s="85"/>
    </row>
    <row r="631" spans="1:9">
      <c r="A631" s="86">
        <v>44531</v>
      </c>
      <c r="B631" s="44">
        <v>0</v>
      </c>
      <c r="C631" s="44">
        <v>0</v>
      </c>
      <c r="D631" s="44">
        <v>4</v>
      </c>
      <c r="E631" s="44">
        <v>0</v>
      </c>
      <c r="F631" s="44">
        <v>0</v>
      </c>
      <c r="G631" s="44"/>
      <c r="H631" s="3" t="s">
        <v>123</v>
      </c>
      <c r="I631" s="85"/>
    </row>
    <row r="632" spans="1:9">
      <c r="A632" s="85">
        <v>44562</v>
      </c>
      <c r="B632" s="3">
        <v>0</v>
      </c>
      <c r="C632" s="3">
        <v>0</v>
      </c>
      <c r="D632" s="3">
        <v>3</v>
      </c>
      <c r="E632" s="3">
        <v>0</v>
      </c>
      <c r="F632" s="3">
        <v>0</v>
      </c>
      <c r="I632" s="85"/>
    </row>
    <row r="633" spans="1:9">
      <c r="A633" s="85">
        <v>44593</v>
      </c>
      <c r="I633" s="85"/>
    </row>
    <row r="634" spans="1:9">
      <c r="A634" s="86">
        <v>44621</v>
      </c>
      <c r="B634" s="44"/>
      <c r="C634" s="44"/>
      <c r="D634" s="44"/>
      <c r="E634" s="44"/>
      <c r="F634" s="44"/>
      <c r="G634" s="44"/>
      <c r="I634" s="85"/>
    </row>
    <row r="635" spans="1:9">
      <c r="A635" s="86">
        <v>44652</v>
      </c>
      <c r="B635" s="44"/>
      <c r="C635" s="44"/>
      <c r="D635" s="44"/>
      <c r="E635" s="44"/>
      <c r="F635" s="44"/>
      <c r="G635" s="44"/>
      <c r="I635" s="85"/>
    </row>
    <row r="636" spans="1:9">
      <c r="A636" s="85">
        <v>44682</v>
      </c>
      <c r="I636" s="85"/>
    </row>
    <row r="637" spans="1:9">
      <c r="A637" s="85">
        <v>44713</v>
      </c>
      <c r="I637" s="85"/>
    </row>
    <row r="638" spans="1:9">
      <c r="A638" s="86">
        <v>44743</v>
      </c>
      <c r="B638" s="44"/>
      <c r="C638" s="44"/>
      <c r="D638" s="44"/>
      <c r="E638" s="44"/>
      <c r="F638" s="44"/>
      <c r="G638" s="44"/>
      <c r="I638" s="85"/>
    </row>
    <row r="639" spans="1:9">
      <c r="A639" s="85">
        <v>44774</v>
      </c>
      <c r="I639" s="85"/>
    </row>
    <row r="640" spans="1:9">
      <c r="A640" s="9" t="s">
        <v>10</v>
      </c>
      <c r="B640" s="24">
        <f>SUM(B628:B639)</f>
        <v>0</v>
      </c>
      <c r="C640" s="24">
        <f>SUM(C628:C639)</f>
        <v>0</v>
      </c>
      <c r="D640" s="24">
        <f>SUM(D628:D639)</f>
        <v>7</v>
      </c>
      <c r="E640" s="24">
        <f>SUM(E628:E639)</f>
        <v>0</v>
      </c>
      <c r="F640" s="24">
        <f>SUM(F628:F639)</f>
        <v>0</v>
      </c>
      <c r="G640" s="6"/>
      <c r="I640" s="85"/>
    </row>
    <row r="641" spans="1:16">
      <c r="A641" s="13" t="s">
        <v>12</v>
      </c>
      <c r="B641" s="26">
        <f>B640/12</f>
        <v>0</v>
      </c>
      <c r="C641" s="26">
        <f>C640/12</f>
        <v>0</v>
      </c>
      <c r="D641" s="26">
        <f>D640/12</f>
        <v>0.58333333333333337</v>
      </c>
      <c r="E641" s="26">
        <f>E640/12</f>
        <v>0</v>
      </c>
      <c r="F641" s="26">
        <f>F640/12</f>
        <v>0</v>
      </c>
      <c r="G641" s="14"/>
      <c r="I641" s="85"/>
    </row>
    <row r="642" spans="1:16">
      <c r="I642" s="85"/>
    </row>
    <row r="643" spans="1:16">
      <c r="I643" s="85"/>
    </row>
    <row r="651" spans="1:16" ht="31">
      <c r="A651" s="80"/>
      <c r="B651" s="4"/>
      <c r="C651" s="104" t="s">
        <v>14</v>
      </c>
      <c r="D651" s="104"/>
      <c r="E651" s="5"/>
      <c r="F651" s="4"/>
      <c r="G651" s="4"/>
    </row>
    <row r="652" spans="1:16">
      <c r="A652" s="1" t="s">
        <v>0</v>
      </c>
      <c r="B652" s="2" t="s">
        <v>1</v>
      </c>
      <c r="C652" s="2" t="s">
        <v>2</v>
      </c>
      <c r="D652" s="2" t="s">
        <v>3</v>
      </c>
      <c r="G652" s="6"/>
      <c r="J652" s="6"/>
      <c r="K652" s="6"/>
      <c r="L652" s="6"/>
      <c r="M652" s="6"/>
      <c r="N652" s="6"/>
      <c r="O652" s="6"/>
      <c r="P652" s="6"/>
    </row>
    <row r="653" spans="1:16">
      <c r="A653" s="85" t="s">
        <v>17</v>
      </c>
      <c r="B653" s="8">
        <v>26775</v>
      </c>
      <c r="C653" s="8">
        <v>40727</v>
      </c>
      <c r="D653" s="3" t="s">
        <v>18</v>
      </c>
      <c r="G653" s="6"/>
      <c r="J653" s="6"/>
      <c r="K653" s="6"/>
      <c r="L653" s="6"/>
      <c r="M653" s="6"/>
      <c r="N653" s="6"/>
      <c r="O653" s="6"/>
      <c r="P653" s="6"/>
    </row>
    <row r="654" spans="1:16">
      <c r="G654" s="6"/>
      <c r="J654" s="15"/>
      <c r="K654" s="15"/>
      <c r="L654" s="15"/>
      <c r="M654" s="15"/>
      <c r="N654" s="15"/>
      <c r="O654" s="15"/>
      <c r="P654" s="15"/>
    </row>
    <row r="655" spans="1:16">
      <c r="A655" s="18" t="s">
        <v>4</v>
      </c>
      <c r="B655" s="19" t="s">
        <v>5</v>
      </c>
      <c r="C655" s="19" t="s">
        <v>6</v>
      </c>
      <c r="D655" s="19" t="s">
        <v>7</v>
      </c>
      <c r="E655" s="19" t="s">
        <v>8</v>
      </c>
      <c r="F655" s="19" t="s">
        <v>9</v>
      </c>
      <c r="G655" s="21" t="s">
        <v>119</v>
      </c>
      <c r="H655" s="19" t="s">
        <v>11</v>
      </c>
      <c r="J655" s="6"/>
      <c r="K655" s="6"/>
      <c r="L655" s="6"/>
      <c r="M655" s="6"/>
      <c r="N655" s="6"/>
      <c r="O655" s="6"/>
      <c r="P655" s="6"/>
    </row>
    <row r="656" spans="1:16">
      <c r="A656" s="85">
        <v>43709</v>
      </c>
      <c r="B656" s="3">
        <v>7</v>
      </c>
      <c r="C656" s="3">
        <v>4</v>
      </c>
      <c r="D656" s="3">
        <v>15</v>
      </c>
      <c r="E656" s="3">
        <v>20</v>
      </c>
      <c r="F656" s="3">
        <v>3</v>
      </c>
      <c r="G656" s="6"/>
      <c r="J656" s="6"/>
      <c r="K656" s="6"/>
      <c r="L656" s="6"/>
      <c r="M656" s="6"/>
      <c r="N656" s="6"/>
      <c r="O656" s="6"/>
      <c r="P656" s="6"/>
    </row>
    <row r="657" spans="1:16">
      <c r="A657" s="85">
        <v>43739</v>
      </c>
      <c r="B657" s="3">
        <v>7</v>
      </c>
      <c r="C657" s="3">
        <v>15</v>
      </c>
      <c r="D657" s="3">
        <v>18</v>
      </c>
      <c r="E657" s="3">
        <v>21</v>
      </c>
      <c r="F657" s="3">
        <v>3</v>
      </c>
      <c r="G657" s="6"/>
      <c r="J657" s="6"/>
      <c r="K657" s="6"/>
      <c r="L657" s="6"/>
      <c r="M657" s="6"/>
      <c r="N657" s="6"/>
      <c r="O657" s="6"/>
      <c r="P657" s="6"/>
    </row>
    <row r="658" spans="1:16">
      <c r="A658" s="85">
        <v>43770</v>
      </c>
      <c r="B658" s="3">
        <v>3</v>
      </c>
      <c r="C658" s="3">
        <v>5</v>
      </c>
      <c r="D658" s="3">
        <v>12</v>
      </c>
      <c r="E658" s="3">
        <v>15</v>
      </c>
      <c r="F658" s="3">
        <v>2</v>
      </c>
      <c r="G658" s="6"/>
      <c r="J658" s="6"/>
      <c r="K658" s="6"/>
      <c r="L658" s="6"/>
      <c r="M658" s="6"/>
      <c r="N658" s="6"/>
      <c r="O658" s="6"/>
      <c r="P658" s="6"/>
    </row>
    <row r="659" spans="1:16">
      <c r="A659" s="85">
        <v>43800</v>
      </c>
      <c r="B659" s="3">
        <v>5</v>
      </c>
      <c r="C659" s="3">
        <v>3</v>
      </c>
      <c r="D659" s="3">
        <v>15</v>
      </c>
      <c r="E659" s="3">
        <v>20</v>
      </c>
      <c r="F659" s="3">
        <v>2</v>
      </c>
      <c r="G659" s="6"/>
    </row>
    <row r="660" spans="1:16">
      <c r="A660" s="85">
        <v>43831</v>
      </c>
      <c r="B660" s="3">
        <v>5</v>
      </c>
      <c r="C660" s="3">
        <v>2</v>
      </c>
      <c r="D660" s="3">
        <v>12</v>
      </c>
      <c r="E660" s="3">
        <v>17</v>
      </c>
      <c r="F660" s="3">
        <v>3</v>
      </c>
      <c r="G660" s="6"/>
    </row>
    <row r="661" spans="1:16">
      <c r="A661" s="85">
        <v>43862</v>
      </c>
      <c r="B661" s="3">
        <v>5</v>
      </c>
      <c r="C661" s="3">
        <v>2</v>
      </c>
      <c r="D661" s="3">
        <v>13</v>
      </c>
      <c r="E661" s="3">
        <v>20</v>
      </c>
      <c r="F661" s="3">
        <v>2</v>
      </c>
      <c r="G661" s="6"/>
    </row>
    <row r="662" spans="1:16">
      <c r="A662" s="85">
        <v>43891</v>
      </c>
      <c r="B662" s="3">
        <v>5</v>
      </c>
      <c r="C662" s="3">
        <v>7</v>
      </c>
      <c r="D662" s="3">
        <v>15</v>
      </c>
      <c r="E662" s="3">
        <v>20</v>
      </c>
      <c r="F662" s="3">
        <v>3</v>
      </c>
      <c r="G662" s="6"/>
    </row>
    <row r="663" spans="1:16">
      <c r="A663" s="85">
        <v>43922</v>
      </c>
      <c r="B663" s="3">
        <v>1</v>
      </c>
      <c r="C663" s="3">
        <v>3</v>
      </c>
      <c r="D663" s="3">
        <v>7</v>
      </c>
      <c r="E663" s="3">
        <v>12</v>
      </c>
      <c r="F663" s="3">
        <v>2</v>
      </c>
      <c r="G663" s="6"/>
    </row>
    <row r="664" spans="1:16">
      <c r="A664" s="85">
        <v>43952</v>
      </c>
      <c r="B664" s="3">
        <v>0</v>
      </c>
      <c r="C664" s="3">
        <v>3</v>
      </c>
      <c r="D664" s="3">
        <v>7</v>
      </c>
      <c r="E664" s="3">
        <v>10</v>
      </c>
      <c r="F664" s="3">
        <v>2</v>
      </c>
      <c r="G664" s="6"/>
    </row>
    <row r="665" spans="1:16">
      <c r="A665" s="85">
        <v>43983</v>
      </c>
      <c r="B665" s="3">
        <v>2</v>
      </c>
      <c r="C665" s="3">
        <v>1</v>
      </c>
      <c r="D665" s="3">
        <v>6</v>
      </c>
      <c r="E665" s="3">
        <v>10</v>
      </c>
      <c r="F665" s="3">
        <v>2</v>
      </c>
      <c r="G665" s="6"/>
    </row>
    <row r="666" spans="1:16">
      <c r="A666" s="85">
        <v>44013</v>
      </c>
      <c r="B666" s="3">
        <v>0</v>
      </c>
      <c r="C666" s="3">
        <v>2</v>
      </c>
      <c r="D666" s="3">
        <v>5</v>
      </c>
      <c r="E666" s="3">
        <v>2</v>
      </c>
      <c r="F666" s="3">
        <v>2</v>
      </c>
      <c r="G666" s="6"/>
    </row>
    <row r="667" spans="1:16">
      <c r="A667" s="85">
        <v>44044</v>
      </c>
      <c r="B667" s="3">
        <v>0</v>
      </c>
      <c r="C667" s="3">
        <v>3</v>
      </c>
      <c r="D667" s="3">
        <v>10</v>
      </c>
      <c r="E667" s="3">
        <v>6</v>
      </c>
      <c r="F667" s="3">
        <v>3</v>
      </c>
      <c r="G667" s="6"/>
    </row>
    <row r="668" spans="1:16">
      <c r="A668" s="24" t="s">
        <v>10</v>
      </c>
      <c r="B668" s="24">
        <f>SUM(B656:B667)</f>
        <v>40</v>
      </c>
      <c r="C668" s="24">
        <f>SUM(C656:C667)</f>
        <v>50</v>
      </c>
      <c r="D668" s="24">
        <f>SUM(D656:D667)</f>
        <v>135</v>
      </c>
      <c r="E668" s="24">
        <f>SUM(E656:E667)</f>
        <v>173</v>
      </c>
      <c r="F668" s="24">
        <f>SUM(F656:F667)</f>
        <v>29</v>
      </c>
      <c r="G668" s="27"/>
    </row>
    <row r="669" spans="1:16">
      <c r="A669" s="24" t="s">
        <v>12</v>
      </c>
      <c r="B669" s="24">
        <f>B668/12</f>
        <v>3.3333333333333335</v>
      </c>
      <c r="C669" s="24">
        <f>C668/12</f>
        <v>4.166666666666667</v>
      </c>
      <c r="D669" s="24">
        <f>D668/12</f>
        <v>11.25</v>
      </c>
      <c r="E669" s="24">
        <f>E668/12</f>
        <v>14.416666666666666</v>
      </c>
      <c r="F669" s="24">
        <f>F668/12</f>
        <v>2.4166666666666665</v>
      </c>
      <c r="G669" s="27"/>
    </row>
    <row r="670" spans="1:16">
      <c r="A670" s="85">
        <v>44075</v>
      </c>
      <c r="B670" s="3">
        <v>0</v>
      </c>
      <c r="C670" s="3">
        <v>3</v>
      </c>
      <c r="D670" s="3">
        <v>10</v>
      </c>
      <c r="E670" s="3">
        <v>6</v>
      </c>
      <c r="F670" s="3">
        <v>3</v>
      </c>
      <c r="G670" s="6"/>
    </row>
    <row r="671" spans="1:16">
      <c r="A671" s="85">
        <v>44105</v>
      </c>
      <c r="B671" s="3">
        <v>0</v>
      </c>
      <c r="C671" s="3">
        <v>1</v>
      </c>
      <c r="D671" s="3">
        <v>3</v>
      </c>
      <c r="E671" s="3">
        <v>7</v>
      </c>
      <c r="F671" s="3">
        <v>2</v>
      </c>
      <c r="G671" s="6"/>
    </row>
    <row r="672" spans="1:16">
      <c r="A672" s="85">
        <v>44136</v>
      </c>
      <c r="B672" s="3">
        <v>0</v>
      </c>
      <c r="C672" s="3">
        <v>2</v>
      </c>
      <c r="D672" s="3">
        <v>6</v>
      </c>
      <c r="E672" s="3">
        <v>10</v>
      </c>
      <c r="F672" s="3">
        <v>3</v>
      </c>
      <c r="G672" s="6"/>
    </row>
    <row r="673" spans="1:16">
      <c r="A673" s="85">
        <v>44166</v>
      </c>
      <c r="B673" s="3">
        <v>0</v>
      </c>
      <c r="C673" s="3">
        <v>1</v>
      </c>
      <c r="D673" s="3">
        <v>5</v>
      </c>
      <c r="E673" s="3">
        <v>9</v>
      </c>
      <c r="F673" s="3">
        <v>2</v>
      </c>
      <c r="G673" s="6"/>
    </row>
    <row r="674" spans="1:16">
      <c r="A674" s="85">
        <v>44197</v>
      </c>
      <c r="B674" s="3">
        <v>0</v>
      </c>
      <c r="C674" s="3">
        <v>0</v>
      </c>
      <c r="D674" s="3">
        <v>4</v>
      </c>
      <c r="E674" s="3">
        <v>7</v>
      </c>
      <c r="F674" s="3">
        <v>0</v>
      </c>
    </row>
    <row r="675" spans="1:16">
      <c r="A675" s="85">
        <v>44228</v>
      </c>
      <c r="B675" s="3">
        <v>0</v>
      </c>
      <c r="C675" s="3">
        <v>0</v>
      </c>
      <c r="D675" s="3">
        <v>5</v>
      </c>
      <c r="E675" s="3">
        <v>9</v>
      </c>
      <c r="F675" s="3">
        <v>2</v>
      </c>
    </row>
    <row r="676" spans="1:16">
      <c r="A676" s="85">
        <v>44256</v>
      </c>
      <c r="B676" s="3">
        <v>0</v>
      </c>
      <c r="C676" s="3">
        <v>0</v>
      </c>
      <c r="D676" s="3">
        <v>4</v>
      </c>
      <c r="E676" s="3">
        <v>12</v>
      </c>
      <c r="F676" s="3">
        <v>2</v>
      </c>
    </row>
    <row r="677" spans="1:16">
      <c r="A677" s="85">
        <v>44287</v>
      </c>
      <c r="B677" s="3">
        <v>0</v>
      </c>
      <c r="C677" s="3">
        <v>0</v>
      </c>
      <c r="D677" s="3">
        <v>5</v>
      </c>
      <c r="E677" s="3">
        <v>4</v>
      </c>
      <c r="F677" s="3">
        <v>3</v>
      </c>
    </row>
    <row r="678" spans="1:16">
      <c r="A678" s="85">
        <v>44317</v>
      </c>
      <c r="B678" s="3">
        <v>0</v>
      </c>
      <c r="C678" s="3">
        <v>0</v>
      </c>
      <c r="D678" s="3">
        <v>6</v>
      </c>
      <c r="E678" s="3">
        <v>13</v>
      </c>
      <c r="F678" s="3">
        <v>3</v>
      </c>
    </row>
    <row r="679" spans="1:16">
      <c r="A679" s="85">
        <v>44348</v>
      </c>
      <c r="B679" s="3">
        <v>0</v>
      </c>
      <c r="C679" s="3">
        <v>0</v>
      </c>
      <c r="D679" s="3">
        <v>6</v>
      </c>
      <c r="E679" s="3">
        <v>13</v>
      </c>
      <c r="F679" s="3">
        <v>0</v>
      </c>
    </row>
    <row r="680" spans="1:16">
      <c r="A680" s="85">
        <v>44378</v>
      </c>
      <c r="B680" s="3">
        <v>0</v>
      </c>
      <c r="C680" s="3">
        <v>0</v>
      </c>
      <c r="D680" s="3">
        <v>6</v>
      </c>
      <c r="E680" s="3">
        <v>12</v>
      </c>
      <c r="F680" s="3">
        <v>3</v>
      </c>
    </row>
    <row r="681" spans="1:16">
      <c r="A681" s="85">
        <v>44409</v>
      </c>
      <c r="B681" s="3">
        <v>0</v>
      </c>
      <c r="C681" s="3">
        <v>0</v>
      </c>
      <c r="D681" s="3">
        <v>0</v>
      </c>
      <c r="E681" s="3">
        <v>0</v>
      </c>
      <c r="F681" s="3">
        <v>0</v>
      </c>
      <c r="G681" s="40" t="s">
        <v>54</v>
      </c>
    </row>
    <row r="682" spans="1:16">
      <c r="A682" s="24" t="s">
        <v>10</v>
      </c>
      <c r="B682" s="24">
        <f>SUM(B670:B681)</f>
        <v>0</v>
      </c>
      <c r="C682" s="24">
        <f>SUM(C670:C681)</f>
        <v>7</v>
      </c>
      <c r="D682" s="24">
        <f>SUM(D670:D681)</f>
        <v>60</v>
      </c>
      <c r="E682" s="24">
        <f>SUM(E670:E681)</f>
        <v>102</v>
      </c>
      <c r="F682" s="24">
        <f>SUM(F670:F681)</f>
        <v>23</v>
      </c>
      <c r="G682" s="28"/>
    </row>
    <row r="683" spans="1:16">
      <c r="A683" s="26" t="s">
        <v>12</v>
      </c>
      <c r="B683" s="26">
        <f>B682/12</f>
        <v>0</v>
      </c>
      <c r="C683" s="26">
        <f>C682/12</f>
        <v>0.58333333333333337</v>
      </c>
      <c r="D683" s="26">
        <f>D682/12</f>
        <v>5</v>
      </c>
      <c r="E683" s="26">
        <f>E682/12</f>
        <v>8.5</v>
      </c>
      <c r="F683" s="26">
        <f>F682/12</f>
        <v>1.9166666666666667</v>
      </c>
      <c r="G683" s="29"/>
    </row>
    <row r="684" spans="1:16">
      <c r="A684" s="85">
        <v>44440</v>
      </c>
      <c r="B684" s="3">
        <v>0</v>
      </c>
      <c r="C684" s="3">
        <v>1</v>
      </c>
      <c r="D684" s="3">
        <v>7</v>
      </c>
      <c r="E684" s="3">
        <v>11</v>
      </c>
      <c r="F684" s="3">
        <v>3</v>
      </c>
    </row>
    <row r="685" spans="1:16">
      <c r="A685" s="85">
        <v>44470</v>
      </c>
      <c r="B685" s="3">
        <v>0</v>
      </c>
      <c r="C685" s="3">
        <v>2</v>
      </c>
      <c r="D685" s="3">
        <v>7</v>
      </c>
      <c r="E685" s="3">
        <v>12</v>
      </c>
      <c r="F685" s="3">
        <v>3</v>
      </c>
    </row>
    <row r="686" spans="1:16">
      <c r="A686" s="86">
        <v>44501</v>
      </c>
      <c r="B686" s="44">
        <v>0</v>
      </c>
      <c r="C686" s="44">
        <v>0</v>
      </c>
      <c r="D686" s="44">
        <v>7</v>
      </c>
      <c r="E686" s="44">
        <v>15</v>
      </c>
      <c r="F686" s="44">
        <v>4</v>
      </c>
      <c r="G686" s="44"/>
    </row>
    <row r="687" spans="1:16">
      <c r="A687" s="86">
        <v>44531</v>
      </c>
      <c r="B687" s="44">
        <v>0</v>
      </c>
      <c r="C687" s="44">
        <v>0</v>
      </c>
      <c r="D687" s="44">
        <v>7</v>
      </c>
      <c r="E687" s="44">
        <v>12</v>
      </c>
      <c r="F687" s="44">
        <v>3</v>
      </c>
      <c r="G687" s="44"/>
    </row>
    <row r="688" spans="1:16">
      <c r="A688" s="85">
        <v>44562</v>
      </c>
      <c r="B688" s="3">
        <v>0</v>
      </c>
      <c r="C688" s="3">
        <v>0</v>
      </c>
      <c r="D688" s="3">
        <v>4</v>
      </c>
      <c r="E688" s="3">
        <v>7</v>
      </c>
      <c r="F688" s="3">
        <v>2</v>
      </c>
      <c r="J688" s="6"/>
      <c r="K688" s="6"/>
      <c r="L688" s="6"/>
      <c r="M688" s="6"/>
      <c r="N688" s="6"/>
      <c r="O688" s="6"/>
      <c r="P688" s="6"/>
    </row>
    <row r="689" spans="1:7">
      <c r="A689" s="85">
        <v>44593</v>
      </c>
    </row>
    <row r="690" spans="1:7">
      <c r="A690" s="86">
        <v>44621</v>
      </c>
      <c r="B690" s="44"/>
      <c r="C690" s="44"/>
      <c r="D690" s="44"/>
      <c r="E690" s="44"/>
      <c r="F690" s="44"/>
      <c r="G690" s="44"/>
    </row>
    <row r="691" spans="1:7">
      <c r="A691" s="86">
        <v>44652</v>
      </c>
      <c r="B691" s="44"/>
      <c r="C691" s="44"/>
      <c r="D691" s="44"/>
      <c r="E691" s="44"/>
      <c r="F691" s="44"/>
      <c r="G691" s="44"/>
    </row>
    <row r="692" spans="1:7">
      <c r="A692" s="85">
        <v>44682</v>
      </c>
    </row>
    <row r="693" spans="1:7">
      <c r="A693" s="85">
        <v>44713</v>
      </c>
    </row>
    <row r="694" spans="1:7">
      <c r="A694" s="86">
        <v>44743</v>
      </c>
      <c r="B694" s="44"/>
      <c r="C694" s="44"/>
      <c r="D694" s="44"/>
      <c r="E694" s="44"/>
      <c r="F694" s="44"/>
      <c r="G694" s="44"/>
    </row>
    <row r="695" spans="1:7">
      <c r="A695" s="86">
        <v>44774</v>
      </c>
      <c r="B695" s="44"/>
      <c r="C695" s="44"/>
      <c r="D695" s="44"/>
      <c r="E695" s="44"/>
      <c r="F695" s="44"/>
      <c r="G695" s="44"/>
    </row>
    <row r="696" spans="1:7">
      <c r="A696" s="24" t="s">
        <v>10</v>
      </c>
      <c r="B696" s="24">
        <f>SUM(B684:B695)</f>
        <v>0</v>
      </c>
      <c r="C696" s="24">
        <f>SUM(C684:C695)</f>
        <v>3</v>
      </c>
      <c r="D696" s="24">
        <f>SUM(D684:D695)</f>
        <v>32</v>
      </c>
      <c r="E696" s="24">
        <f>SUM(E684:E695)</f>
        <v>57</v>
      </c>
      <c r="F696" s="24">
        <f>SUM(F684:F695)</f>
        <v>15</v>
      </c>
      <c r="G696" s="28"/>
    </row>
    <row r="697" spans="1:7">
      <c r="A697" s="26" t="s">
        <v>12</v>
      </c>
      <c r="B697" s="26">
        <f>B696/12</f>
        <v>0</v>
      </c>
      <c r="C697" s="26">
        <f>C696/12</f>
        <v>0.25</v>
      </c>
      <c r="D697" s="26">
        <f>D696/12</f>
        <v>2.6666666666666665</v>
      </c>
      <c r="E697" s="26">
        <f>E696/12</f>
        <v>4.75</v>
      </c>
      <c r="F697" s="26">
        <f>F696/12</f>
        <v>1.25</v>
      </c>
      <c r="G697" s="29"/>
    </row>
    <row r="704" spans="1:7">
      <c r="A704" s="86"/>
      <c r="B704" s="44"/>
      <c r="C704" s="44"/>
      <c r="D704" s="44"/>
      <c r="E704" s="44"/>
      <c r="F704" s="44"/>
      <c r="G704" s="44"/>
    </row>
    <row r="705" spans="1:8">
      <c r="A705" s="1" t="s">
        <v>0</v>
      </c>
      <c r="B705" s="2" t="s">
        <v>1</v>
      </c>
      <c r="C705" s="2" t="s">
        <v>2</v>
      </c>
      <c r="D705" s="2" t="s">
        <v>3</v>
      </c>
    </row>
    <row r="706" spans="1:8">
      <c r="A706" s="85" t="s">
        <v>19</v>
      </c>
      <c r="B706" s="8">
        <v>26530</v>
      </c>
      <c r="C706" s="8">
        <v>37644</v>
      </c>
      <c r="D706" s="3" t="s">
        <v>18</v>
      </c>
      <c r="G706" s="2"/>
    </row>
    <row r="708" spans="1:8">
      <c r="A708" s="18" t="s">
        <v>4</v>
      </c>
      <c r="B708" s="19" t="s">
        <v>5</v>
      </c>
      <c r="C708" s="19" t="s">
        <v>6</v>
      </c>
      <c r="D708" s="19" t="s">
        <v>7</v>
      </c>
      <c r="E708" s="19" t="s">
        <v>8</v>
      </c>
      <c r="F708" s="19" t="s">
        <v>9</v>
      </c>
      <c r="G708" s="20" t="s">
        <v>119</v>
      </c>
      <c r="H708" s="19" t="s">
        <v>11</v>
      </c>
    </row>
    <row r="709" spans="1:8">
      <c r="A709" s="85">
        <v>43709</v>
      </c>
      <c r="B709" s="3">
        <v>11</v>
      </c>
      <c r="C709" s="3">
        <v>0</v>
      </c>
      <c r="D709" s="3">
        <v>13</v>
      </c>
      <c r="E709" s="3">
        <v>6</v>
      </c>
      <c r="F709" s="3">
        <v>3</v>
      </c>
    </row>
    <row r="710" spans="1:8">
      <c r="A710" s="85">
        <v>43739</v>
      </c>
      <c r="B710" s="3">
        <v>11</v>
      </c>
      <c r="C710" s="3">
        <v>0</v>
      </c>
      <c r="D710" s="3">
        <v>13</v>
      </c>
      <c r="E710" s="3">
        <v>7</v>
      </c>
      <c r="F710" s="3">
        <v>3</v>
      </c>
    </row>
    <row r="711" spans="1:8">
      <c r="A711" s="85">
        <v>43770</v>
      </c>
      <c r="B711" s="3">
        <v>0</v>
      </c>
      <c r="C711" s="3">
        <v>0</v>
      </c>
      <c r="D711" s="3">
        <v>10</v>
      </c>
      <c r="E711" s="3">
        <v>3</v>
      </c>
      <c r="F711" s="3">
        <v>1</v>
      </c>
    </row>
    <row r="712" spans="1:8">
      <c r="A712" s="85">
        <v>43800</v>
      </c>
      <c r="B712" s="3">
        <v>10</v>
      </c>
      <c r="C712" s="3">
        <v>0</v>
      </c>
      <c r="D712" s="3">
        <v>11</v>
      </c>
      <c r="E712" s="3">
        <v>4</v>
      </c>
      <c r="F712" s="3">
        <v>2</v>
      </c>
    </row>
    <row r="713" spans="1:8">
      <c r="A713" s="85">
        <v>43831</v>
      </c>
      <c r="B713" s="3">
        <v>11</v>
      </c>
      <c r="C713" s="3">
        <v>0</v>
      </c>
      <c r="D713" s="3">
        <v>8</v>
      </c>
      <c r="E713" s="3">
        <v>13</v>
      </c>
      <c r="F713" s="3">
        <v>3</v>
      </c>
    </row>
    <row r="714" spans="1:8">
      <c r="A714" s="85">
        <v>43862</v>
      </c>
      <c r="B714" s="3">
        <v>11</v>
      </c>
      <c r="C714" s="3">
        <v>0</v>
      </c>
      <c r="D714" s="3">
        <v>10</v>
      </c>
      <c r="E714" s="3">
        <v>6</v>
      </c>
      <c r="F714" s="3">
        <v>3</v>
      </c>
    </row>
    <row r="715" spans="1:8">
      <c r="A715" s="85">
        <v>43891</v>
      </c>
      <c r="B715" s="3">
        <v>14</v>
      </c>
      <c r="C715" s="3">
        <v>0</v>
      </c>
      <c r="D715" s="3">
        <v>9</v>
      </c>
      <c r="E715" s="3">
        <v>4</v>
      </c>
      <c r="F715" s="3">
        <v>2</v>
      </c>
    </row>
    <row r="716" spans="1:8">
      <c r="A716" s="85">
        <v>43922</v>
      </c>
      <c r="B716" s="3">
        <v>0</v>
      </c>
      <c r="C716" s="3">
        <v>0</v>
      </c>
      <c r="D716" s="3">
        <v>3</v>
      </c>
      <c r="E716" s="3">
        <v>5</v>
      </c>
      <c r="F716" s="3">
        <v>2</v>
      </c>
    </row>
    <row r="717" spans="1:8">
      <c r="A717" s="85">
        <v>43952</v>
      </c>
      <c r="B717" s="3">
        <v>3</v>
      </c>
      <c r="C717" s="3">
        <v>0</v>
      </c>
      <c r="D717" s="3">
        <v>5</v>
      </c>
      <c r="E717" s="3">
        <v>5</v>
      </c>
      <c r="F717" s="3">
        <v>2</v>
      </c>
    </row>
    <row r="718" spans="1:8">
      <c r="A718" s="85">
        <v>43983</v>
      </c>
      <c r="B718" s="3">
        <v>0</v>
      </c>
      <c r="C718" s="3">
        <v>0</v>
      </c>
      <c r="D718" s="3">
        <v>6</v>
      </c>
      <c r="E718" s="3">
        <v>6</v>
      </c>
      <c r="F718" s="3">
        <v>4</v>
      </c>
    </row>
    <row r="719" spans="1:8">
      <c r="A719" s="85">
        <v>44013</v>
      </c>
      <c r="B719" s="3">
        <v>0</v>
      </c>
      <c r="C719" s="3">
        <v>0</v>
      </c>
      <c r="D719" s="3">
        <v>3</v>
      </c>
      <c r="E719" s="3">
        <v>8</v>
      </c>
      <c r="F719" s="3">
        <v>2</v>
      </c>
    </row>
    <row r="720" spans="1:8">
      <c r="A720" s="85">
        <v>44044</v>
      </c>
      <c r="B720" s="3">
        <v>0</v>
      </c>
      <c r="C720" s="3">
        <v>0</v>
      </c>
      <c r="D720" s="3">
        <v>8</v>
      </c>
      <c r="E720" s="3">
        <v>4</v>
      </c>
      <c r="F720" s="3">
        <v>0</v>
      </c>
    </row>
    <row r="721" spans="1:7">
      <c r="A721" s="24" t="s">
        <v>10</v>
      </c>
      <c r="B721" s="24">
        <f>SUM(B709:B720)</f>
        <v>71</v>
      </c>
      <c r="C721" s="24">
        <f>SUM(C709:C720)</f>
        <v>0</v>
      </c>
      <c r="D721" s="24">
        <f>SUM(D709:D720)</f>
        <v>99</v>
      </c>
      <c r="E721" s="24">
        <f>SUM(E709:E720)</f>
        <v>71</v>
      </c>
      <c r="F721" s="24">
        <f>SUM(F709:F720)</f>
        <v>27</v>
      </c>
      <c r="G721" s="30"/>
    </row>
    <row r="722" spans="1:7">
      <c r="A722" s="24" t="s">
        <v>12</v>
      </c>
      <c r="B722" s="24">
        <f>B721/12</f>
        <v>5.916666666666667</v>
      </c>
      <c r="C722" s="24">
        <f>C721/12</f>
        <v>0</v>
      </c>
      <c r="D722" s="24">
        <f>D721/12</f>
        <v>8.25</v>
      </c>
      <c r="E722" s="24">
        <f>E721/12</f>
        <v>5.916666666666667</v>
      </c>
      <c r="F722" s="24">
        <f>F721/12</f>
        <v>2.25</v>
      </c>
      <c r="G722" s="30"/>
    </row>
    <row r="723" spans="1:7">
      <c r="A723" s="85">
        <v>44075</v>
      </c>
      <c r="B723" s="3">
        <v>0</v>
      </c>
      <c r="C723" s="3">
        <v>3</v>
      </c>
      <c r="D723" s="3">
        <v>8</v>
      </c>
      <c r="E723" s="3">
        <v>4</v>
      </c>
      <c r="F723" s="3">
        <v>2</v>
      </c>
    </row>
    <row r="724" spans="1:7">
      <c r="A724" s="85">
        <v>44105</v>
      </c>
      <c r="B724" s="3">
        <v>0</v>
      </c>
      <c r="C724" s="3">
        <v>0</v>
      </c>
      <c r="D724" s="3">
        <v>3</v>
      </c>
      <c r="E724" s="3">
        <v>6</v>
      </c>
      <c r="F724" s="3">
        <v>1</v>
      </c>
    </row>
    <row r="725" spans="1:7">
      <c r="A725" s="85">
        <v>44136</v>
      </c>
      <c r="B725" s="3">
        <v>0</v>
      </c>
      <c r="C725" s="3">
        <v>0</v>
      </c>
      <c r="D725" s="3">
        <v>7</v>
      </c>
      <c r="E725" s="3">
        <v>6</v>
      </c>
      <c r="F725" s="3">
        <v>2</v>
      </c>
    </row>
    <row r="726" spans="1:7">
      <c r="A726" s="85">
        <v>44166</v>
      </c>
      <c r="B726" s="3">
        <v>0</v>
      </c>
      <c r="C726" s="3">
        <v>0</v>
      </c>
      <c r="D726" s="3">
        <v>4</v>
      </c>
      <c r="E726" s="3">
        <v>5</v>
      </c>
      <c r="F726" s="3">
        <v>1</v>
      </c>
    </row>
    <row r="727" spans="1:7">
      <c r="A727" s="85">
        <v>44197</v>
      </c>
      <c r="B727" s="3">
        <v>0</v>
      </c>
      <c r="C727" s="3">
        <v>0</v>
      </c>
      <c r="D727" s="3">
        <v>4</v>
      </c>
      <c r="E727" s="3">
        <v>5</v>
      </c>
      <c r="F727" s="3">
        <v>1</v>
      </c>
    </row>
    <row r="728" spans="1:7">
      <c r="A728" s="85">
        <v>44228</v>
      </c>
      <c r="B728" s="3">
        <v>0</v>
      </c>
      <c r="C728" s="3">
        <v>0</v>
      </c>
      <c r="D728" s="3">
        <v>5</v>
      </c>
      <c r="E728" s="3">
        <v>6</v>
      </c>
      <c r="F728" s="3">
        <v>1</v>
      </c>
    </row>
    <row r="729" spans="1:7">
      <c r="A729" s="85">
        <v>44256</v>
      </c>
      <c r="B729" s="3">
        <v>0</v>
      </c>
      <c r="C729" s="3">
        <v>0</v>
      </c>
      <c r="D729" s="3">
        <v>6</v>
      </c>
      <c r="E729" s="3">
        <v>10</v>
      </c>
      <c r="F729" s="3">
        <v>3</v>
      </c>
    </row>
    <row r="730" spans="1:7">
      <c r="A730" s="85">
        <v>44287</v>
      </c>
      <c r="B730" s="3">
        <v>0</v>
      </c>
      <c r="C730" s="3">
        <v>0</v>
      </c>
      <c r="D730" s="3">
        <v>4</v>
      </c>
      <c r="E730" s="3">
        <v>10</v>
      </c>
      <c r="F730" s="3">
        <v>2</v>
      </c>
    </row>
    <row r="731" spans="1:7">
      <c r="A731" s="85">
        <v>44317</v>
      </c>
      <c r="B731" s="3">
        <v>0</v>
      </c>
      <c r="C731" s="3">
        <v>0</v>
      </c>
      <c r="D731" s="3">
        <v>6</v>
      </c>
      <c r="E731" s="3">
        <v>7</v>
      </c>
      <c r="F731" s="3">
        <v>1</v>
      </c>
    </row>
    <row r="732" spans="1:7">
      <c r="A732" s="85">
        <v>44348</v>
      </c>
      <c r="B732" s="3">
        <v>0</v>
      </c>
      <c r="C732" s="3">
        <v>0</v>
      </c>
      <c r="D732" s="3">
        <v>8</v>
      </c>
      <c r="E732" s="3">
        <v>12</v>
      </c>
      <c r="F732" s="3">
        <v>0</v>
      </c>
    </row>
    <row r="733" spans="1:7">
      <c r="A733" s="85">
        <v>44378</v>
      </c>
      <c r="B733" s="3">
        <v>0</v>
      </c>
      <c r="C733" s="3">
        <v>0</v>
      </c>
      <c r="D733" s="3">
        <v>9</v>
      </c>
      <c r="E733" s="3">
        <v>14</v>
      </c>
      <c r="F733" s="3">
        <v>2</v>
      </c>
    </row>
    <row r="734" spans="1:7">
      <c r="A734" s="85">
        <v>44409</v>
      </c>
      <c r="B734" s="3">
        <v>0</v>
      </c>
      <c r="C734" s="3">
        <v>0</v>
      </c>
      <c r="D734" s="3">
        <v>6</v>
      </c>
      <c r="E734" s="3">
        <v>12</v>
      </c>
      <c r="F734" s="3">
        <v>3</v>
      </c>
    </row>
    <row r="735" spans="1:7">
      <c r="A735" s="24" t="s">
        <v>10</v>
      </c>
      <c r="B735" s="24">
        <f>SUM(B723:B734)</f>
        <v>0</v>
      </c>
      <c r="C735" s="24">
        <f>SUM(C723:C734)</f>
        <v>3</v>
      </c>
      <c r="D735" s="24">
        <f>SUM(D723:D734)</f>
        <v>70</v>
      </c>
      <c r="E735" s="24">
        <f>SUM(E723:E734)</f>
        <v>97</v>
      </c>
      <c r="F735" s="24">
        <f>SUM(F723:F734)</f>
        <v>19</v>
      </c>
      <c r="G735" s="30"/>
    </row>
    <row r="736" spans="1:7">
      <c r="A736" s="26" t="s">
        <v>12</v>
      </c>
      <c r="B736" s="26">
        <f>B735/12</f>
        <v>0</v>
      </c>
      <c r="C736" s="26">
        <f>C735/12</f>
        <v>0.25</v>
      </c>
      <c r="D736" s="26">
        <f>D735/12</f>
        <v>5.833333333333333</v>
      </c>
      <c r="E736" s="26">
        <f>E735/12</f>
        <v>8.0833333333333339</v>
      </c>
      <c r="F736" s="26">
        <f>F735/12</f>
        <v>1.5833333333333333</v>
      </c>
      <c r="G736" s="30"/>
    </row>
    <row r="737" spans="1:7">
      <c r="A737" s="85">
        <v>44440</v>
      </c>
      <c r="B737" s="3">
        <v>0</v>
      </c>
      <c r="C737" s="3">
        <v>0</v>
      </c>
      <c r="D737" s="3">
        <v>5</v>
      </c>
      <c r="E737" s="3">
        <v>9</v>
      </c>
      <c r="F737" s="3">
        <v>2</v>
      </c>
    </row>
    <row r="738" spans="1:7">
      <c r="A738" s="85">
        <v>44470</v>
      </c>
      <c r="B738" s="3">
        <v>0</v>
      </c>
      <c r="C738" s="3">
        <v>0</v>
      </c>
      <c r="D738" s="3">
        <v>6</v>
      </c>
      <c r="E738" s="3">
        <v>4</v>
      </c>
      <c r="F738" s="3">
        <v>1</v>
      </c>
    </row>
    <row r="739" spans="1:7">
      <c r="A739" s="86">
        <v>44501</v>
      </c>
      <c r="B739" s="44">
        <v>0</v>
      </c>
      <c r="C739" s="44">
        <v>0</v>
      </c>
      <c r="D739" s="44">
        <v>7</v>
      </c>
      <c r="E739" s="44">
        <v>5</v>
      </c>
      <c r="F739" s="44">
        <v>1</v>
      </c>
      <c r="G739" s="44"/>
    </row>
    <row r="740" spans="1:7">
      <c r="A740" s="86">
        <v>44531</v>
      </c>
      <c r="B740" s="44">
        <v>0</v>
      </c>
      <c r="C740" s="44">
        <v>0</v>
      </c>
      <c r="D740" s="44">
        <v>6</v>
      </c>
      <c r="E740" s="44">
        <v>7</v>
      </c>
      <c r="F740" s="44">
        <v>2</v>
      </c>
      <c r="G740" s="74"/>
    </row>
    <row r="741" spans="1:7">
      <c r="A741" s="85">
        <v>44562</v>
      </c>
      <c r="B741" s="3">
        <v>0</v>
      </c>
      <c r="C741" s="3">
        <v>0</v>
      </c>
      <c r="D741" s="3">
        <v>0</v>
      </c>
      <c r="E741" s="3">
        <v>0</v>
      </c>
      <c r="F741" s="3">
        <v>0</v>
      </c>
      <c r="G741" s="3" t="s">
        <v>54</v>
      </c>
    </row>
    <row r="742" spans="1:7">
      <c r="A742" s="85">
        <v>44593</v>
      </c>
    </row>
    <row r="743" spans="1:7">
      <c r="A743" s="86">
        <v>44621</v>
      </c>
      <c r="B743" s="44"/>
      <c r="C743" s="44"/>
      <c r="D743" s="44"/>
      <c r="E743" s="44"/>
      <c r="F743" s="44"/>
      <c r="G743" s="44"/>
    </row>
    <row r="744" spans="1:7">
      <c r="A744" s="86">
        <v>44652</v>
      </c>
      <c r="B744" s="44"/>
      <c r="C744" s="44"/>
      <c r="D744" s="44"/>
      <c r="E744" s="44"/>
      <c r="F744" s="44"/>
      <c r="G744" s="74"/>
    </row>
    <row r="745" spans="1:7">
      <c r="A745" s="85">
        <v>44682</v>
      </c>
    </row>
    <row r="746" spans="1:7">
      <c r="A746" s="85">
        <v>44713</v>
      </c>
    </row>
    <row r="747" spans="1:7">
      <c r="A747" s="86">
        <v>44743</v>
      </c>
      <c r="B747" s="44"/>
      <c r="C747" s="44"/>
      <c r="D747" s="44"/>
      <c r="E747" s="44"/>
      <c r="F747" s="44"/>
      <c r="G747" s="44"/>
    </row>
    <row r="748" spans="1:7">
      <c r="A748" s="86">
        <v>44774</v>
      </c>
      <c r="B748" s="44"/>
      <c r="C748" s="44"/>
      <c r="D748" s="44"/>
      <c r="E748" s="44"/>
      <c r="F748" s="44"/>
      <c r="G748" s="74"/>
    </row>
    <row r="749" spans="1:7">
      <c r="A749" s="24" t="s">
        <v>10</v>
      </c>
      <c r="B749" s="24">
        <f>SUM(B737:B748)</f>
        <v>0</v>
      </c>
      <c r="C749" s="24">
        <f>SUM(C737:C748)</f>
        <v>0</v>
      </c>
      <c r="D749" s="24">
        <f>SUM(D737:D748)</f>
        <v>24</v>
      </c>
      <c r="E749" s="24">
        <f>SUM(E737:E748)</f>
        <v>25</v>
      </c>
      <c r="F749" s="24">
        <f>SUM(F737:F748)</f>
        <v>6</v>
      </c>
      <c r="G749" s="30"/>
    </row>
    <row r="750" spans="1:7">
      <c r="A750" s="26" t="s">
        <v>12</v>
      </c>
      <c r="B750" s="26">
        <f>B749/12</f>
        <v>0</v>
      </c>
      <c r="C750" s="26">
        <f>C749/12</f>
        <v>0</v>
      </c>
      <c r="D750" s="26">
        <f>D749/12</f>
        <v>2</v>
      </c>
      <c r="E750" s="26">
        <f>E749/12</f>
        <v>2.0833333333333335</v>
      </c>
      <c r="F750" s="26">
        <f>F749/12</f>
        <v>0.5</v>
      </c>
      <c r="G750" s="30"/>
    </row>
    <row r="752" spans="1:7">
      <c r="A752" s="86"/>
      <c r="B752" s="44"/>
      <c r="C752" s="44"/>
      <c r="D752" s="44"/>
      <c r="E752" s="44"/>
      <c r="F752" s="44"/>
      <c r="G752" s="44"/>
    </row>
    <row r="755" spans="1:8">
      <c r="A755" s="86"/>
      <c r="B755" s="44"/>
      <c r="C755" s="44"/>
      <c r="D755" s="44"/>
      <c r="E755" s="44"/>
      <c r="F755" s="44"/>
      <c r="G755" s="44"/>
    </row>
    <row r="757" spans="1:8">
      <c r="A757" s="1" t="s">
        <v>0</v>
      </c>
      <c r="B757" s="2" t="s">
        <v>1</v>
      </c>
      <c r="C757" s="2" t="s">
        <v>2</v>
      </c>
      <c r="D757" s="2" t="s">
        <v>3</v>
      </c>
    </row>
    <row r="758" spans="1:8">
      <c r="A758" s="85" t="s">
        <v>20</v>
      </c>
      <c r="B758" s="8">
        <v>29375</v>
      </c>
      <c r="C758" s="8">
        <v>42014</v>
      </c>
      <c r="D758" s="3" t="s">
        <v>21</v>
      </c>
    </row>
    <row r="760" spans="1:8">
      <c r="A760" s="18" t="s">
        <v>4</v>
      </c>
      <c r="B760" s="19" t="s">
        <v>5</v>
      </c>
      <c r="C760" s="19" t="s">
        <v>6</v>
      </c>
      <c r="D760" s="19" t="s">
        <v>7</v>
      </c>
      <c r="E760" s="19" t="s">
        <v>8</v>
      </c>
      <c r="F760" s="19" t="s">
        <v>9</v>
      </c>
      <c r="G760" s="20" t="s">
        <v>119</v>
      </c>
      <c r="H760" s="19" t="s">
        <v>11</v>
      </c>
    </row>
    <row r="761" spans="1:8">
      <c r="A761" s="85">
        <v>43709</v>
      </c>
      <c r="B761" s="3">
        <v>1</v>
      </c>
      <c r="C761" s="3">
        <v>0</v>
      </c>
      <c r="D761" s="3">
        <v>13</v>
      </c>
      <c r="E761" s="3">
        <v>4</v>
      </c>
      <c r="F761" s="3">
        <v>1</v>
      </c>
    </row>
    <row r="762" spans="1:8">
      <c r="A762" s="85">
        <v>43739</v>
      </c>
      <c r="B762" s="3">
        <v>9</v>
      </c>
      <c r="C762" s="3">
        <v>0</v>
      </c>
      <c r="D762" s="3">
        <v>23</v>
      </c>
      <c r="E762" s="3">
        <v>16</v>
      </c>
      <c r="F762" s="3">
        <v>7</v>
      </c>
    </row>
    <row r="763" spans="1:8">
      <c r="A763" s="85">
        <v>43770</v>
      </c>
      <c r="B763" s="3">
        <v>5</v>
      </c>
      <c r="C763" s="3">
        <v>0</v>
      </c>
      <c r="D763" s="3">
        <v>17</v>
      </c>
      <c r="E763" s="3">
        <v>16</v>
      </c>
      <c r="F763" s="3">
        <v>6</v>
      </c>
    </row>
    <row r="764" spans="1:8">
      <c r="A764" s="85">
        <v>43800</v>
      </c>
      <c r="B764" s="3">
        <v>1</v>
      </c>
      <c r="C764" s="3">
        <v>1</v>
      </c>
      <c r="D764" s="3">
        <v>11</v>
      </c>
      <c r="E764" s="3">
        <v>11</v>
      </c>
      <c r="F764" s="3">
        <v>8</v>
      </c>
    </row>
    <row r="765" spans="1:8">
      <c r="A765" s="85">
        <v>43831</v>
      </c>
      <c r="B765" s="3">
        <v>4</v>
      </c>
      <c r="C765" s="3">
        <v>7</v>
      </c>
      <c r="D765" s="3">
        <v>14</v>
      </c>
      <c r="E765" s="3">
        <v>13</v>
      </c>
      <c r="F765" s="3">
        <v>9</v>
      </c>
    </row>
    <row r="766" spans="1:8">
      <c r="A766" s="85">
        <v>43862</v>
      </c>
      <c r="B766" s="3">
        <v>4</v>
      </c>
      <c r="C766" s="3">
        <v>0</v>
      </c>
      <c r="D766" s="3">
        <v>16</v>
      </c>
      <c r="E766" s="3">
        <v>10</v>
      </c>
      <c r="F766" s="3">
        <v>4</v>
      </c>
    </row>
    <row r="767" spans="1:8">
      <c r="A767" s="85">
        <v>43891</v>
      </c>
      <c r="B767" s="3">
        <v>4</v>
      </c>
      <c r="C767" s="3">
        <v>0</v>
      </c>
      <c r="D767" s="3">
        <v>10</v>
      </c>
      <c r="E767" s="3">
        <v>8</v>
      </c>
      <c r="F767" s="3">
        <v>4</v>
      </c>
    </row>
    <row r="768" spans="1:8">
      <c r="A768" s="85">
        <v>43922</v>
      </c>
      <c r="B768" s="3">
        <v>1</v>
      </c>
      <c r="C768" s="3">
        <v>0</v>
      </c>
      <c r="D768" s="3">
        <v>11</v>
      </c>
      <c r="E768" s="3">
        <v>7</v>
      </c>
      <c r="F768" s="3">
        <v>4</v>
      </c>
    </row>
    <row r="769" spans="1:7">
      <c r="A769" s="85">
        <v>43952</v>
      </c>
      <c r="B769" s="3">
        <v>0</v>
      </c>
      <c r="C769" s="3">
        <v>0</v>
      </c>
      <c r="D769" s="3">
        <v>8</v>
      </c>
      <c r="E769" s="3">
        <v>6</v>
      </c>
      <c r="F769" s="3">
        <v>2</v>
      </c>
    </row>
    <row r="770" spans="1:7">
      <c r="A770" s="85">
        <v>43983</v>
      </c>
      <c r="B770" s="3">
        <v>0</v>
      </c>
      <c r="C770" s="3">
        <v>0</v>
      </c>
      <c r="D770" s="3">
        <v>4</v>
      </c>
      <c r="E770" s="3">
        <v>4</v>
      </c>
      <c r="F770" s="3">
        <v>2</v>
      </c>
    </row>
    <row r="771" spans="1:7">
      <c r="A771" s="85">
        <v>44013</v>
      </c>
      <c r="B771" s="3">
        <v>0</v>
      </c>
      <c r="C771" s="3">
        <v>0</v>
      </c>
      <c r="D771" s="3">
        <v>3</v>
      </c>
      <c r="E771" s="3">
        <v>4</v>
      </c>
      <c r="F771" s="3">
        <v>2</v>
      </c>
    </row>
    <row r="772" spans="1:7">
      <c r="A772" s="85">
        <v>44044</v>
      </c>
      <c r="B772" s="3">
        <v>0</v>
      </c>
      <c r="C772" s="3">
        <v>0</v>
      </c>
      <c r="D772" s="3">
        <v>5</v>
      </c>
      <c r="E772" s="3">
        <v>5</v>
      </c>
      <c r="F772" s="3">
        <v>3</v>
      </c>
    </row>
    <row r="773" spans="1:7">
      <c r="A773" s="24" t="s">
        <v>10</v>
      </c>
      <c r="B773" s="24">
        <f>SUM(B761:B772)</f>
        <v>29</v>
      </c>
      <c r="C773" s="24">
        <f>SUM(C761:C772)</f>
        <v>8</v>
      </c>
      <c r="D773" s="24">
        <f>SUM(D761:D772)</f>
        <v>135</v>
      </c>
      <c r="E773" s="24">
        <f>SUM(E761:E772)</f>
        <v>104</v>
      </c>
      <c r="F773" s="24">
        <f>SUM(F761:F772)</f>
        <v>52</v>
      </c>
      <c r="G773" s="30"/>
    </row>
    <row r="774" spans="1:7">
      <c r="A774" s="24" t="s">
        <v>12</v>
      </c>
      <c r="B774" s="24">
        <f>B773/12</f>
        <v>2.4166666666666665</v>
      </c>
      <c r="C774" s="24">
        <f>C773/12</f>
        <v>0.66666666666666663</v>
      </c>
      <c r="D774" s="24">
        <f>D773/12</f>
        <v>11.25</v>
      </c>
      <c r="E774" s="24">
        <f>E773/12</f>
        <v>8.6666666666666661</v>
      </c>
      <c r="F774" s="24">
        <f>F773/12</f>
        <v>4.333333333333333</v>
      </c>
      <c r="G774" s="30"/>
    </row>
    <row r="775" spans="1:7">
      <c r="A775" s="85">
        <v>44075</v>
      </c>
      <c r="B775" s="3">
        <v>0</v>
      </c>
      <c r="C775" s="3">
        <v>0</v>
      </c>
      <c r="D775" s="3">
        <v>5</v>
      </c>
      <c r="E775" s="3">
        <v>5</v>
      </c>
      <c r="F775" s="3">
        <v>3</v>
      </c>
    </row>
    <row r="776" spans="1:7">
      <c r="A776" s="85">
        <v>44105</v>
      </c>
      <c r="B776" s="3">
        <v>0</v>
      </c>
      <c r="C776" s="3">
        <v>0</v>
      </c>
      <c r="D776" s="3">
        <v>2</v>
      </c>
      <c r="E776" s="3">
        <v>2</v>
      </c>
      <c r="F776" s="3">
        <v>2</v>
      </c>
    </row>
    <row r="777" spans="1:7">
      <c r="A777" s="85">
        <v>44136</v>
      </c>
      <c r="B777" s="3">
        <v>0</v>
      </c>
      <c r="C777" s="3">
        <v>0</v>
      </c>
      <c r="D777" s="3">
        <v>5</v>
      </c>
      <c r="E777" s="3">
        <v>6</v>
      </c>
      <c r="F777" s="3">
        <v>4</v>
      </c>
    </row>
    <row r="778" spans="1:7">
      <c r="A778" s="85">
        <v>44166</v>
      </c>
      <c r="B778" s="3">
        <v>0</v>
      </c>
      <c r="C778" s="3">
        <v>2</v>
      </c>
      <c r="D778" s="3">
        <v>6</v>
      </c>
      <c r="E778" s="3">
        <v>3</v>
      </c>
      <c r="F778" s="3">
        <v>3</v>
      </c>
    </row>
    <row r="779" spans="1:7">
      <c r="A779" s="85">
        <v>44197</v>
      </c>
      <c r="B779" s="3">
        <v>0</v>
      </c>
      <c r="C779" s="3">
        <v>0</v>
      </c>
      <c r="D779" s="3">
        <v>2</v>
      </c>
      <c r="E779" s="3">
        <v>2</v>
      </c>
      <c r="F779" s="3">
        <v>2</v>
      </c>
    </row>
    <row r="780" spans="1:7">
      <c r="A780" s="85">
        <v>44228</v>
      </c>
      <c r="B780" s="3">
        <v>0</v>
      </c>
      <c r="C780" s="3">
        <v>0</v>
      </c>
      <c r="D780" s="3">
        <v>6</v>
      </c>
      <c r="E780" s="3">
        <v>2</v>
      </c>
      <c r="F780" s="3">
        <v>2</v>
      </c>
    </row>
    <row r="781" spans="1:7">
      <c r="A781" s="85">
        <v>44256</v>
      </c>
      <c r="B781" s="3">
        <v>0</v>
      </c>
      <c r="C781" s="3">
        <v>0</v>
      </c>
      <c r="D781" s="3">
        <v>3</v>
      </c>
      <c r="E781" s="3">
        <v>4</v>
      </c>
      <c r="F781" s="3">
        <v>2</v>
      </c>
    </row>
    <row r="782" spans="1:7">
      <c r="A782" s="85">
        <v>44287</v>
      </c>
      <c r="B782" s="3">
        <v>0</v>
      </c>
      <c r="C782" s="3">
        <v>0</v>
      </c>
      <c r="D782" s="3">
        <v>9</v>
      </c>
      <c r="E782" s="3">
        <v>8</v>
      </c>
      <c r="F782" s="3">
        <v>2</v>
      </c>
    </row>
    <row r="783" spans="1:7">
      <c r="A783" s="85">
        <v>44317</v>
      </c>
      <c r="B783" s="3">
        <v>0</v>
      </c>
      <c r="C783" s="3">
        <v>0</v>
      </c>
      <c r="D783" s="3">
        <v>9</v>
      </c>
      <c r="E783" s="3">
        <v>7</v>
      </c>
      <c r="F783" s="3">
        <v>1</v>
      </c>
    </row>
    <row r="784" spans="1:7">
      <c r="A784" s="85">
        <v>44348</v>
      </c>
      <c r="B784" s="3">
        <v>0</v>
      </c>
      <c r="C784" s="3">
        <v>0</v>
      </c>
      <c r="D784" s="3">
        <v>7</v>
      </c>
      <c r="E784" s="3">
        <v>6</v>
      </c>
      <c r="F784" s="3">
        <v>2</v>
      </c>
    </row>
    <row r="785" spans="1:7">
      <c r="A785" s="85">
        <v>44378</v>
      </c>
      <c r="B785" s="3">
        <v>0</v>
      </c>
      <c r="C785" s="3">
        <v>0</v>
      </c>
      <c r="D785" s="3">
        <v>5</v>
      </c>
      <c r="E785" s="3">
        <v>6</v>
      </c>
      <c r="F785" s="3">
        <v>3</v>
      </c>
    </row>
    <row r="786" spans="1:7">
      <c r="A786" s="85">
        <v>44409</v>
      </c>
      <c r="B786" s="3">
        <v>0</v>
      </c>
      <c r="C786" s="3">
        <v>0</v>
      </c>
      <c r="D786" s="3">
        <v>6</v>
      </c>
      <c r="E786" s="3">
        <v>10</v>
      </c>
      <c r="F786" s="3">
        <v>4</v>
      </c>
      <c r="G786" s="2"/>
    </row>
    <row r="787" spans="1:7">
      <c r="A787" s="24" t="s">
        <v>10</v>
      </c>
      <c r="B787" s="24">
        <f>SUM(B775:B786)</f>
        <v>0</v>
      </c>
      <c r="C787" s="24">
        <f>SUM(C775:C786)</f>
        <v>2</v>
      </c>
      <c r="D787" s="24">
        <f>SUM(D775:D786)</f>
        <v>65</v>
      </c>
      <c r="E787" s="24">
        <f>SUM(E775:E786)</f>
        <v>61</v>
      </c>
      <c r="F787" s="24">
        <f>SUM(F775:F786)</f>
        <v>30</v>
      </c>
      <c r="G787" s="30"/>
    </row>
    <row r="788" spans="1:7">
      <c r="A788" s="26" t="s">
        <v>12</v>
      </c>
      <c r="B788" s="26">
        <f>B787/12</f>
        <v>0</v>
      </c>
      <c r="C788" s="26">
        <f>C787/12</f>
        <v>0.16666666666666666</v>
      </c>
      <c r="D788" s="26">
        <f>D787/12</f>
        <v>5.416666666666667</v>
      </c>
      <c r="E788" s="26">
        <f>E787/12</f>
        <v>5.083333333333333</v>
      </c>
      <c r="F788" s="26">
        <f>F787/12</f>
        <v>2.5</v>
      </c>
      <c r="G788" s="30"/>
    </row>
    <row r="789" spans="1:7">
      <c r="A789" s="85">
        <v>44440</v>
      </c>
      <c r="B789" s="3">
        <v>0</v>
      </c>
      <c r="C789" s="3">
        <v>0</v>
      </c>
      <c r="D789" s="3">
        <v>5</v>
      </c>
      <c r="E789" s="3">
        <v>7</v>
      </c>
      <c r="F789" s="3">
        <v>3</v>
      </c>
    </row>
    <row r="790" spans="1:7">
      <c r="A790" s="85">
        <v>44470</v>
      </c>
      <c r="B790" s="3">
        <v>0</v>
      </c>
      <c r="C790" s="3">
        <v>3</v>
      </c>
      <c r="D790" s="3">
        <v>6</v>
      </c>
      <c r="E790" s="3">
        <v>6</v>
      </c>
      <c r="F790" s="3">
        <v>3</v>
      </c>
    </row>
    <row r="791" spans="1:7">
      <c r="A791" s="86">
        <v>44501</v>
      </c>
      <c r="B791" s="44">
        <v>0</v>
      </c>
      <c r="C791" s="44">
        <v>0</v>
      </c>
      <c r="D791" s="44">
        <v>3</v>
      </c>
      <c r="E791" s="44">
        <v>4</v>
      </c>
      <c r="F791" s="44">
        <v>2</v>
      </c>
      <c r="G791" s="44"/>
    </row>
    <row r="792" spans="1:7">
      <c r="A792" s="86">
        <v>44531</v>
      </c>
      <c r="B792" s="44">
        <v>0</v>
      </c>
      <c r="C792" s="44">
        <v>0</v>
      </c>
      <c r="D792" s="44">
        <v>7</v>
      </c>
      <c r="E792" s="44">
        <v>6</v>
      </c>
      <c r="F792" s="44">
        <v>4</v>
      </c>
      <c r="G792" s="44"/>
    </row>
    <row r="793" spans="1:7">
      <c r="A793" s="85">
        <v>44562</v>
      </c>
      <c r="B793" s="3">
        <v>0</v>
      </c>
      <c r="C793" s="3">
        <v>5</v>
      </c>
      <c r="D793" s="3">
        <v>7</v>
      </c>
      <c r="E793" s="3">
        <v>8</v>
      </c>
      <c r="F793" s="3">
        <v>3</v>
      </c>
    </row>
    <row r="794" spans="1:7">
      <c r="A794" s="85">
        <v>44593</v>
      </c>
    </row>
    <row r="795" spans="1:7">
      <c r="A795" s="86">
        <v>44621</v>
      </c>
      <c r="B795" s="44"/>
      <c r="C795" s="44"/>
      <c r="D795" s="44"/>
      <c r="E795" s="44"/>
      <c r="F795" s="44"/>
      <c r="G795" s="44"/>
    </row>
    <row r="796" spans="1:7">
      <c r="A796" s="86">
        <v>44652</v>
      </c>
      <c r="B796" s="44"/>
      <c r="C796" s="44"/>
      <c r="D796" s="44"/>
      <c r="E796" s="44"/>
      <c r="F796" s="44"/>
      <c r="G796" s="44"/>
    </row>
    <row r="797" spans="1:7">
      <c r="A797" s="85">
        <v>44682</v>
      </c>
    </row>
    <row r="798" spans="1:7">
      <c r="A798" s="85">
        <v>44713</v>
      </c>
    </row>
    <row r="799" spans="1:7">
      <c r="A799" s="86">
        <v>44743</v>
      </c>
      <c r="B799" s="44"/>
      <c r="C799" s="44"/>
      <c r="D799" s="44"/>
      <c r="E799" s="44"/>
      <c r="F799" s="44"/>
      <c r="G799" s="44"/>
    </row>
    <row r="800" spans="1:7">
      <c r="A800" s="86">
        <v>44774</v>
      </c>
      <c r="B800" s="44"/>
      <c r="C800" s="44"/>
      <c r="D800" s="44"/>
      <c r="E800" s="44"/>
      <c r="F800" s="44"/>
      <c r="G800" s="44"/>
    </row>
    <row r="801" spans="1:7">
      <c r="A801" s="24" t="s">
        <v>10</v>
      </c>
      <c r="B801" s="24">
        <f>SUM(B789:B800)</f>
        <v>0</v>
      </c>
      <c r="C801" s="24">
        <f>SUM(C789:C800)</f>
        <v>8</v>
      </c>
      <c r="D801" s="24">
        <f>SUM(D789:D800)</f>
        <v>28</v>
      </c>
      <c r="E801" s="24">
        <f>SUM(E789:E800)</f>
        <v>31</v>
      </c>
      <c r="F801" s="24">
        <f>SUM(F789:F800)</f>
        <v>15</v>
      </c>
      <c r="G801" s="30"/>
    </row>
    <row r="802" spans="1:7">
      <c r="A802" s="26" t="s">
        <v>12</v>
      </c>
      <c r="B802" s="26">
        <f>B801/12</f>
        <v>0</v>
      </c>
      <c r="C802" s="26">
        <f>C801/12</f>
        <v>0.66666666666666663</v>
      </c>
      <c r="D802" s="26">
        <f>D801/12</f>
        <v>2.3333333333333335</v>
      </c>
      <c r="E802" s="26">
        <f>E801/12</f>
        <v>2.5833333333333335</v>
      </c>
      <c r="F802" s="26">
        <f>F801/12</f>
        <v>1.25</v>
      </c>
      <c r="G802" s="30"/>
    </row>
    <row r="807" spans="1:7">
      <c r="A807" s="86"/>
      <c r="B807" s="44"/>
      <c r="C807" s="44"/>
      <c r="D807" s="44"/>
      <c r="E807" s="44"/>
      <c r="F807" s="44"/>
      <c r="G807" s="44"/>
    </row>
    <row r="814" spans="1:7">
      <c r="A814" s="1" t="s">
        <v>0</v>
      </c>
      <c r="B814" s="2" t="s">
        <v>1</v>
      </c>
      <c r="C814" s="2" t="s">
        <v>2</v>
      </c>
      <c r="D814" s="2" t="s">
        <v>3</v>
      </c>
    </row>
    <row r="815" spans="1:7">
      <c r="A815" s="85" t="s">
        <v>22</v>
      </c>
      <c r="B815" s="8">
        <v>30531</v>
      </c>
      <c r="C815" s="8">
        <v>43225</v>
      </c>
      <c r="D815" s="3" t="s">
        <v>18</v>
      </c>
    </row>
    <row r="817" spans="1:8">
      <c r="A817" s="18" t="s">
        <v>4</v>
      </c>
      <c r="B817" s="19" t="s">
        <v>5</v>
      </c>
      <c r="C817" s="19" t="s">
        <v>6</v>
      </c>
      <c r="D817" s="19" t="s">
        <v>7</v>
      </c>
      <c r="E817" s="19" t="s">
        <v>8</v>
      </c>
      <c r="F817" s="19" t="s">
        <v>9</v>
      </c>
      <c r="G817" s="19" t="s">
        <v>119</v>
      </c>
      <c r="H817" s="19" t="s">
        <v>11</v>
      </c>
    </row>
    <row r="818" spans="1:8">
      <c r="A818" s="85">
        <v>43709</v>
      </c>
      <c r="B818" s="3">
        <v>5</v>
      </c>
      <c r="C818" s="3">
        <v>0</v>
      </c>
      <c r="D818" s="3">
        <v>6</v>
      </c>
      <c r="E818" s="3">
        <v>4</v>
      </c>
      <c r="F818" s="3">
        <v>0</v>
      </c>
    </row>
    <row r="819" spans="1:8">
      <c r="A819" s="85">
        <v>43739</v>
      </c>
      <c r="B819" s="3">
        <v>5</v>
      </c>
      <c r="C819" s="3">
        <v>0</v>
      </c>
      <c r="D819" s="3">
        <v>12</v>
      </c>
      <c r="E819" s="3">
        <v>6</v>
      </c>
      <c r="F819" s="3">
        <v>1</v>
      </c>
    </row>
    <row r="820" spans="1:8">
      <c r="A820" s="85">
        <v>43770</v>
      </c>
      <c r="B820" s="3">
        <v>5</v>
      </c>
      <c r="C820" s="3">
        <v>0</v>
      </c>
      <c r="D820" s="3">
        <v>8</v>
      </c>
      <c r="E820" s="3">
        <v>4</v>
      </c>
      <c r="F820" s="3">
        <v>1</v>
      </c>
    </row>
    <row r="821" spans="1:8">
      <c r="A821" s="85">
        <v>43800</v>
      </c>
      <c r="B821" s="3">
        <v>3</v>
      </c>
      <c r="C821" s="3">
        <v>0</v>
      </c>
      <c r="D821" s="3">
        <v>5</v>
      </c>
      <c r="E821" s="3">
        <v>2</v>
      </c>
      <c r="F821" s="3">
        <v>1</v>
      </c>
    </row>
    <row r="822" spans="1:8">
      <c r="A822" s="85">
        <v>43831</v>
      </c>
      <c r="B822" s="3">
        <v>8</v>
      </c>
      <c r="C822" s="3">
        <v>0</v>
      </c>
      <c r="D822" s="3">
        <v>3</v>
      </c>
      <c r="E822" s="3">
        <v>9</v>
      </c>
      <c r="F822" s="3">
        <v>1</v>
      </c>
    </row>
    <row r="823" spans="1:8">
      <c r="A823" s="85">
        <v>43862</v>
      </c>
      <c r="B823" s="3">
        <v>4</v>
      </c>
      <c r="C823" s="3">
        <v>0</v>
      </c>
      <c r="D823" s="3">
        <v>9</v>
      </c>
      <c r="E823" s="3">
        <v>4</v>
      </c>
      <c r="F823" s="3">
        <v>2</v>
      </c>
    </row>
    <row r="824" spans="1:8">
      <c r="A824" s="85">
        <v>43891</v>
      </c>
      <c r="B824" s="3">
        <v>3</v>
      </c>
      <c r="C824" s="3">
        <v>0</v>
      </c>
      <c r="D824" s="3">
        <v>9</v>
      </c>
      <c r="E824" s="3">
        <v>3</v>
      </c>
      <c r="F824" s="3">
        <v>0</v>
      </c>
    </row>
    <row r="825" spans="1:8">
      <c r="A825" s="85">
        <v>43922</v>
      </c>
      <c r="B825" s="3">
        <v>0</v>
      </c>
      <c r="C825" s="3">
        <v>0</v>
      </c>
      <c r="D825" s="3">
        <v>3</v>
      </c>
      <c r="E825" s="3">
        <v>4</v>
      </c>
      <c r="F825" s="3">
        <v>0</v>
      </c>
    </row>
    <row r="826" spans="1:8">
      <c r="A826" s="85">
        <v>43952</v>
      </c>
      <c r="B826" s="3">
        <v>0</v>
      </c>
      <c r="C826" s="3">
        <v>0</v>
      </c>
      <c r="D826" s="3">
        <v>1</v>
      </c>
      <c r="E826" s="3">
        <v>0</v>
      </c>
      <c r="F826" s="3">
        <v>0</v>
      </c>
    </row>
    <row r="827" spans="1:8">
      <c r="A827" s="85">
        <v>43983</v>
      </c>
      <c r="B827" s="3">
        <v>0</v>
      </c>
      <c r="C827" s="3">
        <v>0</v>
      </c>
      <c r="D827" s="3">
        <v>3</v>
      </c>
      <c r="E827" s="3">
        <v>3</v>
      </c>
      <c r="F827" s="3">
        <v>0</v>
      </c>
    </row>
    <row r="828" spans="1:8">
      <c r="A828" s="85">
        <v>44013</v>
      </c>
      <c r="B828" s="3">
        <v>0</v>
      </c>
      <c r="C828" s="3">
        <v>2</v>
      </c>
      <c r="D828" s="3">
        <v>3</v>
      </c>
      <c r="E828" s="3">
        <v>4</v>
      </c>
      <c r="F828" s="3">
        <v>2</v>
      </c>
    </row>
    <row r="829" spans="1:8">
      <c r="A829" s="85">
        <v>44044</v>
      </c>
      <c r="B829" s="3">
        <v>0</v>
      </c>
      <c r="C829" s="3">
        <v>0</v>
      </c>
      <c r="D829" s="3">
        <v>0.5</v>
      </c>
      <c r="E829" s="3">
        <v>1</v>
      </c>
      <c r="F829" s="3">
        <v>1</v>
      </c>
    </row>
    <row r="830" spans="1:8">
      <c r="A830" s="24" t="s">
        <v>10</v>
      </c>
      <c r="B830" s="24">
        <f>SUM(B818:B829)</f>
        <v>33</v>
      </c>
      <c r="C830" s="24">
        <f>SUM(C818:C829)</f>
        <v>2</v>
      </c>
      <c r="D830" s="24">
        <f>SUM(D818:D829)</f>
        <v>62.5</v>
      </c>
      <c r="E830" s="24">
        <f>SUM(E818:E829)</f>
        <v>44</v>
      </c>
      <c r="F830" s="24">
        <f>SUM(F818:F829)</f>
        <v>9</v>
      </c>
      <c r="G830" s="30"/>
    </row>
    <row r="831" spans="1:8">
      <c r="A831" s="24" t="s">
        <v>12</v>
      </c>
      <c r="B831" s="24">
        <f>B830/12</f>
        <v>2.75</v>
      </c>
      <c r="C831" s="24">
        <f>C830/12</f>
        <v>0.16666666666666666</v>
      </c>
      <c r="D831" s="24">
        <f>D830/12</f>
        <v>5.208333333333333</v>
      </c>
      <c r="E831" s="24">
        <f>E830/12</f>
        <v>3.6666666666666665</v>
      </c>
      <c r="F831" s="24">
        <f>F830/12</f>
        <v>0.75</v>
      </c>
      <c r="G831" s="30"/>
    </row>
    <row r="832" spans="1:8">
      <c r="A832" s="85">
        <v>44075</v>
      </c>
      <c r="B832" s="3">
        <v>0</v>
      </c>
      <c r="C832" s="3">
        <v>0</v>
      </c>
      <c r="D832" s="3">
        <v>0.5</v>
      </c>
      <c r="E832" s="3">
        <v>1</v>
      </c>
      <c r="F832" s="3">
        <v>1</v>
      </c>
    </row>
    <row r="833" spans="1:7">
      <c r="A833" s="85">
        <v>44105</v>
      </c>
      <c r="B833" s="3">
        <v>0</v>
      </c>
      <c r="C833" s="3">
        <v>0</v>
      </c>
      <c r="D833" s="3">
        <v>0.5</v>
      </c>
      <c r="E833" s="3">
        <v>0</v>
      </c>
      <c r="F833" s="3">
        <v>0</v>
      </c>
    </row>
    <row r="834" spans="1:7">
      <c r="A834" s="85">
        <v>44136</v>
      </c>
      <c r="B834" s="3">
        <v>0</v>
      </c>
      <c r="C834" s="3">
        <v>0</v>
      </c>
      <c r="D834" s="3">
        <v>2</v>
      </c>
      <c r="E834" s="3">
        <v>2</v>
      </c>
      <c r="F834" s="3">
        <v>2</v>
      </c>
    </row>
    <row r="835" spans="1:7">
      <c r="A835" s="85">
        <v>44166</v>
      </c>
      <c r="B835" s="3">
        <v>0</v>
      </c>
      <c r="C835" s="3">
        <v>0</v>
      </c>
      <c r="D835" s="3">
        <v>2</v>
      </c>
      <c r="E835" s="3">
        <v>3</v>
      </c>
      <c r="F835" s="3">
        <v>2</v>
      </c>
    </row>
    <row r="836" spans="1:7">
      <c r="A836" s="85">
        <v>44197</v>
      </c>
      <c r="B836" s="3">
        <v>3</v>
      </c>
      <c r="C836" s="3">
        <v>0</v>
      </c>
      <c r="D836" s="3">
        <v>2</v>
      </c>
      <c r="E836" s="3">
        <v>1</v>
      </c>
      <c r="F836" s="3">
        <v>0</v>
      </c>
    </row>
    <row r="837" spans="1:7">
      <c r="A837" s="85">
        <v>44228</v>
      </c>
      <c r="B837" s="3">
        <v>0</v>
      </c>
      <c r="C837" s="3">
        <v>0</v>
      </c>
      <c r="D837" s="3">
        <v>2</v>
      </c>
      <c r="E837" s="3">
        <v>2</v>
      </c>
      <c r="F837" s="3">
        <v>1</v>
      </c>
    </row>
    <row r="838" spans="1:7">
      <c r="A838" s="85">
        <v>44256</v>
      </c>
      <c r="B838" s="3">
        <v>0</v>
      </c>
      <c r="C838" s="3">
        <v>0</v>
      </c>
      <c r="D838" s="3">
        <v>3</v>
      </c>
      <c r="E838" s="3">
        <v>3</v>
      </c>
      <c r="F838" s="3">
        <v>1</v>
      </c>
    </row>
    <row r="839" spans="1:7">
      <c r="A839" s="85">
        <v>44287</v>
      </c>
      <c r="B839" s="3">
        <v>0</v>
      </c>
      <c r="C839" s="3">
        <v>0</v>
      </c>
      <c r="D839" s="3">
        <v>4</v>
      </c>
      <c r="E839" s="3">
        <v>4</v>
      </c>
      <c r="F839" s="3">
        <v>2</v>
      </c>
    </row>
    <row r="840" spans="1:7">
      <c r="A840" s="85">
        <v>44317</v>
      </c>
      <c r="B840" s="3">
        <v>0</v>
      </c>
      <c r="C840" s="3">
        <v>0</v>
      </c>
      <c r="D840" s="3">
        <v>9</v>
      </c>
      <c r="E840" s="3">
        <v>3</v>
      </c>
      <c r="F840" s="3">
        <v>1</v>
      </c>
    </row>
    <row r="841" spans="1:7">
      <c r="A841" s="85">
        <v>44348</v>
      </c>
      <c r="B841" s="3">
        <v>0</v>
      </c>
      <c r="C841" s="3">
        <v>0</v>
      </c>
      <c r="D841" s="3">
        <v>5</v>
      </c>
      <c r="E841" s="3">
        <v>2</v>
      </c>
      <c r="F841" s="3">
        <v>0</v>
      </c>
    </row>
    <row r="842" spans="1:7">
      <c r="A842" s="85">
        <v>44378</v>
      </c>
      <c r="B842" s="3">
        <v>0</v>
      </c>
      <c r="C842" s="3">
        <v>0</v>
      </c>
      <c r="D842" s="3">
        <v>10</v>
      </c>
      <c r="E842" s="3">
        <v>6</v>
      </c>
      <c r="F842" s="3">
        <v>3</v>
      </c>
    </row>
    <row r="843" spans="1:7">
      <c r="A843" s="85">
        <v>44409</v>
      </c>
      <c r="B843" s="3">
        <v>0</v>
      </c>
      <c r="C843" s="3">
        <v>0</v>
      </c>
      <c r="D843" s="3">
        <v>4</v>
      </c>
      <c r="E843" s="3">
        <v>2</v>
      </c>
      <c r="F843" s="3">
        <v>2</v>
      </c>
    </row>
    <row r="844" spans="1:7">
      <c r="A844" s="24" t="s">
        <v>10</v>
      </c>
      <c r="B844" s="24">
        <f>SUM(B832:B843)</f>
        <v>3</v>
      </c>
      <c r="C844" s="24">
        <f>SUM(C832:C843)</f>
        <v>0</v>
      </c>
      <c r="D844" s="24">
        <f>SUM(D832:D843)</f>
        <v>44</v>
      </c>
      <c r="E844" s="24">
        <f>SUM(E832:E843)</f>
        <v>29</v>
      </c>
      <c r="F844" s="24">
        <f>SUM(F832:F843)</f>
        <v>15</v>
      </c>
      <c r="G844" s="31"/>
    </row>
    <row r="845" spans="1:7">
      <c r="A845" s="26" t="s">
        <v>12</v>
      </c>
      <c r="B845" s="26">
        <f>B844/12</f>
        <v>0.25</v>
      </c>
      <c r="C845" s="26">
        <f>C844/12</f>
        <v>0</v>
      </c>
      <c r="D845" s="26">
        <f>D844/12</f>
        <v>3.6666666666666665</v>
      </c>
      <c r="E845" s="26">
        <f>E844/12</f>
        <v>2.4166666666666665</v>
      </c>
      <c r="F845" s="26">
        <f>F844/12</f>
        <v>1.25</v>
      </c>
      <c r="G845" s="30"/>
    </row>
    <row r="846" spans="1:7">
      <c r="A846" s="85">
        <v>44440</v>
      </c>
      <c r="B846" s="3">
        <v>0</v>
      </c>
      <c r="C846" s="3">
        <v>0</v>
      </c>
      <c r="D846" s="3">
        <v>6</v>
      </c>
      <c r="E846" s="3">
        <v>2</v>
      </c>
      <c r="F846" s="3">
        <v>1</v>
      </c>
    </row>
    <row r="847" spans="1:7">
      <c r="A847" s="85">
        <v>44470</v>
      </c>
      <c r="B847" s="3">
        <v>0</v>
      </c>
      <c r="C847" s="3">
        <v>3</v>
      </c>
      <c r="D847" s="3">
        <v>4</v>
      </c>
      <c r="E847" s="3">
        <v>5</v>
      </c>
      <c r="F847" s="3">
        <v>2</v>
      </c>
    </row>
    <row r="848" spans="1:7">
      <c r="A848" s="86">
        <v>44501</v>
      </c>
      <c r="B848" s="44">
        <v>0</v>
      </c>
      <c r="C848" s="44">
        <v>0</v>
      </c>
      <c r="D848" s="44">
        <v>2</v>
      </c>
      <c r="E848" s="44">
        <v>2</v>
      </c>
      <c r="F848" s="44">
        <v>1</v>
      </c>
      <c r="G848" s="44"/>
    </row>
    <row r="849" spans="1:7">
      <c r="A849" s="86">
        <v>44531</v>
      </c>
      <c r="B849" s="44">
        <v>0</v>
      </c>
      <c r="C849" s="44">
        <v>0</v>
      </c>
      <c r="D849" s="44">
        <v>2</v>
      </c>
      <c r="E849" s="44">
        <v>1</v>
      </c>
      <c r="F849" s="44">
        <v>1</v>
      </c>
      <c r="G849" s="44"/>
    </row>
    <row r="850" spans="1:7">
      <c r="A850" s="85">
        <v>44562</v>
      </c>
      <c r="B850" s="3">
        <v>0</v>
      </c>
      <c r="C850" s="3">
        <v>0</v>
      </c>
      <c r="D850" s="3">
        <v>3</v>
      </c>
      <c r="E850" s="3">
        <v>2</v>
      </c>
      <c r="F850" s="3">
        <v>1</v>
      </c>
    </row>
    <row r="851" spans="1:7">
      <c r="A851" s="85">
        <v>44593</v>
      </c>
    </row>
    <row r="852" spans="1:7">
      <c r="A852" s="86">
        <v>44621</v>
      </c>
      <c r="B852" s="44"/>
      <c r="C852" s="44"/>
      <c r="D852" s="44"/>
      <c r="E852" s="44"/>
      <c r="F852" s="44"/>
      <c r="G852" s="44"/>
    </row>
    <row r="853" spans="1:7">
      <c r="A853" s="86">
        <v>44652</v>
      </c>
      <c r="B853" s="44"/>
      <c r="C853" s="44"/>
      <c r="D853" s="44"/>
      <c r="E853" s="44"/>
      <c r="F853" s="44"/>
      <c r="G853" s="44"/>
    </row>
    <row r="854" spans="1:7">
      <c r="A854" s="85">
        <v>44682</v>
      </c>
    </row>
    <row r="855" spans="1:7">
      <c r="A855" s="85">
        <v>44713</v>
      </c>
    </row>
    <row r="856" spans="1:7">
      <c r="A856" s="86">
        <v>44743</v>
      </c>
      <c r="B856" s="44"/>
      <c r="C856" s="44"/>
      <c r="D856" s="44"/>
      <c r="E856" s="44"/>
      <c r="F856" s="44"/>
      <c r="G856" s="44"/>
    </row>
    <row r="857" spans="1:7">
      <c r="A857" s="86">
        <v>44774</v>
      </c>
      <c r="B857" s="44"/>
      <c r="C857" s="44"/>
      <c r="D857" s="44"/>
      <c r="E857" s="44"/>
      <c r="F857" s="44"/>
      <c r="G857" s="44"/>
    </row>
    <row r="858" spans="1:7">
      <c r="A858" s="24" t="s">
        <v>10</v>
      </c>
      <c r="B858" s="24">
        <f>SUM(B846:B857)</f>
        <v>0</v>
      </c>
      <c r="C858" s="24">
        <f>SUM(C846:C857)</f>
        <v>3</v>
      </c>
      <c r="D858" s="24">
        <f>SUM(D846:D857)</f>
        <v>17</v>
      </c>
      <c r="E858" s="24">
        <f>SUM(E846:E857)</f>
        <v>12</v>
      </c>
      <c r="F858" s="24">
        <f>SUM(F846:F857)</f>
        <v>6</v>
      </c>
      <c r="G858" s="31"/>
    </row>
    <row r="859" spans="1:7">
      <c r="A859" s="26" t="s">
        <v>12</v>
      </c>
      <c r="B859" s="26">
        <f>B858/12</f>
        <v>0</v>
      </c>
      <c r="C859" s="26">
        <f>C858/12</f>
        <v>0.25</v>
      </c>
      <c r="D859" s="26">
        <f>D858/12</f>
        <v>1.4166666666666667</v>
      </c>
      <c r="E859" s="26">
        <f>E858/12</f>
        <v>1</v>
      </c>
      <c r="F859" s="26">
        <f>F858/12</f>
        <v>0.5</v>
      </c>
      <c r="G859" s="30"/>
    </row>
    <row r="860" spans="1:7">
      <c r="A860" s="86"/>
      <c r="B860" s="44"/>
      <c r="C860" s="44"/>
      <c r="D860" s="44"/>
      <c r="E860" s="44"/>
      <c r="F860" s="44"/>
      <c r="G860" s="44"/>
    </row>
    <row r="870" spans="1:8">
      <c r="A870" s="86"/>
      <c r="B870" s="44"/>
      <c r="C870" s="44"/>
      <c r="D870" s="44"/>
      <c r="E870" s="44"/>
      <c r="F870" s="44"/>
      <c r="G870" s="44"/>
    </row>
    <row r="871" spans="1:8">
      <c r="A871" s="1" t="s">
        <v>0</v>
      </c>
      <c r="B871" s="2" t="s">
        <v>1</v>
      </c>
      <c r="C871" s="2" t="s">
        <v>2</v>
      </c>
      <c r="D871" s="2" t="s">
        <v>3</v>
      </c>
    </row>
    <row r="872" spans="1:8">
      <c r="A872" s="85" t="s">
        <v>23</v>
      </c>
      <c r="B872" s="8">
        <v>38197</v>
      </c>
      <c r="C872" s="8">
        <v>44402</v>
      </c>
      <c r="D872" s="3" t="s">
        <v>18</v>
      </c>
    </row>
    <row r="874" spans="1:8">
      <c r="A874" s="18" t="s">
        <v>4</v>
      </c>
      <c r="B874" s="19" t="s">
        <v>5</v>
      </c>
      <c r="C874" s="19" t="s">
        <v>6</v>
      </c>
      <c r="D874" s="19" t="s">
        <v>7</v>
      </c>
      <c r="E874" s="19" t="s">
        <v>8</v>
      </c>
      <c r="F874" s="19" t="s">
        <v>9</v>
      </c>
      <c r="G874" s="22" t="s">
        <v>119</v>
      </c>
      <c r="H874" s="19" t="s">
        <v>11</v>
      </c>
    </row>
    <row r="875" spans="1:8">
      <c r="A875" s="85">
        <v>43709</v>
      </c>
      <c r="B875" s="3">
        <v>5</v>
      </c>
      <c r="C875" s="3">
        <v>0</v>
      </c>
      <c r="D875" s="3">
        <v>4</v>
      </c>
      <c r="E875" s="3">
        <v>2</v>
      </c>
      <c r="F875" s="3">
        <v>1</v>
      </c>
    </row>
    <row r="876" spans="1:8">
      <c r="A876" s="85">
        <v>43739</v>
      </c>
      <c r="B876" s="3">
        <v>4</v>
      </c>
      <c r="C876" s="3">
        <v>0</v>
      </c>
      <c r="D876" s="3">
        <v>12</v>
      </c>
      <c r="E876" s="3">
        <v>2</v>
      </c>
      <c r="F876" s="3">
        <v>1</v>
      </c>
    </row>
    <row r="877" spans="1:8">
      <c r="A877" s="85">
        <v>43770</v>
      </c>
      <c r="B877" s="3">
        <v>5</v>
      </c>
      <c r="C877" s="3">
        <v>0</v>
      </c>
      <c r="D877" s="3">
        <v>14</v>
      </c>
      <c r="E877" s="3">
        <v>4</v>
      </c>
      <c r="F877" s="3">
        <v>2</v>
      </c>
    </row>
    <row r="878" spans="1:8">
      <c r="A878" s="85">
        <v>43800</v>
      </c>
      <c r="B878" s="3">
        <v>5</v>
      </c>
      <c r="C878" s="3">
        <v>0</v>
      </c>
      <c r="D878" s="3">
        <v>12</v>
      </c>
      <c r="E878" s="3">
        <v>4</v>
      </c>
      <c r="F878" s="3">
        <v>1</v>
      </c>
    </row>
    <row r="879" spans="1:8">
      <c r="A879" s="85">
        <v>43831</v>
      </c>
      <c r="B879" s="3">
        <v>4</v>
      </c>
      <c r="C879" s="3">
        <v>0</v>
      </c>
      <c r="D879" s="3">
        <v>11</v>
      </c>
      <c r="E879" s="3">
        <v>3</v>
      </c>
      <c r="F879" s="3">
        <v>1</v>
      </c>
    </row>
    <row r="880" spans="1:8">
      <c r="A880" s="85">
        <v>43862</v>
      </c>
      <c r="B880" s="3">
        <v>5</v>
      </c>
      <c r="C880" s="3">
        <v>0</v>
      </c>
      <c r="D880" s="3">
        <v>12</v>
      </c>
      <c r="E880" s="3">
        <v>1</v>
      </c>
      <c r="F880" s="3">
        <v>2</v>
      </c>
    </row>
    <row r="881" spans="1:7">
      <c r="A881" s="85">
        <v>43891</v>
      </c>
      <c r="B881" s="3">
        <v>2</v>
      </c>
      <c r="C881" s="3">
        <v>0</v>
      </c>
      <c r="D881" s="3">
        <v>5</v>
      </c>
      <c r="E881" s="3">
        <v>0</v>
      </c>
      <c r="F881" s="3">
        <v>1</v>
      </c>
    </row>
    <row r="882" spans="1:7">
      <c r="A882" s="85">
        <v>43922</v>
      </c>
      <c r="B882" s="3">
        <v>0</v>
      </c>
      <c r="C882" s="3">
        <v>0</v>
      </c>
      <c r="D882" s="3">
        <v>4</v>
      </c>
      <c r="E882" s="3">
        <v>0</v>
      </c>
      <c r="F882" s="3">
        <v>0</v>
      </c>
    </row>
    <row r="883" spans="1:7">
      <c r="A883" s="85">
        <v>43952</v>
      </c>
      <c r="B883" s="3">
        <v>0</v>
      </c>
      <c r="C883" s="3">
        <v>0</v>
      </c>
      <c r="D883" s="3">
        <v>1</v>
      </c>
      <c r="E883" s="3">
        <v>0</v>
      </c>
      <c r="F883" s="3">
        <v>0</v>
      </c>
    </row>
    <row r="884" spans="1:7">
      <c r="A884" s="85">
        <v>43983</v>
      </c>
      <c r="B884" s="3">
        <v>0</v>
      </c>
      <c r="C884" s="3">
        <v>0</v>
      </c>
      <c r="D884" s="3">
        <v>1</v>
      </c>
      <c r="E884" s="3">
        <v>0</v>
      </c>
      <c r="F884" s="3">
        <v>0</v>
      </c>
    </row>
    <row r="885" spans="1:7">
      <c r="A885" s="85">
        <v>44013</v>
      </c>
      <c r="B885" s="3">
        <v>0</v>
      </c>
      <c r="C885" s="3">
        <v>0</v>
      </c>
      <c r="D885" s="3">
        <v>1</v>
      </c>
      <c r="E885" s="3">
        <v>0</v>
      </c>
      <c r="F885" s="3">
        <v>0</v>
      </c>
      <c r="G885" s="2"/>
    </row>
    <row r="886" spans="1:7">
      <c r="A886" s="85">
        <v>44044</v>
      </c>
      <c r="B886" s="3">
        <v>0</v>
      </c>
      <c r="C886" s="3">
        <v>0.5</v>
      </c>
      <c r="D886" s="3">
        <v>1</v>
      </c>
      <c r="E886" s="3">
        <v>0</v>
      </c>
      <c r="F886" s="3">
        <v>0</v>
      </c>
    </row>
    <row r="887" spans="1:7">
      <c r="A887" s="24" t="s">
        <v>10</v>
      </c>
      <c r="B887" s="24">
        <f>SUM(B875:B886)</f>
        <v>30</v>
      </c>
      <c r="C887" s="24">
        <f>SUM(C875:C878)</f>
        <v>0</v>
      </c>
      <c r="D887" s="24">
        <f>SUM(D875:D878)</f>
        <v>42</v>
      </c>
      <c r="E887" s="24">
        <f>SUM(E875:E878)</f>
        <v>12</v>
      </c>
      <c r="F887" s="24">
        <f>SUM(F875:F878)</f>
        <v>5</v>
      </c>
      <c r="G887" s="30"/>
    </row>
    <row r="888" spans="1:7">
      <c r="A888" s="24" t="s">
        <v>12</v>
      </c>
      <c r="B888" s="24">
        <f>B887/12</f>
        <v>2.5</v>
      </c>
      <c r="C888" s="24">
        <f>C887/12</f>
        <v>0</v>
      </c>
      <c r="D888" s="24">
        <f>D887/12</f>
        <v>3.5</v>
      </c>
      <c r="E888" s="24">
        <f>E887/12</f>
        <v>1</v>
      </c>
      <c r="F888" s="24">
        <f>F887/12</f>
        <v>0.41666666666666669</v>
      </c>
      <c r="G888" s="30"/>
    </row>
    <row r="889" spans="1:7">
      <c r="A889" s="85">
        <v>44075</v>
      </c>
      <c r="B889" s="3">
        <v>0</v>
      </c>
      <c r="C889" s="3">
        <v>0</v>
      </c>
      <c r="D889" s="3">
        <v>0.5</v>
      </c>
      <c r="E889" s="3">
        <v>0</v>
      </c>
      <c r="F889" s="3">
        <v>0</v>
      </c>
    </row>
    <row r="890" spans="1:7">
      <c r="A890" s="85">
        <v>44105</v>
      </c>
      <c r="B890" s="3">
        <v>0</v>
      </c>
      <c r="C890" s="3">
        <v>0</v>
      </c>
      <c r="D890" s="3">
        <v>0.5</v>
      </c>
      <c r="E890" s="3">
        <v>0</v>
      </c>
      <c r="F890" s="3">
        <v>0</v>
      </c>
    </row>
    <row r="891" spans="1:7">
      <c r="A891" s="85">
        <v>44136</v>
      </c>
      <c r="B891" s="3">
        <v>0</v>
      </c>
      <c r="C891" s="3">
        <v>0</v>
      </c>
      <c r="D891" s="3">
        <v>3</v>
      </c>
      <c r="E891" s="3">
        <v>0</v>
      </c>
      <c r="F891" s="3">
        <v>0</v>
      </c>
    </row>
    <row r="892" spans="1:7">
      <c r="A892" s="85">
        <v>44166</v>
      </c>
      <c r="B892" s="3">
        <v>0</v>
      </c>
      <c r="C892" s="3">
        <v>0</v>
      </c>
      <c r="D892" s="3">
        <v>2</v>
      </c>
      <c r="E892" s="3">
        <v>0</v>
      </c>
      <c r="F892" s="3">
        <v>0</v>
      </c>
    </row>
    <row r="893" spans="1:7">
      <c r="A893" s="85">
        <v>44197</v>
      </c>
      <c r="B893" s="3">
        <v>0</v>
      </c>
      <c r="C893" s="3">
        <v>0</v>
      </c>
      <c r="D893" s="3">
        <v>1</v>
      </c>
      <c r="E893" s="3">
        <v>0</v>
      </c>
      <c r="F893" s="3">
        <v>0</v>
      </c>
    </row>
    <row r="894" spans="1:7">
      <c r="A894" s="85">
        <v>44228</v>
      </c>
      <c r="B894" s="3">
        <v>0</v>
      </c>
      <c r="C894" s="3">
        <v>0</v>
      </c>
      <c r="D894" s="3">
        <v>1</v>
      </c>
      <c r="E894" s="3">
        <v>0</v>
      </c>
      <c r="F894" s="3">
        <v>0</v>
      </c>
    </row>
    <row r="895" spans="1:7">
      <c r="A895" s="85">
        <v>44256</v>
      </c>
      <c r="B895" s="3">
        <v>0</v>
      </c>
      <c r="C895" s="3">
        <v>0</v>
      </c>
      <c r="D895" s="3">
        <v>2</v>
      </c>
      <c r="E895" s="3">
        <v>0</v>
      </c>
      <c r="F895" s="3">
        <v>0</v>
      </c>
    </row>
    <row r="896" spans="1:7">
      <c r="A896" s="85">
        <v>44287</v>
      </c>
      <c r="B896" s="3">
        <v>0</v>
      </c>
      <c r="C896" s="3">
        <v>0</v>
      </c>
      <c r="D896" s="3">
        <v>2</v>
      </c>
      <c r="F896" s="3">
        <v>1</v>
      </c>
    </row>
    <row r="897" spans="1:7">
      <c r="A897" s="85">
        <v>44317</v>
      </c>
      <c r="B897" s="3">
        <v>0</v>
      </c>
      <c r="C897" s="3">
        <v>0</v>
      </c>
      <c r="D897" s="3">
        <v>8</v>
      </c>
      <c r="E897" s="3">
        <v>3</v>
      </c>
      <c r="F897" s="3">
        <v>0</v>
      </c>
    </row>
    <row r="898" spans="1:7">
      <c r="A898" s="85">
        <v>44348</v>
      </c>
      <c r="B898" s="3">
        <v>0</v>
      </c>
      <c r="C898" s="3">
        <v>0</v>
      </c>
      <c r="D898" s="3">
        <v>3</v>
      </c>
      <c r="E898" s="3">
        <v>0</v>
      </c>
      <c r="F898" s="3">
        <v>0</v>
      </c>
    </row>
    <row r="899" spans="1:7">
      <c r="A899" s="85">
        <v>44378</v>
      </c>
      <c r="B899" s="3">
        <v>0</v>
      </c>
      <c r="C899" s="3">
        <v>0</v>
      </c>
      <c r="D899" s="3">
        <v>2</v>
      </c>
      <c r="E899" s="3">
        <v>0</v>
      </c>
      <c r="F899" s="3">
        <v>0</v>
      </c>
    </row>
    <row r="900" spans="1:7">
      <c r="A900" s="85">
        <v>44409</v>
      </c>
      <c r="B900" s="3">
        <v>0</v>
      </c>
      <c r="C900" s="3">
        <v>0</v>
      </c>
      <c r="D900" s="3">
        <v>3</v>
      </c>
      <c r="E900" s="3">
        <v>0</v>
      </c>
      <c r="F900" s="3">
        <v>0</v>
      </c>
    </row>
    <row r="901" spans="1:7">
      <c r="A901" s="24" t="s">
        <v>10</v>
      </c>
      <c r="B901" s="24">
        <f>SUM(B889:B900)</f>
        <v>0</v>
      </c>
      <c r="C901" s="24">
        <f>SUM(C889:C900)</f>
        <v>0</v>
      </c>
      <c r="D901" s="24">
        <f>SUM(D889:D900)</f>
        <v>28</v>
      </c>
      <c r="E901" s="24">
        <f>SUM(E889:E900)</f>
        <v>3</v>
      </c>
      <c r="F901" s="24">
        <f>SUM(F889:F900)</f>
        <v>1</v>
      </c>
      <c r="G901" s="30"/>
    </row>
    <row r="902" spans="1:7">
      <c r="A902" s="26" t="s">
        <v>12</v>
      </c>
      <c r="B902" s="26">
        <f>B901/12</f>
        <v>0</v>
      </c>
      <c r="C902" s="26">
        <f>C901/12</f>
        <v>0</v>
      </c>
      <c r="D902" s="26">
        <f>D901/12</f>
        <v>2.3333333333333335</v>
      </c>
      <c r="E902" s="26">
        <f>E901/12</f>
        <v>0.25</v>
      </c>
      <c r="F902" s="26">
        <f>F901/12</f>
        <v>8.3333333333333329E-2</v>
      </c>
      <c r="G902" s="30"/>
    </row>
    <row r="903" spans="1:7">
      <c r="A903" s="85">
        <v>44440</v>
      </c>
      <c r="B903" s="3">
        <v>0</v>
      </c>
      <c r="C903" s="3">
        <v>0</v>
      </c>
      <c r="D903" s="3">
        <v>5</v>
      </c>
      <c r="E903" s="3">
        <v>0</v>
      </c>
      <c r="F903" s="3">
        <v>0</v>
      </c>
    </row>
    <row r="904" spans="1:7">
      <c r="A904" s="85">
        <v>44470</v>
      </c>
      <c r="B904" s="3">
        <v>0</v>
      </c>
      <c r="C904" s="3">
        <v>0</v>
      </c>
      <c r="D904" s="3">
        <v>4</v>
      </c>
      <c r="E904" s="3">
        <v>0</v>
      </c>
      <c r="F904" s="3">
        <v>0</v>
      </c>
    </row>
    <row r="905" spans="1:7">
      <c r="A905" s="86">
        <v>44501</v>
      </c>
      <c r="B905" s="44">
        <v>0</v>
      </c>
      <c r="C905" s="44">
        <v>0</v>
      </c>
      <c r="D905" s="44">
        <v>2</v>
      </c>
      <c r="E905" s="44">
        <v>0</v>
      </c>
      <c r="F905" s="44">
        <v>0</v>
      </c>
      <c r="G905" s="44"/>
    </row>
    <row r="906" spans="1:7">
      <c r="A906" s="86">
        <v>44531</v>
      </c>
      <c r="B906" s="44">
        <v>0</v>
      </c>
      <c r="C906" s="44">
        <v>0</v>
      </c>
      <c r="D906" s="44">
        <v>2</v>
      </c>
      <c r="E906" s="44">
        <v>0</v>
      </c>
      <c r="F906" s="44">
        <v>0</v>
      </c>
      <c r="G906" s="44"/>
    </row>
    <row r="907" spans="1:7">
      <c r="A907" s="85">
        <v>44562</v>
      </c>
      <c r="B907" s="3">
        <v>0</v>
      </c>
      <c r="C907" s="3">
        <v>0</v>
      </c>
      <c r="D907" s="3">
        <v>2</v>
      </c>
      <c r="E907" s="3">
        <v>0</v>
      </c>
      <c r="F907" s="3">
        <v>0</v>
      </c>
    </row>
    <row r="908" spans="1:7">
      <c r="A908" s="85">
        <v>44593</v>
      </c>
    </row>
    <row r="909" spans="1:7">
      <c r="A909" s="86">
        <v>44621</v>
      </c>
      <c r="B909" s="44"/>
      <c r="C909" s="44"/>
      <c r="D909" s="44"/>
      <c r="E909" s="44"/>
      <c r="F909" s="44"/>
      <c r="G909" s="44"/>
    </row>
    <row r="910" spans="1:7">
      <c r="A910" s="86">
        <v>44652</v>
      </c>
      <c r="B910" s="44"/>
      <c r="C910" s="44"/>
      <c r="D910" s="44"/>
      <c r="E910" s="44"/>
      <c r="F910" s="44"/>
      <c r="G910" s="44"/>
    </row>
    <row r="911" spans="1:7">
      <c r="A911" s="85">
        <v>44682</v>
      </c>
    </row>
    <row r="912" spans="1:7">
      <c r="A912" s="85">
        <v>44713</v>
      </c>
    </row>
    <row r="913" spans="1:7">
      <c r="A913" s="86">
        <v>44743</v>
      </c>
      <c r="B913" s="44"/>
      <c r="C913" s="44"/>
      <c r="D913" s="44"/>
      <c r="E913" s="44"/>
      <c r="F913" s="44"/>
      <c r="G913" s="44"/>
    </row>
    <row r="914" spans="1:7">
      <c r="A914" s="86">
        <v>44774</v>
      </c>
      <c r="B914" s="44"/>
      <c r="C914" s="44"/>
      <c r="D914" s="44"/>
      <c r="E914" s="44"/>
      <c r="F914" s="44"/>
      <c r="G914" s="44"/>
    </row>
    <row r="915" spans="1:7">
      <c r="A915" s="24" t="s">
        <v>10</v>
      </c>
      <c r="B915" s="24">
        <f>SUM(B903:B914)</f>
        <v>0</v>
      </c>
      <c r="C915" s="24">
        <f>SUM(C903:C914)</f>
        <v>0</v>
      </c>
      <c r="D915" s="24">
        <f>SUM(D903:D914)</f>
        <v>15</v>
      </c>
      <c r="E915" s="24">
        <f>SUM(E903:E914)</f>
        <v>0</v>
      </c>
      <c r="F915" s="24">
        <f>SUM(F903:F914)</f>
        <v>0</v>
      </c>
      <c r="G915" s="30"/>
    </row>
    <row r="916" spans="1:7">
      <c r="A916" s="26" t="s">
        <v>12</v>
      </c>
      <c r="B916" s="26">
        <f>B915/12</f>
        <v>0</v>
      </c>
      <c r="C916" s="26">
        <f>C915/12</f>
        <v>0</v>
      </c>
      <c r="D916" s="26">
        <f>D915/12</f>
        <v>1.25</v>
      </c>
      <c r="E916" s="26">
        <f>E915/12</f>
        <v>0</v>
      </c>
      <c r="F916" s="26">
        <f>F915/12</f>
        <v>0</v>
      </c>
      <c r="G916" s="30"/>
    </row>
    <row r="928" spans="1:7">
      <c r="A928" s="1" t="s">
        <v>0</v>
      </c>
      <c r="B928" s="2" t="s">
        <v>1</v>
      </c>
      <c r="C928" s="2" t="s">
        <v>2</v>
      </c>
      <c r="D928" s="2" t="s">
        <v>3</v>
      </c>
      <c r="E928" s="2" t="s">
        <v>27</v>
      </c>
    </row>
    <row r="929" spans="1:8">
      <c r="A929" s="85" t="s">
        <v>24</v>
      </c>
      <c r="B929" s="8">
        <v>39851</v>
      </c>
      <c r="C929" s="8" t="s">
        <v>25</v>
      </c>
      <c r="D929" s="3" t="s">
        <v>18</v>
      </c>
      <c r="E929" s="3" t="s">
        <v>26</v>
      </c>
    </row>
    <row r="931" spans="1:8">
      <c r="A931" s="18" t="s">
        <v>4</v>
      </c>
      <c r="B931" s="19" t="s">
        <v>5</v>
      </c>
      <c r="C931" s="19" t="s">
        <v>6</v>
      </c>
      <c r="D931" s="19" t="s">
        <v>7</v>
      </c>
      <c r="E931" s="19" t="s">
        <v>8</v>
      </c>
      <c r="F931" s="19" t="s">
        <v>9</v>
      </c>
      <c r="G931" s="22" t="s">
        <v>119</v>
      </c>
      <c r="H931" s="19" t="s">
        <v>11</v>
      </c>
    </row>
    <row r="932" spans="1:8">
      <c r="A932" s="85">
        <v>43709</v>
      </c>
      <c r="B932" s="3">
        <v>0</v>
      </c>
      <c r="C932" s="3">
        <v>0</v>
      </c>
      <c r="D932" s="3">
        <v>10</v>
      </c>
      <c r="E932" s="3">
        <v>0</v>
      </c>
      <c r="F932" s="3">
        <v>0</v>
      </c>
    </row>
    <row r="933" spans="1:8">
      <c r="A933" s="85">
        <v>43739</v>
      </c>
      <c r="B933" s="3">
        <v>3</v>
      </c>
      <c r="C933" s="3">
        <v>0</v>
      </c>
      <c r="D933" s="3">
        <v>14</v>
      </c>
      <c r="E933" s="3">
        <v>1</v>
      </c>
      <c r="F933" s="3">
        <v>1</v>
      </c>
    </row>
    <row r="934" spans="1:8">
      <c r="A934" s="85">
        <v>43770</v>
      </c>
      <c r="B934" s="3">
        <v>3</v>
      </c>
      <c r="C934" s="3">
        <v>0</v>
      </c>
      <c r="D934" s="3">
        <v>14</v>
      </c>
      <c r="E934" s="3">
        <v>1</v>
      </c>
      <c r="F934" s="3">
        <v>1</v>
      </c>
    </row>
    <row r="935" spans="1:8">
      <c r="A935" s="85">
        <v>43800</v>
      </c>
      <c r="B935" s="3">
        <v>5</v>
      </c>
      <c r="C935" s="3">
        <v>5</v>
      </c>
      <c r="D935" s="3">
        <v>12</v>
      </c>
      <c r="E935" s="3">
        <v>4</v>
      </c>
      <c r="F935" s="3">
        <v>0</v>
      </c>
    </row>
    <row r="936" spans="1:8">
      <c r="A936" s="85">
        <v>43831</v>
      </c>
      <c r="B936" s="3">
        <v>3</v>
      </c>
      <c r="C936" s="3">
        <v>0</v>
      </c>
      <c r="D936" s="3">
        <v>5</v>
      </c>
      <c r="E936" s="3">
        <v>1</v>
      </c>
      <c r="F936" s="3">
        <v>0</v>
      </c>
    </row>
    <row r="937" spans="1:8">
      <c r="A937" s="85">
        <v>43862</v>
      </c>
      <c r="B937" s="3">
        <v>3</v>
      </c>
      <c r="C937" s="3">
        <v>0</v>
      </c>
      <c r="D937" s="3">
        <v>11</v>
      </c>
      <c r="E937" s="3">
        <v>1</v>
      </c>
      <c r="F937" s="3">
        <v>1</v>
      </c>
      <c r="G937" s="2"/>
    </row>
    <row r="938" spans="1:8">
      <c r="A938" s="85">
        <v>43891</v>
      </c>
      <c r="B938" s="3">
        <v>1</v>
      </c>
      <c r="C938" s="3">
        <v>0</v>
      </c>
      <c r="D938" s="3">
        <v>4</v>
      </c>
      <c r="E938" s="3">
        <v>0</v>
      </c>
      <c r="F938" s="3">
        <v>0</v>
      </c>
    </row>
    <row r="939" spans="1:8">
      <c r="A939" s="85">
        <v>43922</v>
      </c>
      <c r="B939" s="3">
        <v>0</v>
      </c>
      <c r="C939" s="3">
        <v>0</v>
      </c>
      <c r="D939" s="3">
        <v>4</v>
      </c>
      <c r="E939" s="3">
        <v>0</v>
      </c>
      <c r="F939" s="3">
        <v>0</v>
      </c>
    </row>
    <row r="940" spans="1:8">
      <c r="A940" s="85">
        <v>43952</v>
      </c>
      <c r="B940" s="3">
        <v>0</v>
      </c>
      <c r="C940" s="3">
        <v>0</v>
      </c>
      <c r="D940" s="3">
        <v>1</v>
      </c>
      <c r="E940" s="3">
        <v>0</v>
      </c>
      <c r="F940" s="3">
        <v>0</v>
      </c>
    </row>
    <row r="941" spans="1:8">
      <c r="A941" s="85">
        <v>43983</v>
      </c>
      <c r="B941" s="3">
        <v>0</v>
      </c>
      <c r="C941" s="3">
        <v>0</v>
      </c>
      <c r="D941" s="3">
        <v>2</v>
      </c>
      <c r="E941" s="3">
        <v>0</v>
      </c>
      <c r="F941" s="3">
        <v>0</v>
      </c>
    </row>
    <row r="942" spans="1:8">
      <c r="A942" s="85">
        <v>44013</v>
      </c>
      <c r="B942" s="3">
        <v>0</v>
      </c>
      <c r="C942" s="3">
        <v>0</v>
      </c>
      <c r="D942" s="3">
        <v>1</v>
      </c>
      <c r="E942" s="3">
        <v>0</v>
      </c>
      <c r="F942" s="3">
        <v>0</v>
      </c>
    </row>
    <row r="943" spans="1:8">
      <c r="A943" s="85">
        <v>44044</v>
      </c>
      <c r="B943" s="3">
        <v>0</v>
      </c>
      <c r="C943" s="3">
        <v>0</v>
      </c>
      <c r="D943" s="3">
        <v>1</v>
      </c>
      <c r="E943" s="3">
        <v>0</v>
      </c>
      <c r="F943" s="3">
        <v>0</v>
      </c>
    </row>
    <row r="944" spans="1:8">
      <c r="A944" s="24" t="s">
        <v>10</v>
      </c>
      <c r="B944" s="24">
        <f>SUM(B932:B943)</f>
        <v>18</v>
      </c>
      <c r="C944" s="24">
        <f>SUM(C932:C943)</f>
        <v>5</v>
      </c>
      <c r="D944" s="24">
        <f>SUM(D932:D943)</f>
        <v>79</v>
      </c>
      <c r="E944" s="24">
        <f>SUM(E932:E943)</f>
        <v>8</v>
      </c>
      <c r="F944" s="24">
        <f>SUM(F932:F943)</f>
        <v>3</v>
      </c>
      <c r="G944" s="30"/>
    </row>
    <row r="945" spans="1:7">
      <c r="A945" s="24" t="s">
        <v>12</v>
      </c>
      <c r="B945" s="24">
        <f>B944/12</f>
        <v>1.5</v>
      </c>
      <c r="C945" s="24">
        <f>C944/12</f>
        <v>0.41666666666666669</v>
      </c>
      <c r="D945" s="24">
        <f>D944/12</f>
        <v>6.583333333333333</v>
      </c>
      <c r="E945" s="24">
        <f>E944/12</f>
        <v>0.66666666666666663</v>
      </c>
      <c r="F945" s="24">
        <f>F944/12</f>
        <v>0.25</v>
      </c>
      <c r="G945" s="30"/>
    </row>
    <row r="946" spans="1:7">
      <c r="A946" s="85">
        <v>44075</v>
      </c>
      <c r="B946" s="3">
        <v>0</v>
      </c>
      <c r="C946" s="3">
        <v>0</v>
      </c>
      <c r="D946" s="3">
        <v>1</v>
      </c>
      <c r="E946" s="3">
        <v>0</v>
      </c>
      <c r="F946" s="3">
        <v>0</v>
      </c>
    </row>
    <row r="947" spans="1:7">
      <c r="A947" s="85">
        <v>44105</v>
      </c>
      <c r="B947" s="3">
        <v>0</v>
      </c>
      <c r="C947" s="3">
        <v>0</v>
      </c>
      <c r="D947" s="3">
        <v>0.5</v>
      </c>
      <c r="E947" s="3">
        <v>0</v>
      </c>
      <c r="F947" s="3">
        <v>0</v>
      </c>
    </row>
    <row r="948" spans="1:7">
      <c r="A948" s="85">
        <v>44136</v>
      </c>
      <c r="B948" s="3">
        <v>0</v>
      </c>
      <c r="C948" s="3">
        <v>0</v>
      </c>
      <c r="D948" s="3">
        <v>3</v>
      </c>
      <c r="E948" s="3">
        <v>0</v>
      </c>
      <c r="F948" s="3">
        <v>0</v>
      </c>
    </row>
    <row r="949" spans="1:7">
      <c r="A949" s="85">
        <v>44166</v>
      </c>
      <c r="B949" s="3">
        <v>0</v>
      </c>
      <c r="C949" s="3">
        <v>0</v>
      </c>
      <c r="D949" s="3">
        <v>2</v>
      </c>
      <c r="E949" s="3">
        <v>0</v>
      </c>
      <c r="F949" s="3">
        <v>0</v>
      </c>
    </row>
    <row r="950" spans="1:7">
      <c r="A950" s="85">
        <v>44197</v>
      </c>
      <c r="B950" s="3">
        <v>0</v>
      </c>
      <c r="C950" s="3">
        <v>0</v>
      </c>
      <c r="D950" s="3">
        <v>2</v>
      </c>
      <c r="E950" s="3">
        <v>0</v>
      </c>
      <c r="F950" s="3">
        <v>0</v>
      </c>
    </row>
    <row r="951" spans="1:7">
      <c r="A951" s="85">
        <v>44228</v>
      </c>
      <c r="B951" s="3">
        <v>0</v>
      </c>
      <c r="C951" s="3">
        <v>0</v>
      </c>
      <c r="D951" s="3">
        <v>1</v>
      </c>
      <c r="E951" s="3">
        <v>0</v>
      </c>
      <c r="F951" s="3">
        <v>0</v>
      </c>
    </row>
    <row r="952" spans="1:7">
      <c r="A952" s="85">
        <v>44256</v>
      </c>
      <c r="B952" s="3">
        <v>0</v>
      </c>
      <c r="C952" s="3">
        <v>0</v>
      </c>
      <c r="D952" s="3">
        <v>2</v>
      </c>
      <c r="E952" s="3">
        <v>0</v>
      </c>
      <c r="F952" s="3">
        <v>0</v>
      </c>
    </row>
    <row r="953" spans="1:7">
      <c r="A953" s="85">
        <v>44287</v>
      </c>
      <c r="B953" s="3">
        <v>0</v>
      </c>
      <c r="C953" s="3">
        <v>0</v>
      </c>
      <c r="D953" s="3">
        <v>2</v>
      </c>
      <c r="E953" s="3">
        <v>0</v>
      </c>
      <c r="F953" s="3">
        <v>0</v>
      </c>
    </row>
    <row r="954" spans="1:7">
      <c r="A954" s="85">
        <v>44317</v>
      </c>
      <c r="B954" s="3">
        <v>0</v>
      </c>
      <c r="C954" s="3">
        <v>0</v>
      </c>
      <c r="D954" s="3">
        <v>3</v>
      </c>
      <c r="E954" s="3">
        <v>0</v>
      </c>
      <c r="F954" s="3">
        <v>0</v>
      </c>
    </row>
    <row r="955" spans="1:7">
      <c r="A955" s="85">
        <v>44348</v>
      </c>
      <c r="B955" s="3">
        <v>0</v>
      </c>
      <c r="C955" s="3">
        <v>0</v>
      </c>
      <c r="D955" s="3">
        <v>3</v>
      </c>
      <c r="E955" s="3">
        <v>0</v>
      </c>
      <c r="F955" s="3">
        <v>0</v>
      </c>
    </row>
    <row r="956" spans="1:7">
      <c r="A956" s="85">
        <v>44378</v>
      </c>
      <c r="B956" s="3">
        <v>0</v>
      </c>
      <c r="C956" s="3">
        <v>0</v>
      </c>
      <c r="D956" s="3">
        <v>2</v>
      </c>
      <c r="E956" s="3">
        <v>0</v>
      </c>
      <c r="F956" s="3">
        <v>0</v>
      </c>
    </row>
    <row r="957" spans="1:7">
      <c r="A957" s="85">
        <v>44409</v>
      </c>
      <c r="B957" s="3">
        <v>0</v>
      </c>
      <c r="C957" s="3">
        <v>0</v>
      </c>
      <c r="D957" s="3">
        <v>4</v>
      </c>
      <c r="E957" s="3">
        <v>0</v>
      </c>
      <c r="F957" s="3">
        <v>0</v>
      </c>
    </row>
    <row r="958" spans="1:7">
      <c r="A958" s="24" t="s">
        <v>10</v>
      </c>
      <c r="B958" s="24">
        <f>SUM(B946:B957)</f>
        <v>0</v>
      </c>
      <c r="C958" s="24">
        <f>SUM(C946:C957)</f>
        <v>0</v>
      </c>
      <c r="D958" s="24">
        <f>SUM(D946:D957)</f>
        <v>25.5</v>
      </c>
      <c r="E958" s="24">
        <f>SUM(E946:E957)</f>
        <v>0</v>
      </c>
      <c r="F958" s="24">
        <f>SUM(F946:F957)</f>
        <v>0</v>
      </c>
      <c r="G958" s="30"/>
    </row>
    <row r="959" spans="1:7">
      <c r="A959" s="26" t="s">
        <v>12</v>
      </c>
      <c r="B959" s="26">
        <f>B958/12</f>
        <v>0</v>
      </c>
      <c r="C959" s="26">
        <f>C958/12</f>
        <v>0</v>
      </c>
      <c r="D959" s="26">
        <f>D958/12</f>
        <v>2.125</v>
      </c>
      <c r="E959" s="26">
        <f>E958/12</f>
        <v>0</v>
      </c>
      <c r="F959" s="26">
        <f>F958/12</f>
        <v>0</v>
      </c>
      <c r="G959" s="30"/>
    </row>
    <row r="960" spans="1:7">
      <c r="A960" s="85">
        <v>44440</v>
      </c>
      <c r="B960" s="3">
        <v>0</v>
      </c>
      <c r="C960" s="3">
        <v>0</v>
      </c>
      <c r="D960" s="3">
        <v>1</v>
      </c>
      <c r="E960" s="3">
        <v>0</v>
      </c>
      <c r="F960" s="3">
        <v>0</v>
      </c>
    </row>
    <row r="961" spans="1:7">
      <c r="A961" s="85">
        <v>44470</v>
      </c>
      <c r="B961" s="3">
        <v>0</v>
      </c>
      <c r="C961" s="3">
        <v>0</v>
      </c>
      <c r="D961" s="3">
        <v>2</v>
      </c>
      <c r="E961" s="3">
        <v>0</v>
      </c>
      <c r="F961" s="3">
        <v>0</v>
      </c>
    </row>
    <row r="962" spans="1:7">
      <c r="A962" s="86">
        <v>44501</v>
      </c>
      <c r="B962" s="44">
        <v>0</v>
      </c>
      <c r="C962" s="44">
        <v>0</v>
      </c>
      <c r="D962" s="44">
        <v>2</v>
      </c>
      <c r="E962" s="44">
        <v>0</v>
      </c>
      <c r="F962" s="44">
        <v>0</v>
      </c>
      <c r="G962" s="44"/>
    </row>
    <row r="963" spans="1:7">
      <c r="A963" s="86">
        <v>44531</v>
      </c>
      <c r="B963" s="44">
        <v>0</v>
      </c>
      <c r="C963" s="44">
        <v>0</v>
      </c>
      <c r="D963" s="44">
        <v>2</v>
      </c>
      <c r="E963" s="44">
        <v>0</v>
      </c>
      <c r="F963" s="44">
        <v>0</v>
      </c>
      <c r="G963" s="44"/>
    </row>
    <row r="964" spans="1:7">
      <c r="A964" s="85">
        <v>44562</v>
      </c>
      <c r="B964" s="3">
        <v>0</v>
      </c>
      <c r="C964" s="3">
        <v>0</v>
      </c>
      <c r="D964" s="3">
        <v>2</v>
      </c>
      <c r="E964" s="3">
        <v>0</v>
      </c>
      <c r="F964" s="3">
        <v>0</v>
      </c>
    </row>
    <row r="965" spans="1:7">
      <c r="A965" s="85">
        <v>44593</v>
      </c>
    </row>
    <row r="966" spans="1:7">
      <c r="A966" s="86">
        <v>44621</v>
      </c>
      <c r="B966" s="44"/>
      <c r="C966" s="44"/>
      <c r="D966" s="44"/>
      <c r="E966" s="44"/>
      <c r="F966" s="44"/>
      <c r="G966" s="44"/>
    </row>
    <row r="967" spans="1:7">
      <c r="A967" s="86">
        <v>44652</v>
      </c>
      <c r="B967" s="44"/>
      <c r="C967" s="44"/>
      <c r="D967" s="44"/>
      <c r="E967" s="44"/>
      <c r="F967" s="44"/>
      <c r="G967" s="44"/>
    </row>
    <row r="968" spans="1:7">
      <c r="A968" s="85">
        <v>44682</v>
      </c>
    </row>
    <row r="969" spans="1:7">
      <c r="A969" s="85">
        <v>44713</v>
      </c>
    </row>
    <row r="970" spans="1:7">
      <c r="A970" s="86">
        <v>44743</v>
      </c>
      <c r="B970" s="44"/>
      <c r="C970" s="44"/>
      <c r="D970" s="44"/>
      <c r="E970" s="44"/>
      <c r="F970" s="44"/>
      <c r="G970" s="44"/>
    </row>
    <row r="971" spans="1:7">
      <c r="A971" s="86">
        <v>44774</v>
      </c>
      <c r="B971" s="44"/>
      <c r="C971" s="44"/>
      <c r="D971" s="44"/>
      <c r="E971" s="44"/>
      <c r="F971" s="44"/>
      <c r="G971" s="44"/>
    </row>
    <row r="972" spans="1:7">
      <c r="A972" s="24" t="s">
        <v>10</v>
      </c>
      <c r="B972" s="24">
        <f>SUM(B960:B971)</f>
        <v>0</v>
      </c>
      <c r="C972" s="24">
        <f>SUM(C960:C971)</f>
        <v>0</v>
      </c>
      <c r="D972" s="24">
        <f>SUM(D960:D971)</f>
        <v>9</v>
      </c>
      <c r="E972" s="24">
        <f>SUM(E960:E971)</f>
        <v>0</v>
      </c>
      <c r="F972" s="24">
        <f>SUM(F960:F971)</f>
        <v>0</v>
      </c>
      <c r="G972" s="30"/>
    </row>
    <row r="973" spans="1:7">
      <c r="A973" s="26" t="s">
        <v>12</v>
      </c>
      <c r="B973" s="26">
        <f>B972/12</f>
        <v>0</v>
      </c>
      <c r="C973" s="26">
        <f>C972/12</f>
        <v>0</v>
      </c>
      <c r="D973" s="26">
        <f>D972/12</f>
        <v>0.75</v>
      </c>
      <c r="E973" s="26">
        <f>E972/12</f>
        <v>0</v>
      </c>
      <c r="F973" s="26">
        <f>F972/12</f>
        <v>0</v>
      </c>
      <c r="G973" s="30"/>
    </row>
    <row r="986" spans="1:8">
      <c r="A986" s="1" t="s">
        <v>0</v>
      </c>
      <c r="B986" s="2" t="s">
        <v>1</v>
      </c>
      <c r="C986" s="2" t="s">
        <v>2</v>
      </c>
      <c r="D986" s="2" t="s">
        <v>3</v>
      </c>
    </row>
    <row r="987" spans="1:8">
      <c r="A987" s="85" t="s">
        <v>28</v>
      </c>
      <c r="B987" s="8">
        <v>26490</v>
      </c>
      <c r="C987" s="8">
        <v>36519</v>
      </c>
      <c r="D987" s="3" t="s">
        <v>29</v>
      </c>
    </row>
    <row r="989" spans="1:8">
      <c r="A989" s="18" t="s">
        <v>4</v>
      </c>
      <c r="B989" s="19" t="s">
        <v>5</v>
      </c>
      <c r="C989" s="19" t="s">
        <v>6</v>
      </c>
      <c r="D989" s="19" t="s">
        <v>7</v>
      </c>
      <c r="E989" s="19" t="s">
        <v>8</v>
      </c>
      <c r="F989" s="19" t="s">
        <v>9</v>
      </c>
      <c r="G989" s="22" t="s">
        <v>119</v>
      </c>
      <c r="H989" s="19" t="s">
        <v>11</v>
      </c>
    </row>
    <row r="990" spans="1:8">
      <c r="A990" s="85">
        <v>43709</v>
      </c>
      <c r="B990" s="3">
        <v>8</v>
      </c>
      <c r="C990" s="3">
        <v>0</v>
      </c>
      <c r="D990" s="3">
        <v>10</v>
      </c>
      <c r="E990" s="3">
        <v>6</v>
      </c>
      <c r="F990" s="3">
        <v>1</v>
      </c>
    </row>
    <row r="991" spans="1:8">
      <c r="A991" s="85">
        <v>43739</v>
      </c>
      <c r="B991" s="3">
        <v>6</v>
      </c>
      <c r="C991" s="3">
        <v>0</v>
      </c>
      <c r="D991" s="3">
        <v>11</v>
      </c>
      <c r="E991" s="3">
        <v>9</v>
      </c>
      <c r="F991" s="3">
        <v>2</v>
      </c>
    </row>
    <row r="992" spans="1:8">
      <c r="A992" s="85">
        <v>43770</v>
      </c>
      <c r="B992" s="3">
        <v>6</v>
      </c>
      <c r="C992" s="3">
        <v>0</v>
      </c>
      <c r="D992" s="3">
        <v>11</v>
      </c>
      <c r="E992" s="3">
        <v>8</v>
      </c>
      <c r="F992" s="3">
        <v>2</v>
      </c>
    </row>
    <row r="993" spans="1:7">
      <c r="A993" s="85">
        <v>43800</v>
      </c>
      <c r="B993" s="3">
        <v>7</v>
      </c>
      <c r="C993" s="3">
        <v>0</v>
      </c>
      <c r="D993" s="3">
        <v>13</v>
      </c>
      <c r="E993" s="3">
        <v>5</v>
      </c>
      <c r="F993" s="3">
        <v>2</v>
      </c>
      <c r="G993" s="2"/>
    </row>
    <row r="994" spans="1:7">
      <c r="A994" s="85">
        <v>43831</v>
      </c>
      <c r="B994" s="3">
        <v>6</v>
      </c>
      <c r="C994" s="3">
        <v>2</v>
      </c>
      <c r="D994" s="3">
        <v>14</v>
      </c>
      <c r="E994" s="3">
        <v>12</v>
      </c>
      <c r="F994" s="3">
        <v>2</v>
      </c>
    </row>
    <row r="995" spans="1:7">
      <c r="A995" s="85">
        <v>43862</v>
      </c>
      <c r="B995" s="3">
        <v>9</v>
      </c>
      <c r="C995" s="3">
        <v>0</v>
      </c>
      <c r="D995" s="3">
        <v>14</v>
      </c>
      <c r="E995" s="3">
        <v>12</v>
      </c>
      <c r="F995" s="3">
        <v>3</v>
      </c>
    </row>
    <row r="996" spans="1:7">
      <c r="A996" s="85">
        <v>43891</v>
      </c>
      <c r="B996" s="3">
        <v>3</v>
      </c>
      <c r="C996" s="3">
        <v>5</v>
      </c>
      <c r="D996" s="3">
        <v>8</v>
      </c>
      <c r="E996" s="3">
        <v>7</v>
      </c>
      <c r="F996" s="3">
        <v>3</v>
      </c>
    </row>
    <row r="997" spans="1:7">
      <c r="A997" s="85">
        <v>43922</v>
      </c>
      <c r="B997" s="3">
        <v>0</v>
      </c>
      <c r="C997" s="3">
        <v>0</v>
      </c>
      <c r="D997" s="3">
        <v>8</v>
      </c>
      <c r="E997" s="3">
        <v>6</v>
      </c>
      <c r="F997" s="3">
        <v>2</v>
      </c>
    </row>
    <row r="998" spans="1:7">
      <c r="A998" s="85">
        <v>43952</v>
      </c>
      <c r="B998" s="3">
        <v>0</v>
      </c>
      <c r="C998" s="3">
        <v>0</v>
      </c>
      <c r="D998" s="3">
        <v>3</v>
      </c>
      <c r="E998" s="3">
        <v>4</v>
      </c>
      <c r="F998" s="3">
        <v>1</v>
      </c>
    </row>
    <row r="999" spans="1:7">
      <c r="A999" s="85">
        <v>43983</v>
      </c>
      <c r="B999" s="3">
        <v>0</v>
      </c>
      <c r="C999" s="3">
        <v>0</v>
      </c>
      <c r="D999" s="3">
        <v>4</v>
      </c>
      <c r="E999" s="3">
        <v>5</v>
      </c>
      <c r="F999" s="3">
        <v>2</v>
      </c>
    </row>
    <row r="1000" spans="1:7">
      <c r="A1000" s="85">
        <v>44013</v>
      </c>
      <c r="B1000" s="3">
        <v>0</v>
      </c>
      <c r="C1000" s="3">
        <v>0</v>
      </c>
      <c r="D1000" s="3">
        <v>2</v>
      </c>
      <c r="E1000" s="3">
        <v>4</v>
      </c>
      <c r="F1000" s="3">
        <v>1</v>
      </c>
    </row>
    <row r="1001" spans="1:7">
      <c r="A1001" s="85">
        <v>44044</v>
      </c>
      <c r="B1001" s="3">
        <v>0</v>
      </c>
      <c r="C1001" s="3">
        <v>0</v>
      </c>
      <c r="D1001" s="3">
        <v>6</v>
      </c>
      <c r="E1001" s="3">
        <v>4</v>
      </c>
      <c r="F1001" s="3">
        <v>2</v>
      </c>
    </row>
    <row r="1002" spans="1:7">
      <c r="A1002" s="24" t="s">
        <v>10</v>
      </c>
      <c r="B1002" s="24">
        <f>SUM(B991:B1001)</f>
        <v>37</v>
      </c>
      <c r="C1002" s="24">
        <f>SUM(C991:C1001)</f>
        <v>7</v>
      </c>
      <c r="D1002" s="24">
        <f>SUM(D991:D1001)</f>
        <v>94</v>
      </c>
      <c r="E1002" s="24">
        <f>SUM(E991:E1001)</f>
        <v>76</v>
      </c>
      <c r="F1002" s="24">
        <f>SUM(F991:F1001)</f>
        <v>22</v>
      </c>
      <c r="G1002" s="30"/>
    </row>
    <row r="1003" spans="1:7">
      <c r="A1003" s="24" t="s">
        <v>12</v>
      </c>
      <c r="B1003" s="24">
        <f>B1002/12</f>
        <v>3.0833333333333335</v>
      </c>
      <c r="C1003" s="24">
        <f>C1002/12</f>
        <v>0.58333333333333337</v>
      </c>
      <c r="D1003" s="24">
        <f>D1002/12</f>
        <v>7.833333333333333</v>
      </c>
      <c r="E1003" s="24">
        <f>E1002/12</f>
        <v>6.333333333333333</v>
      </c>
      <c r="F1003" s="24">
        <f>F1002/12</f>
        <v>1.8333333333333333</v>
      </c>
      <c r="G1003" s="30"/>
    </row>
    <row r="1004" spans="1:7">
      <c r="A1004" s="85">
        <v>44075</v>
      </c>
      <c r="B1004" s="3">
        <v>0</v>
      </c>
      <c r="C1004" s="3">
        <v>0</v>
      </c>
      <c r="D1004" s="3">
        <v>6</v>
      </c>
      <c r="E1004" s="3">
        <v>4</v>
      </c>
      <c r="F1004" s="3">
        <v>2</v>
      </c>
    </row>
    <row r="1005" spans="1:7">
      <c r="A1005" s="85">
        <v>44105</v>
      </c>
      <c r="B1005" s="3">
        <v>0</v>
      </c>
      <c r="C1005" s="3">
        <v>0</v>
      </c>
      <c r="D1005" s="3">
        <v>3</v>
      </c>
      <c r="E1005" s="3">
        <v>4</v>
      </c>
      <c r="F1005" s="3">
        <v>2</v>
      </c>
    </row>
    <row r="1006" spans="1:7">
      <c r="A1006" s="85">
        <v>44136</v>
      </c>
      <c r="B1006" s="3">
        <v>0</v>
      </c>
      <c r="C1006" s="3">
        <v>0</v>
      </c>
      <c r="D1006" s="3">
        <v>5</v>
      </c>
      <c r="E1006" s="3">
        <v>4</v>
      </c>
      <c r="F1006" s="3">
        <v>2</v>
      </c>
    </row>
    <row r="1007" spans="1:7">
      <c r="A1007" s="85">
        <v>44166</v>
      </c>
      <c r="B1007" s="3">
        <v>0</v>
      </c>
      <c r="C1007" s="3">
        <v>0</v>
      </c>
      <c r="D1007" s="3">
        <v>2</v>
      </c>
      <c r="E1007" s="3">
        <v>3</v>
      </c>
      <c r="F1007" s="3">
        <v>1</v>
      </c>
    </row>
    <row r="1008" spans="1:7">
      <c r="A1008" s="85">
        <v>44197</v>
      </c>
      <c r="B1008" s="3">
        <v>0</v>
      </c>
      <c r="C1008" s="3">
        <v>0</v>
      </c>
      <c r="D1008" s="3">
        <v>3</v>
      </c>
      <c r="E1008" s="3">
        <v>4</v>
      </c>
      <c r="F1008" s="3">
        <v>1</v>
      </c>
    </row>
    <row r="1009" spans="1:7">
      <c r="A1009" s="85">
        <v>44228</v>
      </c>
      <c r="B1009" s="3">
        <v>0</v>
      </c>
      <c r="C1009" s="3">
        <v>0</v>
      </c>
      <c r="D1009" s="3">
        <v>6</v>
      </c>
      <c r="E1009" s="3">
        <v>4</v>
      </c>
      <c r="F1009" s="3">
        <v>1</v>
      </c>
    </row>
    <row r="1010" spans="1:7">
      <c r="A1010" s="85">
        <v>44256</v>
      </c>
      <c r="B1010" s="3">
        <v>0</v>
      </c>
      <c r="C1010" s="3">
        <v>0</v>
      </c>
      <c r="D1010" s="3">
        <v>5</v>
      </c>
      <c r="E1010" s="3">
        <v>8</v>
      </c>
      <c r="F1010" s="3">
        <v>2</v>
      </c>
    </row>
    <row r="1011" spans="1:7">
      <c r="A1011" s="85">
        <v>44287</v>
      </c>
      <c r="B1011" s="3">
        <v>0</v>
      </c>
      <c r="C1011" s="3">
        <v>0</v>
      </c>
      <c r="D1011" s="3">
        <v>3</v>
      </c>
      <c r="E1011" s="3">
        <v>4</v>
      </c>
      <c r="F1011" s="3">
        <v>1</v>
      </c>
    </row>
    <row r="1012" spans="1:7">
      <c r="A1012" s="85">
        <v>44317</v>
      </c>
      <c r="B1012" s="3">
        <v>0</v>
      </c>
      <c r="C1012" s="3">
        <v>0</v>
      </c>
      <c r="D1012" s="3">
        <v>4</v>
      </c>
      <c r="E1012" s="3">
        <v>6</v>
      </c>
      <c r="F1012" s="3">
        <v>1</v>
      </c>
    </row>
    <row r="1013" spans="1:7">
      <c r="A1013" s="85">
        <v>44348</v>
      </c>
      <c r="B1013" s="3">
        <v>0</v>
      </c>
      <c r="C1013" s="3">
        <v>0</v>
      </c>
      <c r="D1013" s="3">
        <v>6</v>
      </c>
      <c r="E1013" s="3">
        <v>3</v>
      </c>
      <c r="F1013" s="3">
        <v>1</v>
      </c>
    </row>
    <row r="1014" spans="1:7">
      <c r="A1014" s="85">
        <v>44378</v>
      </c>
      <c r="B1014" s="3">
        <v>0</v>
      </c>
      <c r="C1014" s="3">
        <v>0</v>
      </c>
      <c r="D1014" s="3">
        <v>6</v>
      </c>
      <c r="E1014" s="3">
        <v>8</v>
      </c>
      <c r="F1014" s="3">
        <v>1</v>
      </c>
    </row>
    <row r="1015" spans="1:7">
      <c r="A1015" s="85">
        <v>44409</v>
      </c>
      <c r="B1015" s="3">
        <v>3</v>
      </c>
      <c r="C1015" s="3">
        <v>1</v>
      </c>
      <c r="D1015" s="3">
        <v>3</v>
      </c>
      <c r="E1015" s="3">
        <v>5</v>
      </c>
      <c r="F1015" s="3">
        <v>2</v>
      </c>
    </row>
    <row r="1016" spans="1:7">
      <c r="A1016" s="24" t="s">
        <v>10</v>
      </c>
      <c r="B1016" s="24">
        <f>SUM(B1004:B1015)</f>
        <v>3</v>
      </c>
      <c r="C1016" s="24">
        <f>SUM(C1004:C1015)</f>
        <v>1</v>
      </c>
      <c r="D1016" s="24">
        <f>SUM(D1004:D1015)</f>
        <v>52</v>
      </c>
      <c r="E1016" s="24">
        <f>SUM(E1004:E1015)</f>
        <v>57</v>
      </c>
      <c r="F1016" s="24">
        <f>SUM(F1004:F1015)</f>
        <v>17</v>
      </c>
      <c r="G1016" s="30"/>
    </row>
    <row r="1017" spans="1:7">
      <c r="A1017" s="26" t="s">
        <v>12</v>
      </c>
      <c r="B1017" s="26">
        <f>B1016/12</f>
        <v>0.25</v>
      </c>
      <c r="C1017" s="26">
        <f>C1016/12</f>
        <v>8.3333333333333329E-2</v>
      </c>
      <c r="D1017" s="26">
        <f>D1016/12</f>
        <v>4.333333333333333</v>
      </c>
      <c r="E1017" s="26">
        <f>E1016/12</f>
        <v>4.75</v>
      </c>
      <c r="F1017" s="26">
        <f>F1016/12</f>
        <v>1.4166666666666667</v>
      </c>
      <c r="G1017" s="30"/>
    </row>
    <row r="1018" spans="1:7">
      <c r="A1018" s="85">
        <v>44440</v>
      </c>
      <c r="B1018" s="3">
        <v>0</v>
      </c>
      <c r="C1018" s="3">
        <v>0</v>
      </c>
      <c r="D1018" s="3">
        <v>4</v>
      </c>
      <c r="E1018" s="3">
        <v>6</v>
      </c>
      <c r="F1018" s="3">
        <v>1</v>
      </c>
    </row>
    <row r="1019" spans="1:7">
      <c r="A1019" s="85">
        <v>44470</v>
      </c>
      <c r="B1019" s="3">
        <v>0</v>
      </c>
      <c r="C1019" s="3">
        <v>0</v>
      </c>
      <c r="D1019" s="3">
        <v>7</v>
      </c>
      <c r="E1019" s="3">
        <v>9</v>
      </c>
      <c r="F1019" s="3">
        <v>2</v>
      </c>
    </row>
    <row r="1020" spans="1:7">
      <c r="A1020" s="86">
        <v>44501</v>
      </c>
      <c r="B1020" s="44">
        <v>0</v>
      </c>
      <c r="C1020" s="44">
        <v>0</v>
      </c>
      <c r="D1020" s="44">
        <v>3</v>
      </c>
      <c r="E1020" s="44">
        <v>8</v>
      </c>
      <c r="F1020" s="44">
        <v>2</v>
      </c>
      <c r="G1020" s="44"/>
    </row>
    <row r="1021" spans="1:7">
      <c r="A1021" s="86">
        <v>44531</v>
      </c>
      <c r="B1021" s="44">
        <v>0</v>
      </c>
      <c r="C1021" s="44">
        <v>0</v>
      </c>
      <c r="D1021" s="44">
        <v>8</v>
      </c>
      <c r="E1021" s="44">
        <v>6</v>
      </c>
      <c r="F1021" s="44">
        <v>1</v>
      </c>
      <c r="G1021" s="44"/>
    </row>
    <row r="1022" spans="1:7">
      <c r="A1022" s="85">
        <v>44562</v>
      </c>
      <c r="B1022" s="3">
        <v>0</v>
      </c>
      <c r="C1022" s="3">
        <v>0</v>
      </c>
      <c r="D1022" s="3">
        <v>4</v>
      </c>
      <c r="E1022" s="3">
        <v>6</v>
      </c>
      <c r="F1022" s="3">
        <v>1</v>
      </c>
    </row>
    <row r="1023" spans="1:7">
      <c r="A1023" s="85">
        <v>44593</v>
      </c>
    </row>
    <row r="1024" spans="1:7">
      <c r="A1024" s="86">
        <v>44621</v>
      </c>
      <c r="B1024" s="44"/>
      <c r="C1024" s="44"/>
      <c r="D1024" s="44"/>
      <c r="E1024" s="44"/>
      <c r="F1024" s="44"/>
      <c r="G1024" s="44"/>
    </row>
    <row r="1025" spans="1:7">
      <c r="A1025" s="86">
        <v>44652</v>
      </c>
      <c r="B1025" s="44"/>
      <c r="C1025" s="44"/>
      <c r="D1025" s="44"/>
      <c r="E1025" s="44"/>
      <c r="F1025" s="44"/>
      <c r="G1025" s="44"/>
    </row>
    <row r="1026" spans="1:7">
      <c r="A1026" s="85">
        <v>44682</v>
      </c>
    </row>
    <row r="1027" spans="1:7">
      <c r="A1027" s="85">
        <v>44713</v>
      </c>
    </row>
    <row r="1028" spans="1:7">
      <c r="A1028" s="86">
        <v>44743</v>
      </c>
      <c r="B1028" s="44"/>
      <c r="C1028" s="44"/>
      <c r="D1028" s="44"/>
      <c r="E1028" s="44"/>
      <c r="F1028" s="44"/>
      <c r="G1028" s="44"/>
    </row>
    <row r="1029" spans="1:7">
      <c r="A1029" s="86">
        <v>44774</v>
      </c>
      <c r="B1029" s="44"/>
      <c r="C1029" s="44"/>
      <c r="D1029" s="44"/>
      <c r="E1029" s="44"/>
      <c r="F1029" s="44"/>
      <c r="G1029" s="44"/>
    </row>
    <row r="1030" spans="1:7">
      <c r="A1030" s="24" t="s">
        <v>10</v>
      </c>
      <c r="B1030" s="24">
        <f>SUM(B1018:B1029)</f>
        <v>0</v>
      </c>
      <c r="C1030" s="24">
        <f>SUM(C1018:C1029)</f>
        <v>0</v>
      </c>
      <c r="D1030" s="24">
        <f>SUM(D1018:D1029)</f>
        <v>26</v>
      </c>
      <c r="E1030" s="24">
        <f>SUM(E1018:E1029)</f>
        <v>35</v>
      </c>
      <c r="F1030" s="24">
        <f>SUM(F1018:F1029)</f>
        <v>7</v>
      </c>
      <c r="G1030" s="30"/>
    </row>
    <row r="1031" spans="1:7">
      <c r="A1031" s="26" t="s">
        <v>12</v>
      </c>
      <c r="B1031" s="26">
        <f>B1030/12</f>
        <v>0</v>
      </c>
      <c r="C1031" s="26">
        <f>C1030/12</f>
        <v>0</v>
      </c>
      <c r="D1031" s="26">
        <f>D1030/12</f>
        <v>2.1666666666666665</v>
      </c>
      <c r="E1031" s="26">
        <f>E1030/12</f>
        <v>2.9166666666666665</v>
      </c>
      <c r="F1031" s="26">
        <f>F1030/12</f>
        <v>0.58333333333333337</v>
      </c>
      <c r="G1031" s="30"/>
    </row>
    <row r="1044" spans="1:8">
      <c r="G1044" s="2"/>
    </row>
    <row r="1046" spans="1:8">
      <c r="A1046" s="1" t="s">
        <v>0</v>
      </c>
      <c r="B1046" s="2" t="s">
        <v>1</v>
      </c>
      <c r="C1046" s="2" t="s">
        <v>2</v>
      </c>
      <c r="D1046" s="2" t="s">
        <v>3</v>
      </c>
    </row>
    <row r="1047" spans="1:8">
      <c r="A1047" s="85" t="s">
        <v>30</v>
      </c>
      <c r="B1047" s="8" t="s">
        <v>25</v>
      </c>
      <c r="C1047" s="8" t="s">
        <v>25</v>
      </c>
      <c r="D1047" s="3" t="s">
        <v>18</v>
      </c>
    </row>
    <row r="1049" spans="1:8">
      <c r="A1049" s="18" t="s">
        <v>4</v>
      </c>
      <c r="B1049" s="19" t="s">
        <v>5</v>
      </c>
      <c r="C1049" s="19" t="s">
        <v>6</v>
      </c>
      <c r="D1049" s="19" t="s">
        <v>7</v>
      </c>
      <c r="E1049" s="19" t="s">
        <v>8</v>
      </c>
      <c r="F1049" s="19" t="s">
        <v>9</v>
      </c>
      <c r="G1049" s="22" t="s">
        <v>119</v>
      </c>
      <c r="H1049" s="19" t="s">
        <v>11</v>
      </c>
    </row>
    <row r="1050" spans="1:8">
      <c r="A1050" s="85">
        <v>43709</v>
      </c>
      <c r="B1050" s="3">
        <v>7</v>
      </c>
      <c r="C1050" s="3">
        <v>0</v>
      </c>
      <c r="D1050" s="3">
        <v>14</v>
      </c>
      <c r="E1050" s="3">
        <v>5</v>
      </c>
      <c r="F1050" s="3">
        <v>1</v>
      </c>
    </row>
    <row r="1051" spans="1:8">
      <c r="A1051" s="85">
        <v>43739</v>
      </c>
      <c r="B1051" s="3">
        <v>4</v>
      </c>
      <c r="C1051" s="3">
        <v>0</v>
      </c>
      <c r="D1051" s="3">
        <v>8</v>
      </c>
      <c r="E1051" s="3">
        <v>5</v>
      </c>
      <c r="F1051" s="3">
        <v>1</v>
      </c>
    </row>
    <row r="1052" spans="1:8">
      <c r="A1052" s="85">
        <v>43770</v>
      </c>
      <c r="B1052" s="3">
        <v>1</v>
      </c>
      <c r="C1052" s="3">
        <v>0</v>
      </c>
      <c r="D1052" s="3">
        <v>10</v>
      </c>
      <c r="E1052" s="3">
        <v>4</v>
      </c>
      <c r="F1052" s="3">
        <v>1</v>
      </c>
    </row>
    <row r="1053" spans="1:8">
      <c r="A1053" s="85">
        <v>43800</v>
      </c>
      <c r="B1053" s="3">
        <v>5</v>
      </c>
      <c r="C1053" s="3">
        <v>0</v>
      </c>
      <c r="D1053" s="3">
        <v>11</v>
      </c>
      <c r="E1053" s="3">
        <v>4</v>
      </c>
      <c r="F1053" s="3">
        <v>1</v>
      </c>
    </row>
    <row r="1054" spans="1:8">
      <c r="A1054" s="85">
        <v>43831</v>
      </c>
      <c r="B1054" s="3">
        <v>11</v>
      </c>
      <c r="C1054" s="3">
        <v>0</v>
      </c>
      <c r="D1054" s="3">
        <v>11</v>
      </c>
      <c r="E1054" s="3">
        <v>6</v>
      </c>
      <c r="F1054" s="3">
        <v>2</v>
      </c>
    </row>
    <row r="1055" spans="1:8">
      <c r="A1055" s="85">
        <v>43862</v>
      </c>
      <c r="B1055" s="3">
        <v>2</v>
      </c>
      <c r="C1055" s="3">
        <v>0</v>
      </c>
      <c r="D1055" s="3">
        <v>9</v>
      </c>
      <c r="E1055" s="3">
        <v>5</v>
      </c>
      <c r="F1055" s="3">
        <v>1</v>
      </c>
    </row>
    <row r="1056" spans="1:8">
      <c r="A1056" s="85">
        <v>43891</v>
      </c>
      <c r="B1056" s="3">
        <v>0</v>
      </c>
      <c r="C1056" s="3">
        <v>5</v>
      </c>
      <c r="D1056" s="3">
        <v>10</v>
      </c>
      <c r="E1056" s="3">
        <v>4</v>
      </c>
      <c r="F1056" s="3">
        <v>2</v>
      </c>
    </row>
    <row r="1057" spans="1:7">
      <c r="A1057" s="85">
        <v>43922</v>
      </c>
      <c r="B1057" s="3">
        <v>0</v>
      </c>
      <c r="C1057" s="3">
        <v>0</v>
      </c>
      <c r="D1057" s="3">
        <v>4</v>
      </c>
      <c r="E1057" s="3">
        <v>1</v>
      </c>
      <c r="F1057" s="3">
        <v>1</v>
      </c>
    </row>
    <row r="1058" spans="1:7">
      <c r="A1058" s="85">
        <v>43952</v>
      </c>
      <c r="B1058" s="3">
        <v>0</v>
      </c>
      <c r="C1058" s="3">
        <v>0</v>
      </c>
      <c r="D1058" s="3">
        <v>3</v>
      </c>
      <c r="E1058" s="3">
        <v>1</v>
      </c>
      <c r="F1058" s="3">
        <v>1</v>
      </c>
    </row>
    <row r="1059" spans="1:7">
      <c r="A1059" s="85">
        <v>43983</v>
      </c>
      <c r="B1059" s="3">
        <v>0</v>
      </c>
      <c r="C1059" s="3">
        <v>0</v>
      </c>
      <c r="D1059" s="3">
        <v>2</v>
      </c>
      <c r="E1059" s="3">
        <v>2</v>
      </c>
      <c r="F1059" s="3">
        <v>0</v>
      </c>
    </row>
    <row r="1060" spans="1:7">
      <c r="A1060" s="85">
        <v>44013</v>
      </c>
      <c r="B1060" s="3">
        <v>0</v>
      </c>
      <c r="C1060" s="3">
        <v>0</v>
      </c>
      <c r="D1060" s="3">
        <v>1</v>
      </c>
      <c r="E1060" s="3">
        <v>1</v>
      </c>
      <c r="F1060" s="3">
        <v>0</v>
      </c>
    </row>
    <row r="1061" spans="1:7">
      <c r="A1061" s="85">
        <v>44044</v>
      </c>
      <c r="B1061" s="3">
        <v>0</v>
      </c>
      <c r="C1061" s="3">
        <v>0</v>
      </c>
      <c r="D1061" s="3">
        <v>6</v>
      </c>
      <c r="E1061" s="3">
        <v>2</v>
      </c>
      <c r="F1061" s="3">
        <v>0</v>
      </c>
    </row>
    <row r="1062" spans="1:7">
      <c r="A1062" s="24" t="s">
        <v>10</v>
      </c>
      <c r="B1062" s="24">
        <f>SUM(B1050:B1061)</f>
        <v>30</v>
      </c>
      <c r="C1062" s="24">
        <f>SUM(C1050:C1061)</f>
        <v>5</v>
      </c>
      <c r="D1062" s="24">
        <f>SUM(D1050:D1061)</f>
        <v>89</v>
      </c>
      <c r="E1062" s="24">
        <f>SUM(E1050:E1061)</f>
        <v>40</v>
      </c>
      <c r="F1062" s="24">
        <f>SUM(F1050:F1061)</f>
        <v>11</v>
      </c>
      <c r="G1062" s="30"/>
    </row>
    <row r="1063" spans="1:7">
      <c r="A1063" s="24" t="s">
        <v>12</v>
      </c>
      <c r="B1063" s="24">
        <f>B1062/12</f>
        <v>2.5</v>
      </c>
      <c r="C1063" s="24">
        <f>C1062/12</f>
        <v>0.41666666666666669</v>
      </c>
      <c r="D1063" s="24">
        <f>D1062/12</f>
        <v>7.416666666666667</v>
      </c>
      <c r="E1063" s="24">
        <f>E1062/12</f>
        <v>3.3333333333333335</v>
      </c>
      <c r="F1063" s="24">
        <f>F1062/12</f>
        <v>0.91666666666666663</v>
      </c>
      <c r="G1063" s="30"/>
    </row>
    <row r="1064" spans="1:7">
      <c r="A1064" s="85">
        <v>44075</v>
      </c>
      <c r="B1064" s="3">
        <v>0</v>
      </c>
      <c r="C1064" s="3">
        <v>0</v>
      </c>
      <c r="D1064" s="3">
        <v>6</v>
      </c>
      <c r="E1064" s="3">
        <v>2</v>
      </c>
      <c r="F1064" s="3">
        <v>1</v>
      </c>
    </row>
    <row r="1065" spans="1:7">
      <c r="A1065" s="85">
        <v>44105</v>
      </c>
      <c r="B1065" s="3">
        <v>0</v>
      </c>
      <c r="C1065" s="3">
        <v>0</v>
      </c>
      <c r="D1065" s="3">
        <v>2</v>
      </c>
      <c r="E1065" s="3">
        <v>2</v>
      </c>
      <c r="F1065" s="3">
        <v>1</v>
      </c>
    </row>
    <row r="1066" spans="1:7">
      <c r="A1066" s="85">
        <v>44136</v>
      </c>
      <c r="B1066" s="3">
        <v>0</v>
      </c>
      <c r="C1066" s="3">
        <v>0</v>
      </c>
      <c r="D1066" s="3">
        <v>1</v>
      </c>
      <c r="E1066" s="3">
        <v>1</v>
      </c>
      <c r="F1066" s="3">
        <v>1</v>
      </c>
    </row>
    <row r="1067" spans="1:7">
      <c r="A1067" s="85">
        <v>44166</v>
      </c>
      <c r="B1067" s="3">
        <v>0</v>
      </c>
      <c r="C1067" s="3">
        <v>0</v>
      </c>
      <c r="D1067" s="3">
        <v>2</v>
      </c>
      <c r="E1067" s="3">
        <v>0</v>
      </c>
      <c r="F1067" s="3">
        <v>0</v>
      </c>
    </row>
    <row r="1068" spans="1:7">
      <c r="A1068" s="85">
        <v>44197</v>
      </c>
      <c r="B1068" s="3">
        <v>0</v>
      </c>
      <c r="C1068" s="3">
        <v>0</v>
      </c>
      <c r="D1068" s="3">
        <v>1.5</v>
      </c>
      <c r="E1068" s="3">
        <v>0</v>
      </c>
      <c r="F1068" s="3">
        <v>0</v>
      </c>
    </row>
    <row r="1069" spans="1:7">
      <c r="A1069" s="85">
        <v>44228</v>
      </c>
      <c r="B1069" s="3">
        <v>0</v>
      </c>
      <c r="C1069" s="3">
        <v>0</v>
      </c>
      <c r="D1069" s="3">
        <v>0</v>
      </c>
      <c r="E1069" s="3">
        <v>0</v>
      </c>
      <c r="F1069" s="3">
        <v>0</v>
      </c>
      <c r="G1069" s="40" t="s">
        <v>54</v>
      </c>
    </row>
    <row r="1070" spans="1:7">
      <c r="A1070" s="85">
        <v>44256</v>
      </c>
      <c r="B1070" s="3">
        <v>0</v>
      </c>
      <c r="C1070" s="3">
        <v>0</v>
      </c>
      <c r="D1070" s="3">
        <v>0</v>
      </c>
      <c r="E1070" s="3">
        <v>0</v>
      </c>
      <c r="F1070" s="3">
        <v>0</v>
      </c>
      <c r="G1070" s="40" t="s">
        <v>54</v>
      </c>
    </row>
    <row r="1071" spans="1:7">
      <c r="A1071" s="85">
        <v>44287</v>
      </c>
      <c r="B1071" s="3">
        <v>0</v>
      </c>
      <c r="C1071" s="3">
        <v>0</v>
      </c>
      <c r="D1071" s="3">
        <v>2</v>
      </c>
      <c r="E1071" s="3">
        <v>1</v>
      </c>
      <c r="F1071" s="3">
        <v>0</v>
      </c>
    </row>
    <row r="1072" spans="1:7">
      <c r="A1072" s="85">
        <v>44317</v>
      </c>
      <c r="B1072" s="3">
        <v>0</v>
      </c>
      <c r="C1072" s="3">
        <v>0</v>
      </c>
      <c r="D1072" s="3">
        <v>4</v>
      </c>
      <c r="E1072" s="3">
        <v>1</v>
      </c>
      <c r="F1072" s="3">
        <v>1</v>
      </c>
    </row>
    <row r="1073" spans="1:7">
      <c r="A1073" s="85">
        <v>44348</v>
      </c>
      <c r="B1073" s="3">
        <v>0</v>
      </c>
      <c r="C1073" s="3">
        <v>0</v>
      </c>
      <c r="D1073" s="3">
        <v>3</v>
      </c>
      <c r="E1073" s="3">
        <v>1</v>
      </c>
      <c r="F1073" s="3">
        <v>0</v>
      </c>
    </row>
    <row r="1074" spans="1:7">
      <c r="A1074" s="85">
        <v>44378</v>
      </c>
      <c r="B1074" s="3">
        <v>0</v>
      </c>
      <c r="C1074" s="3">
        <v>0</v>
      </c>
      <c r="D1074" s="3">
        <v>2</v>
      </c>
      <c r="E1074" s="3">
        <v>1</v>
      </c>
      <c r="F1074" s="3">
        <v>1</v>
      </c>
    </row>
    <row r="1075" spans="1:7">
      <c r="A1075" s="85">
        <v>44409</v>
      </c>
      <c r="B1075" s="3">
        <v>0</v>
      </c>
      <c r="C1075" s="3">
        <v>0</v>
      </c>
      <c r="D1075" s="3">
        <v>4</v>
      </c>
      <c r="E1075" s="3">
        <v>0</v>
      </c>
      <c r="F1075" s="3">
        <v>0</v>
      </c>
      <c r="G1075" s="2"/>
    </row>
    <row r="1076" spans="1:7">
      <c r="A1076" s="24" t="s">
        <v>10</v>
      </c>
      <c r="B1076" s="24">
        <f>SUM(B1064:B1075)</f>
        <v>0</v>
      </c>
      <c r="C1076" s="24">
        <f>SUM(C1064:C1075)</f>
        <v>0</v>
      </c>
      <c r="D1076" s="24">
        <f>SUM(D1064:D1075)</f>
        <v>27.5</v>
      </c>
      <c r="E1076" s="24">
        <f>SUM(E1064:E1075)</f>
        <v>9</v>
      </c>
      <c r="F1076" s="24">
        <f>SUM(F1064:F1075)</f>
        <v>5</v>
      </c>
      <c r="G1076" s="30"/>
    </row>
    <row r="1077" spans="1:7">
      <c r="A1077" s="26" t="s">
        <v>12</v>
      </c>
      <c r="B1077" s="26">
        <f>B1076/12</f>
        <v>0</v>
      </c>
      <c r="C1077" s="26">
        <f>C1076/12</f>
        <v>0</v>
      </c>
      <c r="D1077" s="26">
        <f>D1076/12</f>
        <v>2.2916666666666665</v>
      </c>
      <c r="E1077" s="26">
        <f>E1076/12</f>
        <v>0.75</v>
      </c>
      <c r="F1077" s="26">
        <f>F1076/12</f>
        <v>0.41666666666666669</v>
      </c>
      <c r="G1077" s="30"/>
    </row>
    <row r="1078" spans="1:7">
      <c r="A1078" s="85">
        <v>44440</v>
      </c>
      <c r="B1078" s="3">
        <v>0</v>
      </c>
      <c r="C1078" s="3">
        <v>0</v>
      </c>
      <c r="D1078" s="3">
        <v>1</v>
      </c>
      <c r="E1078" s="3">
        <v>1</v>
      </c>
      <c r="F1078" s="3">
        <v>1</v>
      </c>
    </row>
    <row r="1079" spans="1:7">
      <c r="A1079" s="85">
        <v>44470</v>
      </c>
      <c r="B1079" s="3">
        <v>0</v>
      </c>
      <c r="C1079" s="3">
        <v>0</v>
      </c>
      <c r="D1079" s="3">
        <v>4</v>
      </c>
      <c r="E1079" s="3">
        <v>2</v>
      </c>
      <c r="F1079" s="3">
        <v>1</v>
      </c>
    </row>
    <row r="1080" spans="1:7">
      <c r="A1080" s="86">
        <v>44501</v>
      </c>
      <c r="B1080" s="44">
        <v>0</v>
      </c>
      <c r="C1080" s="44">
        <v>0</v>
      </c>
      <c r="D1080" s="44">
        <v>2</v>
      </c>
      <c r="E1080" s="44">
        <v>1</v>
      </c>
      <c r="F1080" s="44">
        <v>1</v>
      </c>
      <c r="G1080" s="44"/>
    </row>
    <row r="1081" spans="1:7">
      <c r="A1081" s="86">
        <v>44531</v>
      </c>
      <c r="B1081" s="44">
        <v>0</v>
      </c>
      <c r="C1081" s="44">
        <v>0</v>
      </c>
      <c r="D1081" s="44">
        <v>1</v>
      </c>
      <c r="E1081" s="44">
        <v>2</v>
      </c>
      <c r="F1081" s="44">
        <v>1</v>
      </c>
      <c r="G1081" s="44"/>
    </row>
    <row r="1082" spans="1:7">
      <c r="A1082" s="85">
        <v>44562</v>
      </c>
      <c r="B1082" s="3">
        <v>0</v>
      </c>
      <c r="C1082" s="3">
        <v>3</v>
      </c>
      <c r="D1082" s="3">
        <v>1</v>
      </c>
      <c r="E1082" s="3">
        <v>1</v>
      </c>
      <c r="F1082" s="3">
        <v>1</v>
      </c>
    </row>
    <row r="1083" spans="1:7">
      <c r="A1083" s="85">
        <v>44593</v>
      </c>
    </row>
    <row r="1084" spans="1:7">
      <c r="A1084" s="86">
        <v>44621</v>
      </c>
      <c r="B1084" s="44"/>
      <c r="C1084" s="44"/>
      <c r="D1084" s="44"/>
      <c r="E1084" s="44"/>
      <c r="F1084" s="44"/>
      <c r="G1084" s="44"/>
    </row>
    <row r="1085" spans="1:7">
      <c r="A1085" s="86">
        <v>44652</v>
      </c>
      <c r="B1085" s="44"/>
      <c r="C1085" s="44"/>
      <c r="D1085" s="44"/>
      <c r="E1085" s="44"/>
      <c r="F1085" s="44"/>
      <c r="G1085" s="44"/>
    </row>
    <row r="1086" spans="1:7">
      <c r="A1086" s="85">
        <v>44682</v>
      </c>
    </row>
    <row r="1087" spans="1:7">
      <c r="A1087" s="85">
        <v>44713</v>
      </c>
    </row>
    <row r="1088" spans="1:7">
      <c r="A1088" s="86">
        <v>44743</v>
      </c>
      <c r="B1088" s="44"/>
      <c r="C1088" s="44"/>
      <c r="D1088" s="44"/>
      <c r="E1088" s="44"/>
      <c r="F1088" s="44"/>
      <c r="G1088" s="44"/>
    </row>
    <row r="1089" spans="1:7">
      <c r="A1089" s="86">
        <v>44774</v>
      </c>
      <c r="B1089" s="44"/>
      <c r="C1089" s="44"/>
      <c r="D1089" s="44"/>
      <c r="E1089" s="44"/>
      <c r="F1089" s="44"/>
      <c r="G1089" s="44"/>
    </row>
    <row r="1090" spans="1:7">
      <c r="A1090" s="24" t="s">
        <v>10</v>
      </c>
      <c r="B1090" s="24">
        <f>SUM(B1078:B1089)</f>
        <v>0</v>
      </c>
      <c r="C1090" s="24">
        <f>SUM(C1078:C1089)</f>
        <v>3</v>
      </c>
      <c r="D1090" s="24">
        <f>SUM(D1078:D1089)</f>
        <v>9</v>
      </c>
      <c r="E1090" s="24">
        <f>SUM(E1078:E1089)</f>
        <v>7</v>
      </c>
      <c r="F1090" s="24">
        <f>SUM(F1078:F1089)</f>
        <v>5</v>
      </c>
      <c r="G1090" s="30"/>
    </row>
    <row r="1091" spans="1:7">
      <c r="A1091" s="26" t="s">
        <v>12</v>
      </c>
      <c r="B1091" s="26">
        <f>B1090/12</f>
        <v>0</v>
      </c>
      <c r="C1091" s="26">
        <f>C1090/12</f>
        <v>0.25</v>
      </c>
      <c r="D1091" s="26">
        <f>D1090/12</f>
        <v>0.75</v>
      </c>
      <c r="E1091" s="26">
        <f>E1090/12</f>
        <v>0.58333333333333337</v>
      </c>
      <c r="F1091" s="26">
        <f>F1090/12</f>
        <v>0.41666666666666669</v>
      </c>
      <c r="G1091" s="30"/>
    </row>
    <row r="1103" spans="1:7">
      <c r="A1103" s="1" t="s">
        <v>0</v>
      </c>
      <c r="B1103" s="2" t="s">
        <v>1</v>
      </c>
      <c r="C1103" s="2" t="s">
        <v>2</v>
      </c>
      <c r="D1103" s="2" t="s">
        <v>3</v>
      </c>
    </row>
    <row r="1104" spans="1:7">
      <c r="A1104" s="85" t="s">
        <v>31</v>
      </c>
      <c r="B1104" s="8">
        <v>37272</v>
      </c>
      <c r="C1104" s="8" t="s">
        <v>25</v>
      </c>
      <c r="D1104" s="3" t="s">
        <v>18</v>
      </c>
    </row>
    <row r="1106" spans="1:8">
      <c r="A1106" s="18" t="s">
        <v>4</v>
      </c>
      <c r="B1106" s="19" t="s">
        <v>5</v>
      </c>
      <c r="C1106" s="19" t="s">
        <v>6</v>
      </c>
      <c r="D1106" s="19" t="s">
        <v>7</v>
      </c>
      <c r="E1106" s="19" t="s">
        <v>8</v>
      </c>
      <c r="F1106" s="19" t="s">
        <v>9</v>
      </c>
      <c r="G1106" s="22" t="s">
        <v>119</v>
      </c>
      <c r="H1106" s="19" t="s">
        <v>11</v>
      </c>
    </row>
    <row r="1107" spans="1:8">
      <c r="A1107" s="85">
        <v>43709</v>
      </c>
      <c r="B1107" s="3">
        <v>2</v>
      </c>
      <c r="C1107" s="3">
        <v>0</v>
      </c>
      <c r="D1107" s="3">
        <v>10</v>
      </c>
      <c r="E1107" s="3">
        <v>4</v>
      </c>
      <c r="F1107" s="3">
        <v>1</v>
      </c>
    </row>
    <row r="1108" spans="1:8">
      <c r="A1108" s="85">
        <v>43739</v>
      </c>
      <c r="B1108" s="3">
        <v>1</v>
      </c>
      <c r="C1108" s="3">
        <v>0</v>
      </c>
      <c r="D1108" s="3">
        <v>12</v>
      </c>
      <c r="E1108" s="3">
        <v>1</v>
      </c>
      <c r="F1108" s="3">
        <v>3</v>
      </c>
    </row>
    <row r="1109" spans="1:8">
      <c r="A1109" s="85">
        <v>43770</v>
      </c>
      <c r="B1109" s="3">
        <v>3</v>
      </c>
      <c r="C1109" s="3">
        <v>0</v>
      </c>
      <c r="D1109" s="3">
        <v>10</v>
      </c>
      <c r="E1109" s="3">
        <v>2</v>
      </c>
      <c r="F1109" s="3">
        <v>1</v>
      </c>
    </row>
    <row r="1110" spans="1:8">
      <c r="A1110" s="85">
        <v>43800</v>
      </c>
      <c r="B1110" s="3">
        <v>2</v>
      </c>
      <c r="C1110" s="3">
        <v>0</v>
      </c>
      <c r="D1110" s="3">
        <v>9</v>
      </c>
      <c r="E1110" s="3">
        <v>3</v>
      </c>
      <c r="F1110" s="3">
        <v>1</v>
      </c>
    </row>
    <row r="1111" spans="1:8">
      <c r="A1111" s="85">
        <v>43831</v>
      </c>
      <c r="B1111" s="3">
        <v>0</v>
      </c>
      <c r="C1111" s="3">
        <v>0</v>
      </c>
      <c r="D1111" s="3">
        <v>10</v>
      </c>
      <c r="E1111" s="3">
        <v>3</v>
      </c>
      <c r="F1111" s="3">
        <v>0</v>
      </c>
    </row>
    <row r="1112" spans="1:8">
      <c r="A1112" s="85">
        <v>43862</v>
      </c>
      <c r="B1112" s="3">
        <v>0</v>
      </c>
      <c r="C1112" s="3">
        <v>0</v>
      </c>
      <c r="D1112" s="3">
        <v>12</v>
      </c>
      <c r="E1112" s="3">
        <v>2</v>
      </c>
      <c r="F1112" s="3">
        <v>1</v>
      </c>
    </row>
    <row r="1113" spans="1:8">
      <c r="A1113" s="85">
        <v>43891</v>
      </c>
      <c r="B1113" s="3">
        <v>2</v>
      </c>
      <c r="C1113" s="3">
        <v>3</v>
      </c>
      <c r="D1113" s="3">
        <v>6</v>
      </c>
      <c r="E1113" s="3">
        <v>3</v>
      </c>
      <c r="F1113" s="3">
        <v>1</v>
      </c>
    </row>
    <row r="1114" spans="1:8">
      <c r="A1114" s="85">
        <v>43922</v>
      </c>
      <c r="B1114" s="3">
        <v>2</v>
      </c>
      <c r="C1114" s="3">
        <v>0</v>
      </c>
      <c r="D1114" s="3">
        <v>9</v>
      </c>
      <c r="E1114" s="3">
        <v>5</v>
      </c>
      <c r="F1114" s="3">
        <v>2</v>
      </c>
    </row>
    <row r="1115" spans="1:8">
      <c r="A1115" s="85">
        <v>43952</v>
      </c>
      <c r="B1115" s="3">
        <v>2</v>
      </c>
      <c r="C1115" s="3">
        <v>0</v>
      </c>
      <c r="D1115" s="3">
        <v>8</v>
      </c>
      <c r="E1115" s="3">
        <v>4</v>
      </c>
      <c r="F1115" s="3">
        <v>2</v>
      </c>
    </row>
    <row r="1116" spans="1:8">
      <c r="A1116" s="85">
        <v>43983</v>
      </c>
      <c r="B1116" s="3">
        <v>0</v>
      </c>
      <c r="C1116" s="3">
        <v>0</v>
      </c>
      <c r="D1116" s="3">
        <v>5</v>
      </c>
      <c r="E1116" s="3">
        <v>0</v>
      </c>
      <c r="F1116" s="3">
        <v>0</v>
      </c>
    </row>
    <row r="1117" spans="1:8">
      <c r="A1117" s="85">
        <v>44013</v>
      </c>
      <c r="B1117" s="3">
        <v>0</v>
      </c>
      <c r="C1117" s="3">
        <v>2</v>
      </c>
      <c r="D1117" s="3">
        <v>5</v>
      </c>
      <c r="E1117" s="3">
        <v>4</v>
      </c>
      <c r="F1117" s="3">
        <v>2</v>
      </c>
    </row>
    <row r="1118" spans="1:8">
      <c r="A1118" s="85">
        <v>44044</v>
      </c>
      <c r="B1118" s="3">
        <v>0</v>
      </c>
      <c r="C1118" s="3">
        <v>2</v>
      </c>
      <c r="D1118" s="3">
        <v>5</v>
      </c>
      <c r="E1118" s="3">
        <v>4</v>
      </c>
      <c r="F1118" s="3">
        <v>2</v>
      </c>
    </row>
    <row r="1119" spans="1:8">
      <c r="A1119" s="24" t="s">
        <v>10</v>
      </c>
      <c r="B1119" s="24">
        <f>SUM(B1107:B1118)</f>
        <v>14</v>
      </c>
      <c r="C1119" s="24">
        <f>SUM(C1107:C1118)</f>
        <v>7</v>
      </c>
      <c r="D1119" s="24">
        <f>SUM(D1107:D1118)</f>
        <v>101</v>
      </c>
      <c r="E1119" s="24">
        <f>SUM(E1107:E1118)</f>
        <v>35</v>
      </c>
      <c r="F1119" s="24">
        <f>SUM(F1107:F1118)</f>
        <v>16</v>
      </c>
      <c r="G1119" s="30"/>
    </row>
    <row r="1120" spans="1:8">
      <c r="A1120" s="24" t="s">
        <v>12</v>
      </c>
      <c r="B1120" s="24">
        <f>B1119/12</f>
        <v>1.1666666666666667</v>
      </c>
      <c r="C1120" s="24">
        <f>C1119/12</f>
        <v>0.58333333333333337</v>
      </c>
      <c r="D1120" s="24">
        <f>D1119/12</f>
        <v>8.4166666666666661</v>
      </c>
      <c r="E1120" s="24">
        <f>E1119/12</f>
        <v>2.9166666666666665</v>
      </c>
      <c r="F1120" s="24">
        <f>F1119/12</f>
        <v>1.3333333333333333</v>
      </c>
      <c r="G1120" s="30"/>
    </row>
    <row r="1121" spans="1:7">
      <c r="A1121" s="85">
        <v>44075</v>
      </c>
      <c r="B1121" s="3">
        <v>0</v>
      </c>
      <c r="C1121" s="3">
        <v>0</v>
      </c>
      <c r="D1121" s="3">
        <v>10</v>
      </c>
      <c r="E1121" s="3">
        <v>4</v>
      </c>
      <c r="F1121" s="3">
        <v>2</v>
      </c>
    </row>
    <row r="1122" spans="1:7">
      <c r="A1122" s="85">
        <v>44105</v>
      </c>
      <c r="B1122" s="3">
        <v>0</v>
      </c>
      <c r="C1122" s="3">
        <v>2</v>
      </c>
      <c r="D1122" s="3">
        <v>9</v>
      </c>
      <c r="E1122" s="3">
        <v>5</v>
      </c>
      <c r="F1122" s="3">
        <v>2</v>
      </c>
    </row>
    <row r="1123" spans="1:7">
      <c r="A1123" s="85">
        <v>44136</v>
      </c>
      <c r="B1123" s="3">
        <v>0</v>
      </c>
      <c r="C1123" s="3">
        <v>0</v>
      </c>
      <c r="D1123" s="3">
        <v>8</v>
      </c>
      <c r="E1123" s="3">
        <v>6</v>
      </c>
      <c r="F1123" s="3">
        <v>2</v>
      </c>
    </row>
    <row r="1124" spans="1:7">
      <c r="A1124" s="85">
        <v>44166</v>
      </c>
      <c r="B1124" s="3">
        <v>0</v>
      </c>
      <c r="C1124" s="3">
        <v>2</v>
      </c>
      <c r="D1124" s="3">
        <v>6</v>
      </c>
      <c r="E1124" s="3">
        <v>2</v>
      </c>
      <c r="F1124" s="3">
        <v>1</v>
      </c>
    </row>
    <row r="1125" spans="1:7">
      <c r="A1125" s="85">
        <v>44197</v>
      </c>
      <c r="B1125" s="3">
        <v>0</v>
      </c>
      <c r="C1125" s="3">
        <v>1</v>
      </c>
      <c r="D1125" s="3">
        <v>8</v>
      </c>
      <c r="E1125" s="3">
        <v>4</v>
      </c>
      <c r="F1125" s="3">
        <v>0</v>
      </c>
    </row>
    <row r="1126" spans="1:7">
      <c r="A1126" s="85">
        <v>44228</v>
      </c>
      <c r="B1126" s="3">
        <v>0</v>
      </c>
      <c r="C1126" s="3">
        <v>0</v>
      </c>
      <c r="D1126" s="3">
        <v>8</v>
      </c>
      <c r="E1126" s="3">
        <v>3</v>
      </c>
      <c r="F1126" s="3">
        <v>2</v>
      </c>
    </row>
    <row r="1127" spans="1:7">
      <c r="A1127" s="85">
        <v>44256</v>
      </c>
      <c r="B1127" s="3">
        <v>0</v>
      </c>
      <c r="C1127" s="3">
        <v>2</v>
      </c>
      <c r="D1127" s="3">
        <v>6</v>
      </c>
      <c r="E1127" s="3">
        <v>4</v>
      </c>
      <c r="F1127" s="3">
        <v>1</v>
      </c>
    </row>
    <row r="1128" spans="1:7">
      <c r="A1128" s="85">
        <v>44287</v>
      </c>
      <c r="B1128" s="3">
        <v>0</v>
      </c>
      <c r="C1128" s="3">
        <v>0</v>
      </c>
      <c r="D1128" s="3">
        <v>8</v>
      </c>
      <c r="E1128" s="3">
        <v>4</v>
      </c>
      <c r="F1128" s="3">
        <v>2</v>
      </c>
    </row>
    <row r="1129" spans="1:7">
      <c r="A1129" s="85">
        <v>44317</v>
      </c>
      <c r="B1129" s="3">
        <v>0</v>
      </c>
      <c r="C1129" s="3">
        <v>2</v>
      </c>
      <c r="D1129" s="3">
        <v>5</v>
      </c>
      <c r="E1129" s="3">
        <v>2</v>
      </c>
      <c r="F1129" s="3">
        <v>1</v>
      </c>
      <c r="G1129" s="2"/>
    </row>
    <row r="1130" spans="1:7">
      <c r="A1130" s="85">
        <v>44348</v>
      </c>
      <c r="B1130" s="3">
        <v>0</v>
      </c>
      <c r="C1130" s="3">
        <v>2</v>
      </c>
      <c r="D1130" s="3">
        <v>5</v>
      </c>
      <c r="E1130" s="3">
        <v>2</v>
      </c>
      <c r="F1130" s="3">
        <v>1</v>
      </c>
    </row>
    <row r="1131" spans="1:7">
      <c r="A1131" s="85">
        <v>44378</v>
      </c>
      <c r="B1131" s="3">
        <v>0</v>
      </c>
      <c r="C1131" s="3">
        <v>0</v>
      </c>
      <c r="D1131" s="3">
        <v>3</v>
      </c>
      <c r="E1131" s="3">
        <v>2</v>
      </c>
      <c r="F1131" s="3">
        <v>1</v>
      </c>
    </row>
    <row r="1132" spans="1:7">
      <c r="A1132" s="85">
        <v>44409</v>
      </c>
      <c r="B1132" s="3">
        <v>0</v>
      </c>
      <c r="C1132" s="3">
        <v>0</v>
      </c>
      <c r="D1132" s="3">
        <v>0</v>
      </c>
      <c r="E1132" s="3">
        <v>0</v>
      </c>
      <c r="F1132" s="3">
        <v>0</v>
      </c>
      <c r="G1132" s="40" t="s">
        <v>54</v>
      </c>
    </row>
    <row r="1133" spans="1:7">
      <c r="A1133" s="24" t="s">
        <v>10</v>
      </c>
      <c r="B1133" s="24">
        <f>SUM(B1121:B1132)</f>
        <v>0</v>
      </c>
      <c r="C1133" s="24">
        <f>SUM(C1121:C1132)</f>
        <v>11</v>
      </c>
      <c r="D1133" s="24">
        <f>SUM(D1121:D1132)</f>
        <v>76</v>
      </c>
      <c r="E1133" s="24">
        <f>SUM(E1121:E1132)</f>
        <v>38</v>
      </c>
      <c r="F1133" s="24">
        <f>SUM(F1121:F1132)</f>
        <v>15</v>
      </c>
      <c r="G1133" s="30"/>
    </row>
    <row r="1134" spans="1:7">
      <c r="A1134" s="26" t="s">
        <v>12</v>
      </c>
      <c r="B1134" s="26">
        <f>B1133/12</f>
        <v>0</v>
      </c>
      <c r="C1134" s="26">
        <f>C1133/12</f>
        <v>0.91666666666666663</v>
      </c>
      <c r="D1134" s="26">
        <f>D1133/12</f>
        <v>6.333333333333333</v>
      </c>
      <c r="E1134" s="26">
        <f>E1133/12</f>
        <v>3.1666666666666665</v>
      </c>
      <c r="F1134" s="26">
        <f>F1133/12</f>
        <v>1.25</v>
      </c>
      <c r="G1134" s="30"/>
    </row>
    <row r="1135" spans="1:7">
      <c r="A1135" s="85">
        <v>44440</v>
      </c>
      <c r="B1135" s="3">
        <v>0</v>
      </c>
      <c r="C1135" s="3">
        <v>3</v>
      </c>
      <c r="D1135" s="3">
        <v>10</v>
      </c>
      <c r="E1135" s="3">
        <v>4</v>
      </c>
      <c r="F1135" s="3">
        <v>2</v>
      </c>
    </row>
    <row r="1136" spans="1:7">
      <c r="A1136" s="85">
        <v>44470</v>
      </c>
      <c r="B1136" s="3">
        <v>0</v>
      </c>
      <c r="C1136" s="3">
        <v>4</v>
      </c>
      <c r="D1136" s="3">
        <v>6</v>
      </c>
      <c r="E1136" s="3">
        <v>5</v>
      </c>
      <c r="F1136" s="3">
        <v>2</v>
      </c>
    </row>
    <row r="1137" spans="1:7">
      <c r="A1137" s="86">
        <v>44501</v>
      </c>
      <c r="B1137" s="44">
        <v>0</v>
      </c>
      <c r="C1137" s="44">
        <v>0</v>
      </c>
      <c r="D1137" s="44">
        <v>0</v>
      </c>
      <c r="E1137" s="44">
        <v>0</v>
      </c>
      <c r="F1137" s="44">
        <v>0</v>
      </c>
      <c r="G1137" s="44" t="s">
        <v>54</v>
      </c>
    </row>
    <row r="1138" spans="1:7">
      <c r="A1138" s="86">
        <v>44531</v>
      </c>
      <c r="B1138" s="44">
        <v>0</v>
      </c>
      <c r="C1138" s="44">
        <v>0</v>
      </c>
      <c r="D1138" s="44">
        <v>0</v>
      </c>
      <c r="E1138" s="44">
        <v>0</v>
      </c>
      <c r="F1138" s="44">
        <v>0</v>
      </c>
      <c r="G1138" s="44" t="s">
        <v>54</v>
      </c>
    </row>
    <row r="1139" spans="1:7">
      <c r="A1139" s="85">
        <v>44562</v>
      </c>
      <c r="B1139" s="3">
        <v>0</v>
      </c>
      <c r="C1139" s="3">
        <v>0</v>
      </c>
      <c r="D1139" s="3">
        <v>0</v>
      </c>
      <c r="E1139" s="3">
        <v>0</v>
      </c>
      <c r="F1139" s="3">
        <v>0</v>
      </c>
      <c r="G1139" s="3" t="s">
        <v>54</v>
      </c>
    </row>
    <row r="1140" spans="1:7">
      <c r="A1140" s="85">
        <v>44593</v>
      </c>
    </row>
    <row r="1141" spans="1:7">
      <c r="A1141" s="86">
        <v>44621</v>
      </c>
      <c r="B1141" s="44"/>
      <c r="C1141" s="44"/>
      <c r="D1141" s="44"/>
      <c r="E1141" s="44"/>
      <c r="F1141" s="44"/>
      <c r="G1141" s="44"/>
    </row>
    <row r="1142" spans="1:7">
      <c r="A1142" s="86">
        <v>44652</v>
      </c>
      <c r="B1142" s="44"/>
      <c r="C1142" s="44"/>
      <c r="D1142" s="44"/>
      <c r="E1142" s="44"/>
      <c r="F1142" s="44"/>
      <c r="G1142" s="44"/>
    </row>
    <row r="1143" spans="1:7">
      <c r="A1143" s="85">
        <v>44682</v>
      </c>
    </row>
    <row r="1144" spans="1:7">
      <c r="A1144" s="85">
        <v>44713</v>
      </c>
    </row>
    <row r="1145" spans="1:7">
      <c r="A1145" s="86">
        <v>44743</v>
      </c>
      <c r="B1145" s="44"/>
      <c r="C1145" s="44"/>
      <c r="D1145" s="44"/>
      <c r="E1145" s="44"/>
      <c r="F1145" s="44"/>
      <c r="G1145" s="44"/>
    </row>
    <row r="1146" spans="1:7">
      <c r="A1146" s="86">
        <v>44774</v>
      </c>
      <c r="B1146" s="44"/>
      <c r="C1146" s="44"/>
      <c r="D1146" s="44"/>
      <c r="E1146" s="44"/>
      <c r="F1146" s="44"/>
      <c r="G1146" s="44"/>
    </row>
    <row r="1147" spans="1:7">
      <c r="A1147" s="24" t="s">
        <v>10</v>
      </c>
      <c r="B1147" s="24">
        <f>SUM(B1135:B1146)</f>
        <v>0</v>
      </c>
      <c r="C1147" s="24">
        <f>SUM(C1135:C1146)</f>
        <v>7</v>
      </c>
      <c r="D1147" s="24">
        <f>SUM(D1135:D1146)</f>
        <v>16</v>
      </c>
      <c r="E1147" s="24">
        <f>SUM(E1135:E1146)</f>
        <v>9</v>
      </c>
      <c r="F1147" s="24">
        <f>SUM(F1135:F1146)</f>
        <v>4</v>
      </c>
      <c r="G1147" s="30"/>
    </row>
    <row r="1148" spans="1:7">
      <c r="A1148" s="26" t="s">
        <v>12</v>
      </c>
      <c r="B1148" s="26">
        <f>B1147/12</f>
        <v>0</v>
      </c>
      <c r="C1148" s="26">
        <f>C1147/12</f>
        <v>0.58333333333333337</v>
      </c>
      <c r="D1148" s="26">
        <f>D1147/12</f>
        <v>1.3333333333333333</v>
      </c>
      <c r="E1148" s="26">
        <f>E1147/12</f>
        <v>0.75</v>
      </c>
      <c r="F1148" s="26">
        <f>F1147/12</f>
        <v>0.33333333333333331</v>
      </c>
      <c r="G1148" s="30"/>
    </row>
    <row r="1160" spans="1:8">
      <c r="A1160" s="1" t="s">
        <v>0</v>
      </c>
      <c r="B1160" s="2" t="s">
        <v>1</v>
      </c>
      <c r="C1160" s="2" t="s">
        <v>2</v>
      </c>
      <c r="D1160" s="2" t="s">
        <v>3</v>
      </c>
      <c r="E1160" s="2"/>
    </row>
    <row r="1161" spans="1:8">
      <c r="A1161" s="85" t="s">
        <v>32</v>
      </c>
      <c r="B1161" s="8">
        <v>19865</v>
      </c>
      <c r="C1161" s="8">
        <v>33766</v>
      </c>
      <c r="D1161" s="3" t="s">
        <v>18</v>
      </c>
    </row>
    <row r="1163" spans="1:8">
      <c r="A1163" s="18" t="s">
        <v>4</v>
      </c>
      <c r="B1163" s="19" t="s">
        <v>5</v>
      </c>
      <c r="C1163" s="19" t="s">
        <v>6</v>
      </c>
      <c r="D1163" s="19" t="s">
        <v>7</v>
      </c>
      <c r="E1163" s="19" t="s">
        <v>8</v>
      </c>
      <c r="F1163" s="19" t="s">
        <v>9</v>
      </c>
      <c r="G1163" s="22" t="s">
        <v>119</v>
      </c>
      <c r="H1163" s="19" t="s">
        <v>11</v>
      </c>
    </row>
    <row r="1164" spans="1:8">
      <c r="A1164" s="85">
        <v>43709</v>
      </c>
      <c r="B1164" s="3">
        <v>12</v>
      </c>
      <c r="C1164" s="3">
        <v>0</v>
      </c>
      <c r="D1164" s="3">
        <v>10</v>
      </c>
      <c r="E1164" s="3">
        <v>8</v>
      </c>
      <c r="F1164" s="3">
        <v>3</v>
      </c>
    </row>
    <row r="1165" spans="1:8">
      <c r="A1165" s="85">
        <v>43739</v>
      </c>
      <c r="B1165" s="3">
        <v>32</v>
      </c>
      <c r="C1165" s="3">
        <v>0</v>
      </c>
      <c r="D1165" s="3">
        <v>19</v>
      </c>
      <c r="E1165" s="3">
        <v>16</v>
      </c>
      <c r="F1165" s="3">
        <v>5</v>
      </c>
    </row>
    <row r="1166" spans="1:8">
      <c r="A1166" s="85">
        <v>43770</v>
      </c>
      <c r="B1166" s="3">
        <v>16</v>
      </c>
      <c r="C1166" s="3">
        <v>0</v>
      </c>
      <c r="D1166" s="3">
        <v>12</v>
      </c>
      <c r="E1166" s="3">
        <v>14</v>
      </c>
      <c r="F1166" s="3">
        <v>4</v>
      </c>
    </row>
    <row r="1167" spans="1:8">
      <c r="A1167" s="85">
        <v>43800</v>
      </c>
      <c r="B1167" s="3">
        <v>16</v>
      </c>
      <c r="C1167" s="3">
        <v>0</v>
      </c>
      <c r="D1167" s="3">
        <v>12</v>
      </c>
      <c r="E1167" s="3">
        <v>14</v>
      </c>
      <c r="F1167" s="3">
        <v>4</v>
      </c>
    </row>
    <row r="1168" spans="1:8">
      <c r="A1168" s="85">
        <v>43831</v>
      </c>
      <c r="B1168" s="3">
        <v>16</v>
      </c>
      <c r="C1168" s="3">
        <v>0</v>
      </c>
      <c r="D1168" s="3">
        <v>11</v>
      </c>
      <c r="E1168" s="3">
        <v>14</v>
      </c>
      <c r="F1168" s="3">
        <v>4</v>
      </c>
    </row>
    <row r="1169" spans="1:7">
      <c r="A1169" s="85">
        <v>43862</v>
      </c>
      <c r="B1169" s="3">
        <v>14</v>
      </c>
      <c r="C1169" s="3">
        <v>0</v>
      </c>
      <c r="D1169" s="3">
        <v>13</v>
      </c>
      <c r="E1169" s="3">
        <v>13</v>
      </c>
      <c r="F1169" s="3">
        <v>3</v>
      </c>
    </row>
    <row r="1170" spans="1:7">
      <c r="A1170" s="85">
        <v>43891</v>
      </c>
      <c r="B1170" s="3">
        <v>0</v>
      </c>
      <c r="C1170" s="3">
        <v>0</v>
      </c>
      <c r="D1170" s="3">
        <v>0</v>
      </c>
      <c r="E1170" s="3">
        <v>0</v>
      </c>
      <c r="F1170" s="3">
        <v>0</v>
      </c>
      <c r="G1170" s="40" t="s">
        <v>54</v>
      </c>
    </row>
    <row r="1171" spans="1:7">
      <c r="A1171" s="85">
        <v>43922</v>
      </c>
      <c r="B1171" s="3">
        <v>0</v>
      </c>
      <c r="C1171" s="3">
        <v>0</v>
      </c>
      <c r="D1171" s="3">
        <v>0</v>
      </c>
      <c r="E1171" s="3">
        <v>0</v>
      </c>
      <c r="F1171" s="3">
        <v>0</v>
      </c>
      <c r="G1171" s="40" t="s">
        <v>54</v>
      </c>
    </row>
    <row r="1172" spans="1:7">
      <c r="A1172" s="85">
        <v>43952</v>
      </c>
      <c r="B1172" s="3">
        <v>0</v>
      </c>
      <c r="C1172" s="3">
        <v>0</v>
      </c>
      <c r="D1172" s="3">
        <v>0</v>
      </c>
      <c r="E1172" s="3">
        <v>0</v>
      </c>
      <c r="F1172" s="3">
        <v>0</v>
      </c>
      <c r="G1172" s="40" t="s">
        <v>54</v>
      </c>
    </row>
    <row r="1173" spans="1:7">
      <c r="A1173" s="85">
        <v>43983</v>
      </c>
      <c r="B1173" s="3">
        <v>0</v>
      </c>
      <c r="C1173" s="3">
        <v>0</v>
      </c>
      <c r="D1173" s="3">
        <v>0</v>
      </c>
      <c r="E1173" s="3">
        <v>0</v>
      </c>
      <c r="F1173" s="3">
        <v>0</v>
      </c>
      <c r="G1173" s="40" t="s">
        <v>54</v>
      </c>
    </row>
    <row r="1174" spans="1:7">
      <c r="A1174" s="85">
        <v>44013</v>
      </c>
      <c r="B1174" s="3">
        <v>0</v>
      </c>
      <c r="C1174" s="3">
        <v>0</v>
      </c>
      <c r="D1174" s="3">
        <v>0</v>
      </c>
      <c r="E1174" s="3">
        <v>0</v>
      </c>
      <c r="F1174" s="3">
        <v>0</v>
      </c>
      <c r="G1174" s="40" t="s">
        <v>54</v>
      </c>
    </row>
    <row r="1175" spans="1:7">
      <c r="A1175" s="85">
        <v>44044</v>
      </c>
      <c r="B1175" s="3">
        <v>0</v>
      </c>
      <c r="C1175" s="3">
        <v>0</v>
      </c>
      <c r="D1175" s="3">
        <v>0</v>
      </c>
      <c r="E1175" s="3">
        <v>0</v>
      </c>
      <c r="F1175" s="3">
        <v>0</v>
      </c>
      <c r="G1175" s="40" t="s">
        <v>54</v>
      </c>
    </row>
    <row r="1176" spans="1:7">
      <c r="A1176" s="24" t="s">
        <v>10</v>
      </c>
      <c r="B1176" s="24">
        <f>SUM(B1164:B1175)</f>
        <v>106</v>
      </c>
      <c r="C1176" s="24">
        <f>SUM(C1164:C1175)</f>
        <v>0</v>
      </c>
      <c r="D1176" s="24">
        <f>SUM(D1164:D1175)</f>
        <v>77</v>
      </c>
      <c r="E1176" s="24">
        <f>SUM(E1164:E1175)</f>
        <v>79</v>
      </c>
      <c r="F1176" s="24">
        <f>SUM(F1164:F1175)</f>
        <v>23</v>
      </c>
      <c r="G1176" s="30"/>
    </row>
    <row r="1177" spans="1:7">
      <c r="A1177" s="24" t="s">
        <v>12</v>
      </c>
      <c r="B1177" s="24">
        <f>B1176/12</f>
        <v>8.8333333333333339</v>
      </c>
      <c r="C1177" s="24">
        <f>C1176/12</f>
        <v>0</v>
      </c>
      <c r="D1177" s="24">
        <f>D1176/12</f>
        <v>6.416666666666667</v>
      </c>
      <c r="E1177" s="24">
        <f>E1176/12</f>
        <v>6.583333333333333</v>
      </c>
      <c r="F1177" s="24">
        <f>F1176/12</f>
        <v>1.9166666666666667</v>
      </c>
      <c r="G1177" s="30"/>
    </row>
    <row r="1178" spans="1:7">
      <c r="A1178" s="85">
        <v>44075</v>
      </c>
      <c r="B1178" s="3">
        <v>0</v>
      </c>
      <c r="C1178" s="3">
        <v>0</v>
      </c>
      <c r="D1178" s="3">
        <v>0</v>
      </c>
      <c r="E1178" s="3">
        <v>0</v>
      </c>
      <c r="F1178" s="3">
        <v>0</v>
      </c>
      <c r="G1178" s="40" t="s">
        <v>54</v>
      </c>
    </row>
    <row r="1179" spans="1:7">
      <c r="A1179" s="85">
        <v>44105</v>
      </c>
      <c r="B1179" s="3">
        <v>0</v>
      </c>
      <c r="C1179" s="3">
        <v>0</v>
      </c>
      <c r="D1179" s="3">
        <v>0</v>
      </c>
      <c r="E1179" s="3">
        <v>0</v>
      </c>
      <c r="F1179" s="3">
        <v>0</v>
      </c>
      <c r="G1179" s="40" t="s">
        <v>54</v>
      </c>
    </row>
    <row r="1180" spans="1:7">
      <c r="A1180" s="85">
        <v>44136</v>
      </c>
      <c r="B1180" s="3">
        <v>0</v>
      </c>
      <c r="C1180" s="3">
        <v>0</v>
      </c>
      <c r="D1180" s="3">
        <v>0</v>
      </c>
      <c r="E1180" s="3">
        <v>0</v>
      </c>
      <c r="F1180" s="3">
        <v>0</v>
      </c>
      <c r="G1180" s="40" t="s">
        <v>54</v>
      </c>
    </row>
    <row r="1181" spans="1:7">
      <c r="A1181" s="85">
        <v>44166</v>
      </c>
      <c r="B1181" s="3">
        <v>0</v>
      </c>
      <c r="C1181" s="3">
        <v>0</v>
      </c>
      <c r="D1181" s="3">
        <v>0</v>
      </c>
      <c r="E1181" s="3">
        <v>0</v>
      </c>
      <c r="F1181" s="3">
        <v>0</v>
      </c>
      <c r="G1181" s="40" t="s">
        <v>54</v>
      </c>
    </row>
    <row r="1182" spans="1:7">
      <c r="A1182" s="85">
        <v>44197</v>
      </c>
      <c r="B1182" s="3">
        <v>0</v>
      </c>
      <c r="C1182" s="3">
        <v>0</v>
      </c>
      <c r="D1182" s="3">
        <v>0</v>
      </c>
      <c r="E1182" s="3">
        <v>0</v>
      </c>
      <c r="F1182" s="3">
        <v>0</v>
      </c>
      <c r="G1182" s="40" t="s">
        <v>54</v>
      </c>
    </row>
    <row r="1183" spans="1:7">
      <c r="A1183" s="85">
        <v>44228</v>
      </c>
      <c r="B1183" s="3">
        <v>0</v>
      </c>
      <c r="C1183" s="3">
        <v>0</v>
      </c>
      <c r="D1183" s="3">
        <v>0</v>
      </c>
      <c r="E1183" s="3">
        <v>0</v>
      </c>
      <c r="F1183" s="3">
        <v>0</v>
      </c>
      <c r="G1183" s="40" t="s">
        <v>54</v>
      </c>
    </row>
    <row r="1184" spans="1:7">
      <c r="A1184" s="85">
        <v>44256</v>
      </c>
      <c r="B1184" s="3">
        <v>0</v>
      </c>
      <c r="C1184" s="3">
        <v>0</v>
      </c>
      <c r="D1184" s="3">
        <v>0</v>
      </c>
      <c r="E1184" s="3">
        <v>0</v>
      </c>
      <c r="F1184" s="3">
        <v>0</v>
      </c>
      <c r="G1184" s="40" t="s">
        <v>54</v>
      </c>
    </row>
    <row r="1185" spans="1:7">
      <c r="A1185" s="85">
        <v>44287</v>
      </c>
      <c r="B1185" s="3">
        <v>0</v>
      </c>
      <c r="C1185" s="3">
        <v>0</v>
      </c>
      <c r="D1185" s="3">
        <v>0</v>
      </c>
      <c r="E1185" s="3">
        <v>0</v>
      </c>
      <c r="F1185" s="3">
        <v>0</v>
      </c>
      <c r="G1185" s="40" t="s">
        <v>54</v>
      </c>
    </row>
    <row r="1186" spans="1:7">
      <c r="A1186" s="85">
        <v>44317</v>
      </c>
      <c r="B1186" s="3">
        <v>0</v>
      </c>
      <c r="C1186" s="3">
        <v>0</v>
      </c>
      <c r="D1186" s="3">
        <v>0</v>
      </c>
      <c r="E1186" s="3">
        <v>0</v>
      </c>
      <c r="F1186" s="3">
        <v>0</v>
      </c>
      <c r="G1186" s="40" t="s">
        <v>54</v>
      </c>
    </row>
    <row r="1187" spans="1:7">
      <c r="A1187" s="85">
        <v>44348</v>
      </c>
      <c r="B1187" s="3">
        <v>0</v>
      </c>
      <c r="C1187" s="3">
        <v>0</v>
      </c>
      <c r="D1187" s="3">
        <v>0</v>
      </c>
      <c r="E1187" s="3">
        <v>0</v>
      </c>
      <c r="F1187" s="3">
        <v>0</v>
      </c>
      <c r="G1187" s="40" t="s">
        <v>54</v>
      </c>
    </row>
    <row r="1188" spans="1:7">
      <c r="A1188" s="85">
        <v>44378</v>
      </c>
      <c r="B1188" s="3">
        <v>0</v>
      </c>
      <c r="C1188" s="3">
        <v>0</v>
      </c>
      <c r="D1188" s="3">
        <v>0</v>
      </c>
      <c r="E1188" s="3">
        <v>0</v>
      </c>
      <c r="F1188" s="3">
        <v>0</v>
      </c>
      <c r="G1188" s="40" t="s">
        <v>54</v>
      </c>
    </row>
    <row r="1189" spans="1:7">
      <c r="A1189" s="85">
        <v>44409</v>
      </c>
      <c r="B1189" s="3">
        <v>0</v>
      </c>
      <c r="C1189" s="3">
        <v>0</v>
      </c>
      <c r="D1189" s="3">
        <v>0</v>
      </c>
      <c r="E1189" s="3">
        <v>0</v>
      </c>
      <c r="F1189" s="3">
        <v>0</v>
      </c>
      <c r="G1189" s="40" t="s">
        <v>54</v>
      </c>
    </row>
    <row r="1190" spans="1:7">
      <c r="A1190" s="24" t="s">
        <v>10</v>
      </c>
      <c r="B1190" s="24">
        <f>SUM(B1178:B1189)</f>
        <v>0</v>
      </c>
      <c r="C1190" s="24">
        <f>SUM(C1178:C1189)</f>
        <v>0</v>
      </c>
      <c r="D1190" s="24">
        <f>SUM(D1178:D1189)</f>
        <v>0</v>
      </c>
      <c r="E1190" s="24">
        <f>SUM(E1178:E1189)</f>
        <v>0</v>
      </c>
      <c r="F1190" s="24">
        <f>SUM(F1178:F1189)</f>
        <v>0</v>
      </c>
      <c r="G1190" s="30"/>
    </row>
    <row r="1191" spans="1:7">
      <c r="A1191" s="26" t="s">
        <v>12</v>
      </c>
      <c r="B1191" s="26">
        <f>B1190/12</f>
        <v>0</v>
      </c>
      <c r="C1191" s="26">
        <f>C1190/12</f>
        <v>0</v>
      </c>
      <c r="D1191" s="26">
        <f>D1190/12</f>
        <v>0</v>
      </c>
      <c r="E1191" s="26">
        <f>E1190/12</f>
        <v>0</v>
      </c>
      <c r="F1191" s="26">
        <f>F1190/12</f>
        <v>0</v>
      </c>
      <c r="G1191" s="31"/>
    </row>
    <row r="1192" spans="1:7">
      <c r="A1192" s="85">
        <v>44440</v>
      </c>
      <c r="B1192" s="3">
        <v>0</v>
      </c>
      <c r="C1192" s="3">
        <v>0</v>
      </c>
      <c r="D1192" s="3">
        <v>0</v>
      </c>
      <c r="E1192" s="3">
        <v>0</v>
      </c>
      <c r="F1192" s="3">
        <v>0</v>
      </c>
      <c r="G1192" s="40" t="s">
        <v>54</v>
      </c>
    </row>
    <row r="1193" spans="1:7">
      <c r="A1193" s="85">
        <v>44470</v>
      </c>
      <c r="B1193" s="3">
        <v>0</v>
      </c>
      <c r="C1193" s="3">
        <v>0</v>
      </c>
      <c r="D1193" s="3">
        <v>0</v>
      </c>
      <c r="E1193" s="3">
        <v>0</v>
      </c>
      <c r="F1193" s="3">
        <v>0</v>
      </c>
      <c r="G1193" s="40" t="s">
        <v>54</v>
      </c>
    </row>
    <row r="1194" spans="1:7">
      <c r="A1194" s="86">
        <v>44501</v>
      </c>
      <c r="B1194" s="44">
        <v>0</v>
      </c>
      <c r="C1194" s="44">
        <v>0</v>
      </c>
      <c r="D1194" s="44">
        <v>0</v>
      </c>
      <c r="E1194" s="44">
        <v>0</v>
      </c>
      <c r="F1194" s="44">
        <v>0</v>
      </c>
      <c r="G1194" s="44" t="s">
        <v>54</v>
      </c>
    </row>
    <row r="1195" spans="1:7">
      <c r="A1195" s="86">
        <v>44531</v>
      </c>
      <c r="B1195" s="44">
        <v>0</v>
      </c>
      <c r="C1195" s="44">
        <v>0</v>
      </c>
      <c r="D1195" s="44">
        <v>0</v>
      </c>
      <c r="E1195" s="44">
        <v>0</v>
      </c>
      <c r="F1195" s="44">
        <v>0</v>
      </c>
      <c r="G1195" s="44" t="s">
        <v>54</v>
      </c>
    </row>
    <row r="1196" spans="1:7">
      <c r="A1196" s="85">
        <v>44562</v>
      </c>
      <c r="B1196" s="3">
        <v>0</v>
      </c>
      <c r="C1196" s="3">
        <v>0</v>
      </c>
      <c r="D1196" s="3">
        <v>0</v>
      </c>
      <c r="E1196" s="3">
        <v>0</v>
      </c>
      <c r="F1196" s="3">
        <v>0</v>
      </c>
      <c r="G1196" s="40" t="s">
        <v>54</v>
      </c>
    </row>
    <row r="1197" spans="1:7">
      <c r="A1197" s="85">
        <v>44593</v>
      </c>
      <c r="G1197" s="40"/>
    </row>
    <row r="1198" spans="1:7">
      <c r="A1198" s="86">
        <v>44621</v>
      </c>
      <c r="B1198" s="44"/>
      <c r="C1198" s="44"/>
      <c r="D1198" s="44"/>
      <c r="E1198" s="44"/>
      <c r="F1198" s="44"/>
      <c r="G1198" s="44"/>
    </row>
    <row r="1199" spans="1:7">
      <c r="A1199" s="86">
        <v>44652</v>
      </c>
      <c r="B1199" s="44"/>
      <c r="C1199" s="44"/>
      <c r="D1199" s="44"/>
      <c r="E1199" s="44"/>
      <c r="F1199" s="44"/>
      <c r="G1199" s="44"/>
    </row>
    <row r="1200" spans="1:7">
      <c r="A1200" s="85">
        <v>44682</v>
      </c>
      <c r="G1200" s="40"/>
    </row>
    <row r="1201" spans="1:7">
      <c r="A1201" s="85">
        <v>44713</v>
      </c>
      <c r="G1201" s="40"/>
    </row>
    <row r="1202" spans="1:7">
      <c r="A1202" s="86">
        <v>44743</v>
      </c>
      <c r="B1202" s="44"/>
      <c r="C1202" s="44"/>
      <c r="D1202" s="44"/>
      <c r="E1202" s="44"/>
      <c r="F1202" s="44"/>
      <c r="G1202" s="44"/>
    </row>
    <row r="1203" spans="1:7">
      <c r="A1203" s="86">
        <v>44774</v>
      </c>
      <c r="B1203" s="44"/>
      <c r="C1203" s="44"/>
      <c r="D1203" s="44"/>
      <c r="E1203" s="44"/>
      <c r="F1203" s="44"/>
      <c r="G1203" s="44"/>
    </row>
    <row r="1204" spans="1:7">
      <c r="A1204" s="24" t="s">
        <v>10</v>
      </c>
      <c r="B1204" s="24">
        <f>SUM(B1192:B1203)</f>
        <v>0</v>
      </c>
      <c r="C1204" s="24">
        <f>SUM(C1192:C1203)</f>
        <v>0</v>
      </c>
      <c r="D1204" s="24">
        <f>SUM(D1192:D1203)</f>
        <v>0</v>
      </c>
      <c r="E1204" s="24">
        <f>SUM(E1192:E1203)</f>
        <v>0</v>
      </c>
      <c r="F1204" s="24">
        <f>SUM(F1192:F1203)</f>
        <v>0</v>
      </c>
      <c r="G1204" s="30"/>
    </row>
    <row r="1205" spans="1:7">
      <c r="A1205" s="26" t="s">
        <v>12</v>
      </c>
      <c r="B1205" s="26">
        <f>B1204/12</f>
        <v>0</v>
      </c>
      <c r="C1205" s="26">
        <f>C1204/12</f>
        <v>0</v>
      </c>
      <c r="D1205" s="26">
        <f>D1204/12</f>
        <v>0</v>
      </c>
      <c r="E1205" s="26">
        <f>E1204/12</f>
        <v>0</v>
      </c>
      <c r="F1205" s="26">
        <f>F1204/12</f>
        <v>0</v>
      </c>
      <c r="G1205" s="31"/>
    </row>
    <row r="1220" spans="1:8" ht="29">
      <c r="A1220" s="80"/>
      <c r="B1220" s="4"/>
      <c r="C1220" s="105" t="s">
        <v>15</v>
      </c>
      <c r="D1220" s="105"/>
      <c r="E1220" s="5"/>
      <c r="F1220" s="4"/>
      <c r="G1220" s="4"/>
    </row>
    <row r="1221" spans="1:8">
      <c r="A1221" s="1"/>
      <c r="B1221" s="2"/>
      <c r="C1221" s="2"/>
      <c r="D1221" s="2"/>
    </row>
    <row r="1222" spans="1:8">
      <c r="A1222" s="1" t="s">
        <v>0</v>
      </c>
      <c r="B1222" s="2" t="s">
        <v>1</v>
      </c>
      <c r="C1222" s="2" t="s">
        <v>2</v>
      </c>
      <c r="D1222" s="2" t="s">
        <v>3</v>
      </c>
    </row>
    <row r="1223" spans="1:8">
      <c r="A1223" s="85" t="s">
        <v>49</v>
      </c>
      <c r="B1223" s="8">
        <v>28864</v>
      </c>
      <c r="C1223" s="8">
        <v>36288</v>
      </c>
      <c r="D1223" s="3" t="s">
        <v>18</v>
      </c>
    </row>
    <row r="1225" spans="1:8">
      <c r="A1225" s="18" t="s">
        <v>4</v>
      </c>
      <c r="B1225" s="19" t="s">
        <v>5</v>
      </c>
      <c r="C1225" s="19" t="s">
        <v>6</v>
      </c>
      <c r="D1225" s="19" t="s">
        <v>7</v>
      </c>
      <c r="E1225" s="19" t="s">
        <v>8</v>
      </c>
      <c r="F1225" s="19" t="s">
        <v>9</v>
      </c>
      <c r="G1225" s="22" t="s">
        <v>119</v>
      </c>
      <c r="H1225" s="19" t="s">
        <v>11</v>
      </c>
    </row>
    <row r="1226" spans="1:8">
      <c r="A1226" s="85">
        <v>43709</v>
      </c>
      <c r="B1226" s="3">
        <v>4</v>
      </c>
      <c r="C1226" s="3">
        <v>3</v>
      </c>
      <c r="D1226" s="3">
        <v>11</v>
      </c>
      <c r="E1226" s="3">
        <v>6</v>
      </c>
      <c r="F1226" s="3">
        <v>3</v>
      </c>
    </row>
    <row r="1227" spans="1:8">
      <c r="A1227" s="85">
        <v>43739</v>
      </c>
      <c r="B1227" s="3">
        <v>8</v>
      </c>
      <c r="C1227" s="3">
        <v>3</v>
      </c>
      <c r="D1227" s="3">
        <v>12</v>
      </c>
      <c r="E1227" s="3">
        <v>4</v>
      </c>
      <c r="F1227" s="3">
        <v>2</v>
      </c>
    </row>
    <row r="1228" spans="1:8">
      <c r="A1228" s="85">
        <v>43770</v>
      </c>
      <c r="B1228" s="3">
        <v>5</v>
      </c>
      <c r="C1228" s="3">
        <v>3</v>
      </c>
      <c r="D1228" s="3">
        <v>11</v>
      </c>
      <c r="E1228" s="3">
        <v>6</v>
      </c>
      <c r="F1228" s="3">
        <v>2</v>
      </c>
    </row>
    <row r="1229" spans="1:8">
      <c r="A1229" s="85">
        <v>43800</v>
      </c>
      <c r="B1229" s="3">
        <v>6</v>
      </c>
      <c r="C1229" s="3">
        <v>6</v>
      </c>
      <c r="D1229" s="3">
        <v>12</v>
      </c>
      <c r="E1229" s="3">
        <v>4</v>
      </c>
      <c r="F1229" s="3">
        <v>2</v>
      </c>
    </row>
    <row r="1230" spans="1:8">
      <c r="A1230" s="85">
        <v>43831</v>
      </c>
      <c r="B1230" s="3">
        <v>4</v>
      </c>
      <c r="C1230" s="3">
        <v>3</v>
      </c>
      <c r="D1230" s="3">
        <v>11</v>
      </c>
      <c r="E1230" s="3">
        <v>4</v>
      </c>
      <c r="F1230" s="3">
        <v>2</v>
      </c>
    </row>
    <row r="1231" spans="1:8">
      <c r="A1231" s="85">
        <v>43862</v>
      </c>
      <c r="B1231" s="3">
        <v>4</v>
      </c>
      <c r="C1231" s="3">
        <v>3</v>
      </c>
      <c r="D1231" s="3">
        <v>11</v>
      </c>
      <c r="E1231" s="3">
        <v>4</v>
      </c>
      <c r="F1231" s="3">
        <v>2</v>
      </c>
    </row>
    <row r="1232" spans="1:8">
      <c r="A1232" s="85">
        <v>43891</v>
      </c>
      <c r="B1232" s="3">
        <v>2</v>
      </c>
      <c r="C1232" s="3">
        <v>4</v>
      </c>
      <c r="D1232" s="3">
        <v>9</v>
      </c>
      <c r="E1232" s="3">
        <v>2</v>
      </c>
      <c r="F1232" s="3">
        <v>1</v>
      </c>
    </row>
    <row r="1233" spans="1:7">
      <c r="A1233" s="85">
        <v>43922</v>
      </c>
      <c r="B1233" s="3">
        <v>0</v>
      </c>
      <c r="C1233" s="3">
        <v>0</v>
      </c>
      <c r="D1233" s="3">
        <v>4</v>
      </c>
      <c r="E1233" s="3">
        <v>4</v>
      </c>
      <c r="F1233" s="3">
        <v>1</v>
      </c>
    </row>
    <row r="1234" spans="1:7">
      <c r="A1234" s="85">
        <v>43952</v>
      </c>
      <c r="B1234" s="3">
        <v>0</v>
      </c>
      <c r="C1234" s="3">
        <v>3</v>
      </c>
      <c r="D1234" s="3">
        <v>7</v>
      </c>
      <c r="E1234" s="3">
        <v>4</v>
      </c>
      <c r="F1234" s="3">
        <v>2</v>
      </c>
    </row>
    <row r="1235" spans="1:7">
      <c r="A1235" s="85">
        <v>43983</v>
      </c>
      <c r="B1235" s="3">
        <v>0</v>
      </c>
      <c r="C1235" s="3">
        <v>0</v>
      </c>
      <c r="D1235" s="3">
        <v>6</v>
      </c>
      <c r="E1235" s="3">
        <v>3</v>
      </c>
      <c r="F1235" s="3">
        <v>0</v>
      </c>
    </row>
    <row r="1236" spans="1:7">
      <c r="A1236" s="85">
        <v>44013</v>
      </c>
      <c r="B1236" s="3">
        <v>0</v>
      </c>
      <c r="C1236" s="3">
        <v>2</v>
      </c>
      <c r="D1236" s="3">
        <v>7</v>
      </c>
      <c r="E1236" s="3">
        <v>4</v>
      </c>
      <c r="F1236" s="3">
        <v>2</v>
      </c>
      <c r="G1236" s="2"/>
    </row>
    <row r="1237" spans="1:7">
      <c r="A1237" s="85">
        <v>44044</v>
      </c>
      <c r="B1237" s="3">
        <v>0</v>
      </c>
      <c r="C1237" s="3">
        <v>6</v>
      </c>
      <c r="D1237" s="3">
        <v>7</v>
      </c>
      <c r="E1237" s="3">
        <v>4</v>
      </c>
      <c r="F1237" s="3">
        <v>2</v>
      </c>
    </row>
    <row r="1238" spans="1:7">
      <c r="A1238" s="24" t="s">
        <v>10</v>
      </c>
      <c r="B1238" s="24">
        <f>SUM(B1226:B1237)</f>
        <v>33</v>
      </c>
      <c r="C1238" s="24">
        <f>SUM(C1226:C1237)</f>
        <v>36</v>
      </c>
      <c r="D1238" s="24">
        <f>SUM(D1226:D1237)</f>
        <v>108</v>
      </c>
      <c r="E1238" s="24">
        <f>SUM(E1226:E1237)</f>
        <v>49</v>
      </c>
      <c r="F1238" s="24">
        <f>SUM(F1226:F1237)</f>
        <v>21</v>
      </c>
      <c r="G1238" s="30"/>
    </row>
    <row r="1239" spans="1:7">
      <c r="A1239" s="24" t="s">
        <v>12</v>
      </c>
      <c r="B1239" s="24">
        <f>B1238/12</f>
        <v>2.75</v>
      </c>
      <c r="C1239" s="24">
        <f>C1238/12</f>
        <v>3</v>
      </c>
      <c r="D1239" s="24">
        <f>D1238/12</f>
        <v>9</v>
      </c>
      <c r="E1239" s="24">
        <f>E1238/12</f>
        <v>4.083333333333333</v>
      </c>
      <c r="F1239" s="24">
        <f>F1238/12</f>
        <v>1.75</v>
      </c>
      <c r="G1239" s="30"/>
    </row>
    <row r="1240" spans="1:7">
      <c r="A1240" s="85">
        <v>44075</v>
      </c>
      <c r="B1240" s="3">
        <v>0</v>
      </c>
      <c r="C1240" s="3">
        <v>4</v>
      </c>
      <c r="D1240" s="3">
        <v>8</v>
      </c>
      <c r="E1240" s="3">
        <v>6</v>
      </c>
      <c r="F1240" s="3">
        <v>2</v>
      </c>
    </row>
    <row r="1241" spans="1:7">
      <c r="A1241" s="85">
        <v>44105</v>
      </c>
      <c r="B1241" s="3">
        <v>0</v>
      </c>
      <c r="C1241" s="3">
        <v>3</v>
      </c>
      <c r="D1241" s="3">
        <v>5</v>
      </c>
      <c r="E1241" s="3">
        <v>4</v>
      </c>
      <c r="F1241" s="3">
        <v>1</v>
      </c>
    </row>
    <row r="1242" spans="1:7">
      <c r="A1242" s="85">
        <v>44136</v>
      </c>
      <c r="B1242" s="3">
        <v>2</v>
      </c>
      <c r="C1242" s="3">
        <v>0</v>
      </c>
      <c r="D1242" s="3">
        <v>7</v>
      </c>
      <c r="E1242" s="3">
        <v>4</v>
      </c>
      <c r="F1242" s="3">
        <v>2</v>
      </c>
    </row>
    <row r="1243" spans="1:7">
      <c r="A1243" s="85">
        <v>44166</v>
      </c>
      <c r="B1243" s="3">
        <v>0</v>
      </c>
      <c r="C1243" s="3">
        <v>5</v>
      </c>
      <c r="D1243" s="3">
        <v>9</v>
      </c>
      <c r="E1243" s="3">
        <v>6</v>
      </c>
      <c r="F1243" s="3">
        <v>2</v>
      </c>
    </row>
    <row r="1244" spans="1:7">
      <c r="A1244" s="85">
        <v>44197</v>
      </c>
      <c r="B1244" s="3">
        <v>0</v>
      </c>
      <c r="C1244" s="3">
        <v>0</v>
      </c>
      <c r="D1244" s="3">
        <v>6</v>
      </c>
      <c r="E1244" s="3">
        <v>3</v>
      </c>
      <c r="F1244" s="3">
        <v>2</v>
      </c>
    </row>
    <row r="1245" spans="1:7">
      <c r="A1245" s="85">
        <v>44228</v>
      </c>
      <c r="B1245" s="3">
        <v>0</v>
      </c>
      <c r="C1245" s="3">
        <v>6</v>
      </c>
      <c r="D1245" s="3">
        <v>4</v>
      </c>
      <c r="E1245" s="3">
        <v>6</v>
      </c>
      <c r="F1245" s="3">
        <v>2</v>
      </c>
    </row>
    <row r="1246" spans="1:7">
      <c r="A1246" s="85">
        <v>44256</v>
      </c>
      <c r="B1246" s="3">
        <v>4</v>
      </c>
      <c r="C1246" s="3">
        <v>3</v>
      </c>
      <c r="D1246" s="3">
        <v>7</v>
      </c>
      <c r="E1246" s="3">
        <v>4</v>
      </c>
      <c r="F1246" s="3">
        <v>2</v>
      </c>
    </row>
    <row r="1247" spans="1:7">
      <c r="A1247" s="85">
        <v>44287</v>
      </c>
      <c r="B1247" s="3">
        <v>0</v>
      </c>
      <c r="C1247" s="3">
        <v>5</v>
      </c>
      <c r="D1247" s="3">
        <v>6</v>
      </c>
      <c r="E1247" s="3">
        <v>4</v>
      </c>
      <c r="F1247" s="3">
        <v>3</v>
      </c>
    </row>
    <row r="1248" spans="1:7">
      <c r="A1248" s="85">
        <v>44317</v>
      </c>
      <c r="B1248" s="3">
        <v>0</v>
      </c>
      <c r="C1248" s="3">
        <v>4</v>
      </c>
      <c r="D1248" s="3">
        <v>7</v>
      </c>
      <c r="E1248" s="3">
        <v>6</v>
      </c>
      <c r="F1248" s="3">
        <v>3</v>
      </c>
    </row>
    <row r="1249" spans="1:7">
      <c r="A1249" s="85">
        <v>44348</v>
      </c>
      <c r="B1249" s="3">
        <v>0</v>
      </c>
      <c r="C1249" s="3">
        <v>0</v>
      </c>
      <c r="D1249" s="3">
        <v>0</v>
      </c>
      <c r="E1249" s="3">
        <v>0</v>
      </c>
      <c r="F1249" s="3">
        <v>0</v>
      </c>
      <c r="G1249" s="40" t="s">
        <v>54</v>
      </c>
    </row>
    <row r="1250" spans="1:7">
      <c r="A1250" s="85">
        <v>44378</v>
      </c>
      <c r="B1250" s="3">
        <v>0</v>
      </c>
      <c r="C1250" s="3">
        <v>0</v>
      </c>
      <c r="D1250" s="3">
        <v>0</v>
      </c>
      <c r="E1250" s="3">
        <v>0</v>
      </c>
      <c r="F1250" s="3">
        <v>0</v>
      </c>
      <c r="G1250" s="40" t="s">
        <v>54</v>
      </c>
    </row>
    <row r="1251" spans="1:7">
      <c r="A1251" s="85">
        <v>44409</v>
      </c>
      <c r="B1251" s="3">
        <v>0</v>
      </c>
      <c r="C1251" s="3">
        <v>6</v>
      </c>
      <c r="D1251" s="3">
        <v>9</v>
      </c>
      <c r="E1251" s="3">
        <v>8</v>
      </c>
      <c r="F1251" s="3">
        <v>2</v>
      </c>
    </row>
    <row r="1252" spans="1:7">
      <c r="A1252" s="24" t="s">
        <v>10</v>
      </c>
      <c r="B1252" s="24">
        <f>SUM(B1240:B1251)</f>
        <v>6</v>
      </c>
      <c r="C1252" s="24">
        <f>SUM(C1240:C1251)</f>
        <v>36</v>
      </c>
      <c r="D1252" s="24">
        <f>SUM(D1240:D1251)</f>
        <v>68</v>
      </c>
      <c r="E1252" s="24">
        <f>SUM(E1240:E1251)</f>
        <v>51</v>
      </c>
      <c r="F1252" s="24">
        <f>SUM(F1240:F1251)</f>
        <v>21</v>
      </c>
      <c r="G1252" s="30"/>
    </row>
    <row r="1253" spans="1:7">
      <c r="A1253" s="26" t="s">
        <v>12</v>
      </c>
      <c r="B1253" s="26">
        <f>B1252/12</f>
        <v>0.5</v>
      </c>
      <c r="C1253" s="26">
        <f>C1252/12</f>
        <v>3</v>
      </c>
      <c r="D1253" s="26">
        <f>D1252/12</f>
        <v>5.666666666666667</v>
      </c>
      <c r="E1253" s="26">
        <f>E1252/12</f>
        <v>4.25</v>
      </c>
      <c r="F1253" s="26">
        <f>F1252/12</f>
        <v>1.75</v>
      </c>
      <c r="G1253" s="30"/>
    </row>
    <row r="1254" spans="1:7">
      <c r="A1254" s="85">
        <v>44440</v>
      </c>
      <c r="B1254" s="3">
        <v>0</v>
      </c>
      <c r="C1254" s="3">
        <v>5</v>
      </c>
      <c r="D1254" s="3">
        <v>9</v>
      </c>
      <c r="E1254" s="3">
        <v>4</v>
      </c>
      <c r="F1254" s="3">
        <v>2</v>
      </c>
    </row>
    <row r="1255" spans="1:7">
      <c r="A1255" s="85">
        <v>44470</v>
      </c>
      <c r="B1255" s="3">
        <v>0</v>
      </c>
      <c r="C1255" s="3">
        <v>4</v>
      </c>
      <c r="D1255" s="3">
        <v>9</v>
      </c>
      <c r="E1255" s="3">
        <v>6</v>
      </c>
      <c r="F1255" s="3">
        <v>3</v>
      </c>
    </row>
    <row r="1256" spans="1:7">
      <c r="A1256" s="86">
        <v>44501</v>
      </c>
      <c r="B1256" s="44">
        <v>0</v>
      </c>
      <c r="C1256" s="44">
        <v>3</v>
      </c>
      <c r="D1256" s="44">
        <v>8</v>
      </c>
      <c r="E1256" s="44">
        <v>6</v>
      </c>
      <c r="F1256" s="44">
        <v>3</v>
      </c>
      <c r="G1256" s="44"/>
    </row>
    <row r="1257" spans="1:7">
      <c r="A1257" s="86">
        <v>44531</v>
      </c>
      <c r="B1257" s="44">
        <v>0</v>
      </c>
      <c r="C1257" s="44">
        <v>4</v>
      </c>
      <c r="D1257" s="44">
        <v>9</v>
      </c>
      <c r="E1257" s="44">
        <v>6</v>
      </c>
      <c r="F1257" s="44">
        <v>3</v>
      </c>
      <c r="G1257" s="44"/>
    </row>
    <row r="1258" spans="1:7">
      <c r="A1258" s="85">
        <v>44562</v>
      </c>
      <c r="B1258" s="3">
        <v>0</v>
      </c>
      <c r="C1258" s="3">
        <v>0</v>
      </c>
      <c r="D1258" s="3">
        <v>0</v>
      </c>
      <c r="E1258" s="3">
        <v>0</v>
      </c>
      <c r="F1258" s="3">
        <v>0</v>
      </c>
      <c r="G1258" s="3" t="s">
        <v>54</v>
      </c>
    </row>
    <row r="1259" spans="1:7">
      <c r="A1259" s="85">
        <v>44593</v>
      </c>
    </row>
    <row r="1260" spans="1:7">
      <c r="A1260" s="86">
        <v>44621</v>
      </c>
      <c r="B1260" s="44"/>
      <c r="C1260" s="44"/>
      <c r="D1260" s="44"/>
      <c r="E1260" s="44"/>
      <c r="F1260" s="44"/>
      <c r="G1260" s="44"/>
    </row>
    <row r="1261" spans="1:7">
      <c r="A1261" s="86">
        <v>44652</v>
      </c>
      <c r="B1261" s="44"/>
      <c r="C1261" s="44"/>
      <c r="D1261" s="44"/>
      <c r="E1261" s="44"/>
      <c r="F1261" s="44"/>
      <c r="G1261" s="44"/>
    </row>
    <row r="1262" spans="1:7">
      <c r="A1262" s="85">
        <v>44682</v>
      </c>
    </row>
    <row r="1263" spans="1:7">
      <c r="A1263" s="85">
        <v>44713</v>
      </c>
    </row>
    <row r="1264" spans="1:7">
      <c r="A1264" s="86">
        <v>44743</v>
      </c>
      <c r="B1264" s="44"/>
      <c r="C1264" s="44"/>
      <c r="D1264" s="44"/>
      <c r="E1264" s="44"/>
      <c r="F1264" s="44"/>
      <c r="G1264" s="44"/>
    </row>
    <row r="1265" spans="1:7">
      <c r="A1265" s="86">
        <v>44774</v>
      </c>
      <c r="B1265" s="44"/>
      <c r="C1265" s="44"/>
      <c r="D1265" s="44"/>
      <c r="E1265" s="44"/>
      <c r="F1265" s="44"/>
      <c r="G1265" s="44"/>
    </row>
    <row r="1266" spans="1:7">
      <c r="A1266" s="24" t="s">
        <v>10</v>
      </c>
      <c r="B1266" s="24">
        <f>SUM(B1254:B1265)</f>
        <v>0</v>
      </c>
      <c r="C1266" s="24">
        <f>SUM(C1254:C1265)</f>
        <v>16</v>
      </c>
      <c r="D1266" s="24">
        <f>SUM(D1254:D1265)</f>
        <v>35</v>
      </c>
      <c r="E1266" s="24">
        <f>SUM(E1254:E1265)</f>
        <v>22</v>
      </c>
      <c r="F1266" s="24">
        <f>SUM(F1254:F1265)</f>
        <v>11</v>
      </c>
      <c r="G1266" s="30"/>
    </row>
    <row r="1267" spans="1:7">
      <c r="A1267" s="26" t="s">
        <v>12</v>
      </c>
      <c r="B1267" s="26">
        <f>B1266/12</f>
        <v>0</v>
      </c>
      <c r="C1267" s="26">
        <f>C1266/12</f>
        <v>1.3333333333333333</v>
      </c>
      <c r="D1267" s="26">
        <f>D1266/12</f>
        <v>2.9166666666666665</v>
      </c>
      <c r="E1267" s="26">
        <f>E1266/12</f>
        <v>1.8333333333333333</v>
      </c>
      <c r="F1267" s="26">
        <f>F1266/12</f>
        <v>0.91666666666666663</v>
      </c>
      <c r="G1267" s="30"/>
    </row>
    <row r="1268" spans="1:7">
      <c r="A1268" s="86"/>
      <c r="B1268" s="44"/>
      <c r="C1268" s="44"/>
      <c r="D1268" s="44"/>
      <c r="E1268" s="44"/>
      <c r="F1268" s="44"/>
      <c r="G1268" s="44"/>
    </row>
    <row r="1269" spans="1:7">
      <c r="A1269" s="86"/>
      <c r="B1269" s="44"/>
      <c r="C1269" s="44"/>
      <c r="D1269" s="44"/>
      <c r="E1269" s="44"/>
      <c r="F1269" s="44"/>
      <c r="G1269" s="44"/>
    </row>
    <row r="1280" spans="1:7">
      <c r="A1280" s="1" t="s">
        <v>0</v>
      </c>
      <c r="B1280" s="2" t="s">
        <v>1</v>
      </c>
      <c r="C1280" s="2" t="s">
        <v>2</v>
      </c>
      <c r="D1280" s="2" t="s">
        <v>3</v>
      </c>
    </row>
    <row r="1281" spans="1:8">
      <c r="A1281" s="85" t="s">
        <v>50</v>
      </c>
      <c r="B1281" s="8">
        <v>40076</v>
      </c>
      <c r="C1281" s="8" t="s">
        <v>25</v>
      </c>
      <c r="D1281" s="3" t="s">
        <v>18</v>
      </c>
    </row>
    <row r="1283" spans="1:8">
      <c r="A1283" s="18" t="s">
        <v>4</v>
      </c>
      <c r="B1283" s="19" t="s">
        <v>5</v>
      </c>
      <c r="C1283" s="19" t="s">
        <v>6</v>
      </c>
      <c r="D1283" s="19" t="s">
        <v>7</v>
      </c>
      <c r="E1283" s="19" t="s">
        <v>8</v>
      </c>
      <c r="F1283" s="19" t="s">
        <v>9</v>
      </c>
      <c r="G1283" s="22" t="s">
        <v>119</v>
      </c>
      <c r="H1283" s="19" t="s">
        <v>11</v>
      </c>
    </row>
    <row r="1284" spans="1:8">
      <c r="A1284" s="85">
        <v>43709</v>
      </c>
      <c r="B1284" s="3">
        <v>0</v>
      </c>
      <c r="C1284" s="3">
        <v>0</v>
      </c>
      <c r="D1284" s="3">
        <v>0</v>
      </c>
      <c r="E1284" s="3">
        <v>0</v>
      </c>
      <c r="F1284" s="3">
        <v>0</v>
      </c>
      <c r="G1284" s="3" t="s">
        <v>54</v>
      </c>
    </row>
    <row r="1285" spans="1:8">
      <c r="A1285" s="85">
        <v>43739</v>
      </c>
      <c r="B1285" s="3">
        <v>0</v>
      </c>
      <c r="C1285" s="3">
        <v>0</v>
      </c>
      <c r="D1285" s="3">
        <v>0</v>
      </c>
      <c r="E1285" s="3">
        <v>0</v>
      </c>
      <c r="F1285" s="3">
        <v>0</v>
      </c>
      <c r="G1285" s="3" t="s">
        <v>54</v>
      </c>
    </row>
    <row r="1286" spans="1:8">
      <c r="A1286" s="85">
        <v>43770</v>
      </c>
      <c r="B1286" s="3">
        <v>0</v>
      </c>
      <c r="C1286" s="3">
        <v>0</v>
      </c>
      <c r="D1286" s="3">
        <v>0</v>
      </c>
      <c r="E1286" s="3">
        <v>0</v>
      </c>
      <c r="F1286" s="3">
        <v>0</v>
      </c>
      <c r="G1286" s="3" t="s">
        <v>99</v>
      </c>
    </row>
    <row r="1287" spans="1:8">
      <c r="A1287" s="85">
        <v>43800</v>
      </c>
      <c r="B1287" s="3">
        <v>5</v>
      </c>
      <c r="C1287" s="3">
        <v>0</v>
      </c>
      <c r="D1287" s="3">
        <v>7</v>
      </c>
      <c r="E1287" s="3">
        <v>1</v>
      </c>
      <c r="F1287" s="3">
        <v>1</v>
      </c>
    </row>
    <row r="1288" spans="1:8">
      <c r="A1288" s="85">
        <v>43831</v>
      </c>
      <c r="B1288" s="3">
        <v>5</v>
      </c>
      <c r="C1288" s="3">
        <v>1</v>
      </c>
      <c r="D1288" s="3">
        <v>5</v>
      </c>
      <c r="E1288" s="3">
        <v>1</v>
      </c>
      <c r="F1288" s="3">
        <v>1</v>
      </c>
    </row>
    <row r="1289" spans="1:8">
      <c r="A1289" s="85">
        <v>43862</v>
      </c>
      <c r="B1289" s="3">
        <v>2</v>
      </c>
      <c r="C1289" s="3">
        <v>0</v>
      </c>
      <c r="D1289" s="3">
        <v>6</v>
      </c>
      <c r="E1289" s="3">
        <v>1</v>
      </c>
      <c r="F1289" s="3">
        <v>1</v>
      </c>
    </row>
    <row r="1290" spans="1:8">
      <c r="A1290" s="85">
        <v>43891</v>
      </c>
      <c r="B1290" s="3">
        <v>2</v>
      </c>
      <c r="C1290" s="3">
        <v>0</v>
      </c>
      <c r="D1290" s="3">
        <v>4</v>
      </c>
      <c r="E1290" s="3">
        <v>1</v>
      </c>
      <c r="F1290" s="3">
        <v>1</v>
      </c>
    </row>
    <row r="1291" spans="1:8">
      <c r="A1291" s="85">
        <v>43922</v>
      </c>
      <c r="B1291" s="3">
        <v>0</v>
      </c>
      <c r="C1291" s="3">
        <v>0</v>
      </c>
      <c r="D1291" s="3">
        <v>2</v>
      </c>
      <c r="E1291" s="3">
        <v>1</v>
      </c>
      <c r="F1291" s="3">
        <v>1</v>
      </c>
    </row>
    <row r="1292" spans="1:8">
      <c r="A1292" s="85">
        <v>43952</v>
      </c>
      <c r="B1292" s="3">
        <v>0</v>
      </c>
      <c r="C1292" s="3">
        <v>3</v>
      </c>
      <c r="D1292" s="3">
        <v>2</v>
      </c>
      <c r="E1292" s="3">
        <v>2</v>
      </c>
      <c r="F1292" s="3">
        <v>1</v>
      </c>
    </row>
    <row r="1293" spans="1:8">
      <c r="A1293" s="85">
        <v>43983</v>
      </c>
      <c r="B1293" s="3">
        <v>0</v>
      </c>
      <c r="C1293" s="3">
        <v>1</v>
      </c>
      <c r="D1293" s="3">
        <v>1</v>
      </c>
      <c r="E1293" s="3">
        <v>2</v>
      </c>
      <c r="F1293" s="3">
        <v>0</v>
      </c>
    </row>
    <row r="1294" spans="1:8">
      <c r="A1294" s="85">
        <v>44013</v>
      </c>
      <c r="B1294" s="3">
        <v>0</v>
      </c>
      <c r="C1294" s="3">
        <v>1</v>
      </c>
      <c r="D1294" s="3">
        <v>1</v>
      </c>
      <c r="E1294" s="3">
        <v>1</v>
      </c>
      <c r="F1294" s="3">
        <v>0</v>
      </c>
    </row>
    <row r="1295" spans="1:8">
      <c r="A1295" s="85">
        <v>44044</v>
      </c>
      <c r="B1295" s="3">
        <v>0</v>
      </c>
      <c r="C1295" s="3">
        <v>2</v>
      </c>
      <c r="D1295" s="3">
        <v>2</v>
      </c>
      <c r="E1295" s="3">
        <v>0</v>
      </c>
      <c r="F1295" s="3">
        <v>0</v>
      </c>
    </row>
    <row r="1296" spans="1:8">
      <c r="A1296" s="24" t="s">
        <v>10</v>
      </c>
      <c r="B1296" s="24">
        <f>SUM(B1284:B1295)</f>
        <v>14</v>
      </c>
      <c r="C1296" s="24">
        <f>SUM(C1284:C1295)</f>
        <v>8</v>
      </c>
      <c r="D1296" s="24">
        <f>SUM(D1284:D1295)</f>
        <v>30</v>
      </c>
      <c r="E1296" s="24">
        <f>SUM(E1284:E1295)</f>
        <v>10</v>
      </c>
      <c r="F1296" s="24">
        <f>SUM(F1284:F1295)</f>
        <v>6</v>
      </c>
      <c r="G1296" s="30"/>
    </row>
    <row r="1297" spans="1:7">
      <c r="A1297" s="24" t="s">
        <v>12</v>
      </c>
      <c r="B1297" s="24">
        <f>B1296/12</f>
        <v>1.1666666666666667</v>
      </c>
      <c r="C1297" s="24">
        <f>C1296/12</f>
        <v>0.66666666666666663</v>
      </c>
      <c r="D1297" s="24">
        <f>D1296/12</f>
        <v>2.5</v>
      </c>
      <c r="E1297" s="24">
        <f>E1296/12</f>
        <v>0.83333333333333337</v>
      </c>
      <c r="F1297" s="24">
        <f>F1296/12</f>
        <v>0.5</v>
      </c>
      <c r="G1297" s="31"/>
    </row>
    <row r="1298" spans="1:7">
      <c r="A1298" s="85">
        <v>44075</v>
      </c>
      <c r="B1298" s="3">
        <v>0</v>
      </c>
      <c r="C1298" s="3">
        <v>2</v>
      </c>
      <c r="D1298" s="3">
        <v>1</v>
      </c>
      <c r="E1298" s="3">
        <v>0</v>
      </c>
      <c r="F1298" s="3">
        <v>0</v>
      </c>
    </row>
    <row r="1299" spans="1:7">
      <c r="A1299" s="85">
        <v>44105</v>
      </c>
      <c r="B1299" s="3">
        <v>0</v>
      </c>
      <c r="C1299" s="3">
        <v>0</v>
      </c>
      <c r="D1299" s="3">
        <v>3</v>
      </c>
      <c r="E1299" s="3">
        <v>2</v>
      </c>
      <c r="F1299" s="3">
        <v>1</v>
      </c>
    </row>
    <row r="1300" spans="1:7">
      <c r="A1300" s="85">
        <v>44136</v>
      </c>
      <c r="B1300" s="3">
        <v>0</v>
      </c>
      <c r="C1300" s="3">
        <v>0</v>
      </c>
      <c r="D1300" s="3">
        <v>4</v>
      </c>
      <c r="E1300" s="3">
        <v>2</v>
      </c>
      <c r="F1300" s="3">
        <v>1</v>
      </c>
    </row>
    <row r="1301" spans="1:7">
      <c r="A1301" s="85">
        <v>44166</v>
      </c>
      <c r="B1301" s="3">
        <v>0</v>
      </c>
      <c r="C1301" s="3">
        <v>2</v>
      </c>
      <c r="D1301" s="3">
        <v>2</v>
      </c>
      <c r="E1301" s="3">
        <v>1</v>
      </c>
      <c r="F1301" s="3">
        <v>0</v>
      </c>
    </row>
    <row r="1302" spans="1:7">
      <c r="A1302" s="85">
        <v>44197</v>
      </c>
      <c r="B1302" s="3">
        <v>0</v>
      </c>
      <c r="C1302" s="3">
        <v>2</v>
      </c>
      <c r="D1302" s="3">
        <v>1</v>
      </c>
      <c r="E1302" s="3">
        <v>1</v>
      </c>
      <c r="F1302" s="3">
        <v>1</v>
      </c>
    </row>
    <row r="1303" spans="1:7">
      <c r="A1303" s="85">
        <v>44228</v>
      </c>
      <c r="B1303" s="3">
        <v>0</v>
      </c>
      <c r="C1303" s="3">
        <v>0</v>
      </c>
      <c r="D1303" s="3">
        <v>2</v>
      </c>
      <c r="E1303" s="3">
        <v>4</v>
      </c>
      <c r="F1303" s="3">
        <v>1</v>
      </c>
    </row>
    <row r="1304" spans="1:7">
      <c r="A1304" s="85">
        <v>44256</v>
      </c>
      <c r="B1304" s="3">
        <v>0</v>
      </c>
      <c r="C1304" s="3">
        <v>0</v>
      </c>
      <c r="D1304" s="3">
        <v>2</v>
      </c>
      <c r="E1304" s="3">
        <v>4</v>
      </c>
      <c r="F1304" s="3">
        <v>2</v>
      </c>
    </row>
    <row r="1305" spans="1:7">
      <c r="A1305" s="85">
        <v>44287</v>
      </c>
      <c r="B1305" s="3">
        <v>0</v>
      </c>
      <c r="C1305" s="3">
        <v>0</v>
      </c>
      <c r="D1305" s="3">
        <v>4</v>
      </c>
      <c r="E1305" s="3">
        <v>4</v>
      </c>
      <c r="F1305" s="3">
        <v>1</v>
      </c>
    </row>
    <row r="1306" spans="1:7">
      <c r="A1306" s="85">
        <v>44317</v>
      </c>
      <c r="B1306" s="3">
        <v>0</v>
      </c>
      <c r="C1306" s="3">
        <v>0</v>
      </c>
      <c r="D1306" s="3">
        <v>3</v>
      </c>
      <c r="E1306" s="3">
        <v>2</v>
      </c>
      <c r="F1306" s="3">
        <v>2</v>
      </c>
    </row>
    <row r="1307" spans="1:7">
      <c r="A1307" s="85">
        <v>44348</v>
      </c>
      <c r="B1307" s="3">
        <v>0</v>
      </c>
      <c r="C1307" s="3">
        <v>0</v>
      </c>
      <c r="D1307" s="3">
        <v>0</v>
      </c>
      <c r="E1307" s="3">
        <v>0</v>
      </c>
      <c r="F1307" s="3">
        <v>0</v>
      </c>
      <c r="G1307" s="40" t="s">
        <v>54</v>
      </c>
    </row>
    <row r="1308" spans="1:7">
      <c r="A1308" s="85">
        <v>44378</v>
      </c>
      <c r="B1308" s="3">
        <v>1</v>
      </c>
      <c r="C1308" s="3">
        <v>0</v>
      </c>
      <c r="D1308" s="3">
        <v>0</v>
      </c>
      <c r="E1308" s="3">
        <v>0</v>
      </c>
      <c r="F1308" s="3">
        <v>0</v>
      </c>
    </row>
    <row r="1309" spans="1:7">
      <c r="A1309" s="85">
        <v>44409</v>
      </c>
      <c r="B1309" s="3">
        <v>0</v>
      </c>
      <c r="C1309" s="3">
        <v>0</v>
      </c>
      <c r="D1309" s="3">
        <v>3</v>
      </c>
      <c r="E1309" s="3">
        <v>6</v>
      </c>
      <c r="F1309" s="3">
        <v>2</v>
      </c>
    </row>
    <row r="1310" spans="1:7">
      <c r="A1310" s="24" t="s">
        <v>10</v>
      </c>
      <c r="B1310" s="24">
        <f>SUM(B1298:B1309)</f>
        <v>1</v>
      </c>
      <c r="C1310" s="24">
        <f>SUM(C1298:C1309)</f>
        <v>6</v>
      </c>
      <c r="D1310" s="24">
        <f>SUM(D1298:D1309)</f>
        <v>25</v>
      </c>
      <c r="E1310" s="24">
        <f>SUM(E1298:E1309)</f>
        <v>26</v>
      </c>
      <c r="F1310" s="24">
        <f>SUM(F1298:F1309)</f>
        <v>11</v>
      </c>
      <c r="G1310" s="30"/>
    </row>
    <row r="1311" spans="1:7">
      <c r="A1311" s="26" t="s">
        <v>12</v>
      </c>
      <c r="B1311" s="26">
        <f>B1310/12</f>
        <v>8.3333333333333329E-2</v>
      </c>
      <c r="C1311" s="26">
        <f>C1310/12</f>
        <v>0.5</v>
      </c>
      <c r="D1311" s="26">
        <f>D1310/12</f>
        <v>2.0833333333333335</v>
      </c>
      <c r="E1311" s="26">
        <f>E1310/12</f>
        <v>2.1666666666666665</v>
      </c>
      <c r="F1311" s="26">
        <f>F1310/12</f>
        <v>0.91666666666666663</v>
      </c>
      <c r="G1311" s="30"/>
    </row>
    <row r="1312" spans="1:7">
      <c r="A1312" s="85">
        <v>44440</v>
      </c>
      <c r="B1312" s="3">
        <v>0</v>
      </c>
      <c r="C1312" s="3">
        <v>0</v>
      </c>
      <c r="D1312" s="3">
        <v>0</v>
      </c>
      <c r="E1312" s="3">
        <v>0</v>
      </c>
      <c r="F1312" s="3">
        <v>0</v>
      </c>
      <c r="G1312" s="3" t="s">
        <v>54</v>
      </c>
    </row>
    <row r="1313" spans="1:8">
      <c r="A1313" s="85">
        <v>44470</v>
      </c>
      <c r="B1313" s="3">
        <v>0</v>
      </c>
      <c r="C1313" s="3">
        <v>0</v>
      </c>
      <c r="D1313" s="3">
        <v>5</v>
      </c>
      <c r="E1313" s="3">
        <v>5</v>
      </c>
      <c r="F1313" s="3">
        <v>3</v>
      </c>
    </row>
    <row r="1314" spans="1:8">
      <c r="A1314" s="86">
        <v>44501</v>
      </c>
      <c r="B1314" s="44">
        <v>0</v>
      </c>
      <c r="C1314" s="44">
        <v>0</v>
      </c>
      <c r="D1314" s="44">
        <v>4</v>
      </c>
      <c r="E1314" s="44">
        <v>2</v>
      </c>
      <c r="F1314" s="44">
        <v>2</v>
      </c>
      <c r="G1314" s="44"/>
      <c r="H1314" s="3" t="s">
        <v>118</v>
      </c>
    </row>
    <row r="1315" spans="1:8">
      <c r="A1315" s="86">
        <v>44531</v>
      </c>
      <c r="B1315" s="44">
        <v>0</v>
      </c>
      <c r="C1315" s="44">
        <v>0</v>
      </c>
      <c r="D1315" s="44">
        <v>3</v>
      </c>
      <c r="E1315" s="44">
        <v>6</v>
      </c>
      <c r="F1315" s="44">
        <v>2</v>
      </c>
      <c r="G1315" s="44"/>
    </row>
    <row r="1316" spans="1:8">
      <c r="A1316" s="85">
        <v>44562</v>
      </c>
      <c r="B1316" s="3">
        <v>0</v>
      </c>
      <c r="C1316" s="3">
        <v>0</v>
      </c>
      <c r="D1316" s="3">
        <v>0</v>
      </c>
      <c r="E1316" s="3">
        <v>0</v>
      </c>
      <c r="F1316" s="3">
        <v>0</v>
      </c>
      <c r="G1316" s="3" t="s">
        <v>54</v>
      </c>
    </row>
    <row r="1317" spans="1:8">
      <c r="A1317" s="85">
        <v>44593</v>
      </c>
    </row>
    <row r="1318" spans="1:8">
      <c r="A1318" s="86">
        <v>44621</v>
      </c>
      <c r="B1318" s="44"/>
      <c r="C1318" s="44"/>
      <c r="D1318" s="44"/>
      <c r="E1318" s="44"/>
      <c r="F1318" s="44"/>
      <c r="G1318" s="44"/>
    </row>
    <row r="1319" spans="1:8">
      <c r="A1319" s="86">
        <v>44652</v>
      </c>
      <c r="B1319" s="44"/>
      <c r="C1319" s="44"/>
      <c r="D1319" s="44"/>
      <c r="E1319" s="44"/>
      <c r="F1319" s="44"/>
      <c r="G1319" s="44"/>
    </row>
    <row r="1320" spans="1:8">
      <c r="A1320" s="85">
        <v>44682</v>
      </c>
    </row>
    <row r="1321" spans="1:8">
      <c r="A1321" s="85">
        <v>44713</v>
      </c>
    </row>
    <row r="1322" spans="1:8">
      <c r="A1322" s="86">
        <v>44743</v>
      </c>
      <c r="B1322" s="44"/>
      <c r="C1322" s="44"/>
      <c r="D1322" s="44"/>
      <c r="E1322" s="44"/>
      <c r="F1322" s="44"/>
      <c r="G1322" s="44"/>
    </row>
    <row r="1323" spans="1:8">
      <c r="A1323" s="86">
        <v>44774</v>
      </c>
      <c r="B1323" s="44"/>
      <c r="C1323" s="44"/>
      <c r="D1323" s="44"/>
      <c r="E1323" s="44"/>
      <c r="F1323" s="44"/>
      <c r="G1323" s="44"/>
    </row>
    <row r="1324" spans="1:8">
      <c r="A1324" s="24" t="s">
        <v>10</v>
      </c>
      <c r="B1324" s="24">
        <f>SUM(B1312:B1323)</f>
        <v>0</v>
      </c>
      <c r="C1324" s="24">
        <f>SUM(C1312:C1323)</f>
        <v>0</v>
      </c>
      <c r="D1324" s="24">
        <f>SUM(D1312:D1323)</f>
        <v>12</v>
      </c>
      <c r="E1324" s="24">
        <f>SUM(E1312:E1323)</f>
        <v>13</v>
      </c>
      <c r="F1324" s="24">
        <f>SUM(F1312:F1323)</f>
        <v>7</v>
      </c>
      <c r="G1324" s="30"/>
    </row>
    <row r="1325" spans="1:8">
      <c r="A1325" s="26" t="s">
        <v>12</v>
      </c>
      <c r="B1325" s="26">
        <f>B1324/12</f>
        <v>0</v>
      </c>
      <c r="C1325" s="26">
        <f>C1324/12</f>
        <v>0</v>
      </c>
      <c r="D1325" s="26">
        <f>D1324/12</f>
        <v>1</v>
      </c>
      <c r="E1325" s="26">
        <f>E1324/12</f>
        <v>1.0833333333333333</v>
      </c>
      <c r="F1325" s="26">
        <f>F1324/12</f>
        <v>0.58333333333333337</v>
      </c>
      <c r="G1325" s="30"/>
    </row>
    <row r="1326" spans="1:8">
      <c r="A1326" s="86"/>
      <c r="B1326" s="44"/>
      <c r="C1326" s="44"/>
      <c r="D1326" s="44"/>
      <c r="E1326" s="44"/>
      <c r="F1326" s="44"/>
      <c r="G1326" s="44"/>
    </row>
    <row r="1327" spans="1:8">
      <c r="A1327" s="86"/>
      <c r="B1327" s="44"/>
      <c r="C1327" s="44"/>
      <c r="D1327" s="44"/>
      <c r="E1327" s="44"/>
      <c r="F1327" s="44"/>
      <c r="G1327" s="44"/>
    </row>
    <row r="1340" spans="1:8">
      <c r="A1340" s="1" t="s">
        <v>0</v>
      </c>
      <c r="B1340" s="2" t="s">
        <v>1</v>
      </c>
      <c r="C1340" s="2" t="s">
        <v>2</v>
      </c>
      <c r="D1340" s="2" t="s">
        <v>3</v>
      </c>
      <c r="G1340" s="2"/>
    </row>
    <row r="1341" spans="1:8">
      <c r="A1341" s="85" t="s">
        <v>51</v>
      </c>
      <c r="B1341" s="8">
        <v>31243</v>
      </c>
      <c r="C1341" s="8">
        <v>38242</v>
      </c>
      <c r="D1341" s="3" t="s">
        <v>18</v>
      </c>
    </row>
    <row r="1343" spans="1:8">
      <c r="A1343" s="18" t="s">
        <v>4</v>
      </c>
      <c r="B1343" s="19" t="s">
        <v>5</v>
      </c>
      <c r="C1343" s="19" t="s">
        <v>6</v>
      </c>
      <c r="D1343" s="19" t="s">
        <v>7</v>
      </c>
      <c r="E1343" s="19" t="s">
        <v>8</v>
      </c>
      <c r="F1343" s="19" t="s">
        <v>9</v>
      </c>
      <c r="G1343" s="22" t="s">
        <v>119</v>
      </c>
      <c r="H1343" s="19" t="s">
        <v>11</v>
      </c>
    </row>
    <row r="1344" spans="1:8">
      <c r="A1344" s="85">
        <v>43709</v>
      </c>
      <c r="B1344" s="3">
        <v>5</v>
      </c>
      <c r="C1344" s="3">
        <v>1</v>
      </c>
      <c r="D1344" s="3">
        <v>10</v>
      </c>
      <c r="E1344" s="3">
        <v>2</v>
      </c>
      <c r="F1344" s="3">
        <v>0</v>
      </c>
    </row>
    <row r="1345" spans="1:7">
      <c r="A1345" s="85">
        <v>43739</v>
      </c>
      <c r="B1345" s="3">
        <v>7</v>
      </c>
      <c r="C1345" s="3">
        <v>2</v>
      </c>
      <c r="D1345" s="3">
        <v>12</v>
      </c>
      <c r="E1345" s="3">
        <v>2</v>
      </c>
      <c r="F1345" s="3">
        <v>1</v>
      </c>
    </row>
    <row r="1346" spans="1:7">
      <c r="A1346" s="85">
        <v>43770</v>
      </c>
      <c r="B1346" s="3">
        <v>5</v>
      </c>
      <c r="C1346" s="3">
        <v>2</v>
      </c>
      <c r="D1346" s="3">
        <v>10</v>
      </c>
      <c r="E1346" s="3">
        <v>3</v>
      </c>
      <c r="F1346" s="3">
        <v>1</v>
      </c>
    </row>
    <row r="1347" spans="1:7">
      <c r="A1347" s="85">
        <v>43800</v>
      </c>
      <c r="B1347" s="3">
        <v>6</v>
      </c>
      <c r="C1347" s="3">
        <v>2</v>
      </c>
      <c r="D1347" s="3">
        <v>9</v>
      </c>
      <c r="E1347" s="3">
        <v>2</v>
      </c>
      <c r="F1347" s="3">
        <v>1</v>
      </c>
    </row>
    <row r="1348" spans="1:7">
      <c r="A1348" s="85">
        <v>43831</v>
      </c>
      <c r="B1348" s="3">
        <v>12</v>
      </c>
      <c r="C1348" s="3">
        <v>1</v>
      </c>
      <c r="D1348" s="3">
        <v>10</v>
      </c>
      <c r="E1348" s="3">
        <v>1</v>
      </c>
      <c r="F1348" s="3">
        <v>1</v>
      </c>
    </row>
    <row r="1349" spans="1:7">
      <c r="A1349" s="85">
        <v>43862</v>
      </c>
      <c r="B1349" s="3">
        <v>6</v>
      </c>
      <c r="C1349" s="3">
        <v>2</v>
      </c>
      <c r="D1349" s="3">
        <v>9</v>
      </c>
      <c r="E1349" s="3">
        <v>2</v>
      </c>
      <c r="F1349" s="3">
        <v>0</v>
      </c>
    </row>
    <row r="1350" spans="1:7">
      <c r="A1350" s="85">
        <v>43891</v>
      </c>
      <c r="B1350" s="3">
        <v>0</v>
      </c>
      <c r="C1350" s="3">
        <v>2</v>
      </c>
      <c r="D1350" s="3">
        <v>7</v>
      </c>
      <c r="E1350" s="3">
        <v>0</v>
      </c>
      <c r="F1350" s="3">
        <v>0</v>
      </c>
    </row>
    <row r="1351" spans="1:7">
      <c r="A1351" s="85">
        <v>43922</v>
      </c>
      <c r="B1351" s="3">
        <v>3</v>
      </c>
      <c r="C1351" s="3">
        <v>0</v>
      </c>
      <c r="D1351" s="3">
        <v>6</v>
      </c>
      <c r="E1351" s="3">
        <v>1</v>
      </c>
      <c r="F1351" s="3">
        <v>1</v>
      </c>
    </row>
    <row r="1352" spans="1:7">
      <c r="A1352" s="85">
        <v>43952</v>
      </c>
      <c r="B1352" s="3">
        <v>0</v>
      </c>
      <c r="C1352" s="3">
        <v>2</v>
      </c>
      <c r="D1352" s="3">
        <v>6</v>
      </c>
      <c r="E1352" s="3">
        <v>2</v>
      </c>
      <c r="F1352" s="3">
        <v>1</v>
      </c>
    </row>
    <row r="1353" spans="1:7">
      <c r="A1353" s="85">
        <v>43983</v>
      </c>
      <c r="B1353" s="3">
        <v>4</v>
      </c>
      <c r="C1353" s="3">
        <v>0</v>
      </c>
      <c r="D1353" s="3">
        <v>7</v>
      </c>
      <c r="E1353" s="3">
        <v>2</v>
      </c>
      <c r="F1353" s="3">
        <v>0</v>
      </c>
    </row>
    <row r="1354" spans="1:7">
      <c r="A1354" s="85">
        <v>44013</v>
      </c>
      <c r="B1354" s="3">
        <v>2</v>
      </c>
      <c r="C1354" s="3">
        <v>0</v>
      </c>
      <c r="D1354" s="3">
        <v>5</v>
      </c>
      <c r="E1354" s="3">
        <v>2</v>
      </c>
      <c r="F1354" s="3">
        <v>0</v>
      </c>
    </row>
    <row r="1355" spans="1:7">
      <c r="A1355" s="85">
        <v>44044</v>
      </c>
      <c r="B1355" s="3">
        <v>2</v>
      </c>
      <c r="C1355" s="3">
        <v>0</v>
      </c>
      <c r="D1355" s="3">
        <v>5</v>
      </c>
      <c r="E1355" s="3">
        <v>0</v>
      </c>
      <c r="F1355" s="3">
        <v>0</v>
      </c>
    </row>
    <row r="1356" spans="1:7">
      <c r="A1356" s="24" t="s">
        <v>10</v>
      </c>
      <c r="B1356" s="24">
        <f>SUM(B1344:B1355)</f>
        <v>52</v>
      </c>
      <c r="C1356" s="24">
        <f>SUM(C1344:C1355)</f>
        <v>14</v>
      </c>
      <c r="D1356" s="24">
        <f>SUM(D1344:D1355)</f>
        <v>96</v>
      </c>
      <c r="E1356" s="24">
        <f>SUM(E1344:E1355)</f>
        <v>19</v>
      </c>
      <c r="F1356" s="24">
        <f>SUM(F1344:F1355)</f>
        <v>6</v>
      </c>
      <c r="G1356" s="30"/>
    </row>
    <row r="1357" spans="1:7">
      <c r="A1357" s="24" t="s">
        <v>12</v>
      </c>
      <c r="B1357" s="24">
        <f>B1356/12</f>
        <v>4.333333333333333</v>
      </c>
      <c r="C1357" s="24">
        <f>C1356/12</f>
        <v>1.1666666666666667</v>
      </c>
      <c r="D1357" s="24">
        <f>D1356/12</f>
        <v>8</v>
      </c>
      <c r="E1357" s="24">
        <f>E1356/12</f>
        <v>1.5833333333333333</v>
      </c>
      <c r="F1357" s="24">
        <f>F1356/12</f>
        <v>0.5</v>
      </c>
      <c r="G1357" s="30"/>
    </row>
    <row r="1358" spans="1:7">
      <c r="A1358" s="85">
        <v>44075</v>
      </c>
      <c r="B1358" s="3">
        <v>2</v>
      </c>
      <c r="C1358" s="3">
        <v>2</v>
      </c>
      <c r="D1358" s="3">
        <v>4</v>
      </c>
      <c r="E1358" s="3">
        <v>2</v>
      </c>
      <c r="F1358" s="3">
        <v>1</v>
      </c>
    </row>
    <row r="1359" spans="1:7">
      <c r="A1359" s="85">
        <v>44105</v>
      </c>
      <c r="B1359" s="3">
        <v>3</v>
      </c>
      <c r="C1359" s="3">
        <v>0</v>
      </c>
      <c r="D1359" s="3">
        <v>6</v>
      </c>
      <c r="E1359" s="3">
        <v>2</v>
      </c>
      <c r="F1359" s="3">
        <v>1</v>
      </c>
    </row>
    <row r="1360" spans="1:7">
      <c r="A1360" s="85">
        <v>44136</v>
      </c>
      <c r="B1360" s="3">
        <v>0</v>
      </c>
      <c r="C1360" s="3">
        <v>3</v>
      </c>
      <c r="D1360" s="3">
        <v>10</v>
      </c>
      <c r="E1360" s="3">
        <v>4</v>
      </c>
      <c r="F1360" s="3">
        <v>2</v>
      </c>
    </row>
    <row r="1361" spans="1:8">
      <c r="A1361" s="85">
        <v>44166</v>
      </c>
      <c r="B1361" s="3">
        <v>3</v>
      </c>
      <c r="C1361" s="3">
        <v>0</v>
      </c>
      <c r="D1361" s="3">
        <v>7</v>
      </c>
      <c r="E1361" s="3">
        <v>1</v>
      </c>
      <c r="F1361" s="3">
        <v>2</v>
      </c>
    </row>
    <row r="1362" spans="1:8">
      <c r="A1362" s="85">
        <v>44197</v>
      </c>
      <c r="B1362" s="3">
        <v>4</v>
      </c>
      <c r="C1362" s="3">
        <v>0</v>
      </c>
      <c r="D1362" s="3">
        <v>6</v>
      </c>
      <c r="E1362" s="3">
        <v>2</v>
      </c>
      <c r="F1362" s="3">
        <v>1</v>
      </c>
    </row>
    <row r="1363" spans="1:8">
      <c r="A1363" s="85">
        <v>44228</v>
      </c>
      <c r="B1363" s="3">
        <v>2</v>
      </c>
      <c r="C1363" s="3">
        <v>0</v>
      </c>
      <c r="D1363" s="3">
        <v>5</v>
      </c>
      <c r="E1363" s="3">
        <v>5</v>
      </c>
      <c r="F1363" s="3">
        <v>2</v>
      </c>
    </row>
    <row r="1364" spans="1:8">
      <c r="A1364" s="85">
        <v>44256</v>
      </c>
      <c r="B1364" s="3">
        <v>6</v>
      </c>
      <c r="C1364" s="3">
        <v>3</v>
      </c>
      <c r="D1364" s="3">
        <v>7</v>
      </c>
      <c r="E1364" s="3">
        <v>2</v>
      </c>
      <c r="F1364" s="3">
        <v>1</v>
      </c>
    </row>
    <row r="1365" spans="1:8">
      <c r="A1365" s="85">
        <v>44287</v>
      </c>
      <c r="B1365" s="3">
        <v>0</v>
      </c>
      <c r="C1365" s="3">
        <v>1</v>
      </c>
      <c r="D1365" s="3">
        <v>5</v>
      </c>
      <c r="E1365" s="3">
        <v>2</v>
      </c>
      <c r="F1365" s="3">
        <v>2</v>
      </c>
    </row>
    <row r="1366" spans="1:8">
      <c r="A1366" s="85">
        <v>44317</v>
      </c>
      <c r="B1366" s="3">
        <v>4</v>
      </c>
      <c r="C1366" s="3">
        <v>2</v>
      </c>
      <c r="D1366" s="3">
        <v>7</v>
      </c>
      <c r="E1366" s="3">
        <v>4</v>
      </c>
      <c r="F1366" s="3">
        <v>2</v>
      </c>
    </row>
    <row r="1367" spans="1:8">
      <c r="A1367" s="85">
        <v>44348</v>
      </c>
      <c r="B1367" s="3">
        <v>0</v>
      </c>
      <c r="C1367" s="3">
        <v>0</v>
      </c>
      <c r="D1367" s="3">
        <v>0</v>
      </c>
      <c r="E1367" s="3">
        <v>0</v>
      </c>
      <c r="F1367" s="3">
        <v>0</v>
      </c>
      <c r="G1367" s="40" t="s">
        <v>54</v>
      </c>
    </row>
    <row r="1368" spans="1:8">
      <c r="A1368" s="85">
        <v>44378</v>
      </c>
      <c r="B1368" s="3">
        <v>0</v>
      </c>
      <c r="C1368" s="3">
        <v>0</v>
      </c>
      <c r="D1368" s="3">
        <v>0</v>
      </c>
      <c r="E1368" s="3">
        <v>0</v>
      </c>
      <c r="F1368" s="3">
        <v>0</v>
      </c>
      <c r="G1368" s="40" t="s">
        <v>54</v>
      </c>
    </row>
    <row r="1369" spans="1:8">
      <c r="A1369" s="85">
        <v>44409</v>
      </c>
      <c r="B1369" s="3">
        <v>3</v>
      </c>
      <c r="C1369" s="3">
        <v>2</v>
      </c>
      <c r="D1369" s="3">
        <v>7</v>
      </c>
      <c r="E1369" s="3">
        <v>1</v>
      </c>
      <c r="F1369" s="3">
        <v>1</v>
      </c>
    </row>
    <row r="1370" spans="1:8">
      <c r="A1370" s="24" t="s">
        <v>10</v>
      </c>
      <c r="B1370" s="24">
        <f>SUM(B1358:B1369)</f>
        <v>27</v>
      </c>
      <c r="C1370" s="24">
        <f>SUM(C1358:C1369)</f>
        <v>13</v>
      </c>
      <c r="D1370" s="24">
        <f>SUM(D1358:D1369)</f>
        <v>64</v>
      </c>
      <c r="E1370" s="24">
        <f>SUM(E1358:E1369)</f>
        <v>25</v>
      </c>
      <c r="F1370" s="24">
        <f>SUM(F1358:F1369)</f>
        <v>15</v>
      </c>
      <c r="G1370" s="30"/>
    </row>
    <row r="1371" spans="1:8">
      <c r="A1371" s="26" t="s">
        <v>12</v>
      </c>
      <c r="B1371" s="26">
        <f>B1370/12</f>
        <v>2.25</v>
      </c>
      <c r="C1371" s="26">
        <f>C1370/12</f>
        <v>1.0833333333333333</v>
      </c>
      <c r="D1371" s="26">
        <f>D1370/12</f>
        <v>5.333333333333333</v>
      </c>
      <c r="E1371" s="26">
        <f>E1370/12</f>
        <v>2.0833333333333335</v>
      </c>
      <c r="F1371" s="26">
        <f>F1370/12</f>
        <v>1.25</v>
      </c>
      <c r="G1371" s="30"/>
    </row>
    <row r="1372" spans="1:8">
      <c r="A1372" s="85">
        <v>44440</v>
      </c>
      <c r="B1372" s="3">
        <v>0</v>
      </c>
      <c r="C1372" s="3">
        <v>0</v>
      </c>
      <c r="D1372" s="3">
        <v>0</v>
      </c>
      <c r="E1372" s="3">
        <v>0</v>
      </c>
      <c r="F1372" s="3">
        <v>0</v>
      </c>
      <c r="G1372" s="3" t="s">
        <v>54</v>
      </c>
    </row>
    <row r="1373" spans="1:8">
      <c r="A1373" s="85">
        <v>44470</v>
      </c>
      <c r="B1373" s="3">
        <v>0</v>
      </c>
      <c r="C1373" s="3">
        <v>3</v>
      </c>
      <c r="D1373" s="3">
        <v>8</v>
      </c>
      <c r="E1373" s="3">
        <v>0</v>
      </c>
      <c r="F1373" s="3">
        <v>0</v>
      </c>
    </row>
    <row r="1374" spans="1:8">
      <c r="A1374" s="86">
        <v>44501</v>
      </c>
      <c r="B1374" s="44">
        <v>0</v>
      </c>
      <c r="C1374" s="44">
        <v>0</v>
      </c>
      <c r="D1374" s="44">
        <v>8</v>
      </c>
      <c r="E1374" s="44">
        <v>4</v>
      </c>
      <c r="F1374" s="44">
        <v>3</v>
      </c>
      <c r="G1374" s="83"/>
      <c r="H1374" s="3" t="s">
        <v>118</v>
      </c>
    </row>
    <row r="1375" spans="1:8">
      <c r="A1375" s="86">
        <v>44531</v>
      </c>
      <c r="B1375" s="44">
        <v>0</v>
      </c>
      <c r="C1375" s="44">
        <v>2</v>
      </c>
      <c r="D1375" s="44">
        <v>7</v>
      </c>
      <c r="E1375" s="44">
        <v>2</v>
      </c>
      <c r="F1375" s="44">
        <v>2</v>
      </c>
      <c r="G1375" s="44"/>
    </row>
    <row r="1376" spans="1:8">
      <c r="A1376" s="85">
        <v>44562</v>
      </c>
      <c r="B1376" s="3">
        <v>0</v>
      </c>
      <c r="C1376" s="3">
        <v>0</v>
      </c>
      <c r="D1376" s="3">
        <v>0</v>
      </c>
      <c r="E1376" s="3">
        <v>0</v>
      </c>
      <c r="F1376" s="3">
        <v>0</v>
      </c>
      <c r="G1376" s="3" t="s">
        <v>54</v>
      </c>
    </row>
    <row r="1377" spans="1:7">
      <c r="A1377" s="85">
        <v>44593</v>
      </c>
    </row>
    <row r="1378" spans="1:7">
      <c r="A1378" s="86">
        <v>44621</v>
      </c>
      <c r="B1378" s="44"/>
      <c r="C1378" s="44"/>
      <c r="D1378" s="44"/>
      <c r="E1378" s="44"/>
      <c r="F1378" s="44"/>
      <c r="G1378" s="83"/>
    </row>
    <row r="1379" spans="1:7">
      <c r="A1379" s="86">
        <v>44652</v>
      </c>
      <c r="B1379" s="44"/>
      <c r="C1379" s="44"/>
      <c r="D1379" s="44"/>
      <c r="E1379" s="44"/>
      <c r="F1379" s="44"/>
      <c r="G1379" s="44"/>
    </row>
    <row r="1380" spans="1:7">
      <c r="A1380" s="85">
        <v>44682</v>
      </c>
    </row>
    <row r="1381" spans="1:7">
      <c r="A1381" s="85">
        <v>44713</v>
      </c>
    </row>
    <row r="1382" spans="1:7">
      <c r="A1382" s="86">
        <v>44743</v>
      </c>
      <c r="B1382" s="44"/>
      <c r="C1382" s="44"/>
      <c r="D1382" s="44"/>
      <c r="E1382" s="44"/>
      <c r="F1382" s="44"/>
      <c r="G1382" s="83"/>
    </row>
    <row r="1383" spans="1:7">
      <c r="A1383" s="86">
        <v>44774</v>
      </c>
      <c r="B1383" s="44"/>
      <c r="C1383" s="44"/>
      <c r="D1383" s="44"/>
      <c r="E1383" s="44"/>
      <c r="F1383" s="44"/>
      <c r="G1383" s="44"/>
    </row>
    <row r="1384" spans="1:7">
      <c r="A1384" s="24" t="s">
        <v>10</v>
      </c>
      <c r="B1384" s="24">
        <f>SUM(B1372:B1383)</f>
        <v>0</v>
      </c>
      <c r="C1384" s="24">
        <f>SUM(C1372:C1383)</f>
        <v>5</v>
      </c>
      <c r="D1384" s="24">
        <f>SUM(D1372:D1383)</f>
        <v>23</v>
      </c>
      <c r="E1384" s="24">
        <f>SUM(E1372:E1383)</f>
        <v>6</v>
      </c>
      <c r="F1384" s="24">
        <f>SUM(F1372:F1383)</f>
        <v>5</v>
      </c>
      <c r="G1384" s="30"/>
    </row>
    <row r="1385" spans="1:7">
      <c r="A1385" s="26" t="s">
        <v>12</v>
      </c>
      <c r="B1385" s="26">
        <f>B1384/12</f>
        <v>0</v>
      </c>
      <c r="C1385" s="26">
        <f>C1384/12</f>
        <v>0.41666666666666669</v>
      </c>
      <c r="D1385" s="26">
        <f>D1384/12</f>
        <v>1.9166666666666667</v>
      </c>
      <c r="E1385" s="26">
        <f>E1384/12</f>
        <v>0.5</v>
      </c>
      <c r="F1385" s="26">
        <f>F1384/12</f>
        <v>0.41666666666666669</v>
      </c>
      <c r="G1385" s="30"/>
    </row>
    <row r="1386" spans="1:7">
      <c r="A1386" s="86"/>
      <c r="B1386" s="44"/>
      <c r="C1386" s="44"/>
      <c r="D1386" s="44"/>
      <c r="E1386" s="44"/>
      <c r="F1386" s="44"/>
      <c r="G1386" s="83"/>
    </row>
    <row r="1387" spans="1:7">
      <c r="A1387" s="86"/>
      <c r="B1387" s="44"/>
      <c r="C1387" s="44"/>
      <c r="D1387" s="44"/>
      <c r="E1387" s="44"/>
      <c r="F1387" s="44"/>
      <c r="G1387" s="44"/>
    </row>
    <row r="1397" spans="1:8">
      <c r="A1397" s="1" t="s">
        <v>0</v>
      </c>
      <c r="B1397" s="2" t="s">
        <v>1</v>
      </c>
      <c r="C1397" s="2" t="s">
        <v>2</v>
      </c>
      <c r="D1397" s="2" t="s">
        <v>3</v>
      </c>
    </row>
    <row r="1398" spans="1:8">
      <c r="A1398" s="85" t="s">
        <v>52</v>
      </c>
      <c r="B1398" s="8">
        <v>18512</v>
      </c>
      <c r="C1398" s="8">
        <v>27188</v>
      </c>
      <c r="D1398" s="3" t="s">
        <v>18</v>
      </c>
    </row>
    <row r="1400" spans="1:8">
      <c r="A1400" s="18" t="s">
        <v>4</v>
      </c>
      <c r="B1400" s="19" t="s">
        <v>5</v>
      </c>
      <c r="C1400" s="19" t="s">
        <v>6</v>
      </c>
      <c r="D1400" s="19" t="s">
        <v>7</v>
      </c>
      <c r="E1400" s="19" t="s">
        <v>8</v>
      </c>
      <c r="F1400" s="19" t="s">
        <v>9</v>
      </c>
      <c r="G1400" s="22" t="s">
        <v>119</v>
      </c>
      <c r="H1400" s="19" t="s">
        <v>11</v>
      </c>
    </row>
    <row r="1401" spans="1:8">
      <c r="A1401" s="85">
        <v>43709</v>
      </c>
      <c r="B1401" s="3">
        <v>6</v>
      </c>
      <c r="C1401" s="3">
        <v>0</v>
      </c>
      <c r="D1401" s="3">
        <v>12</v>
      </c>
      <c r="E1401" s="3">
        <v>6</v>
      </c>
      <c r="F1401" s="3">
        <v>3</v>
      </c>
    </row>
    <row r="1402" spans="1:8">
      <c r="A1402" s="85">
        <v>43739</v>
      </c>
      <c r="B1402" s="3">
        <v>9</v>
      </c>
      <c r="C1402" s="3">
        <v>0</v>
      </c>
      <c r="D1402" s="3">
        <v>8</v>
      </c>
      <c r="E1402" s="3">
        <v>11</v>
      </c>
      <c r="F1402" s="3">
        <v>3</v>
      </c>
    </row>
    <row r="1403" spans="1:8">
      <c r="A1403" s="85">
        <v>43770</v>
      </c>
      <c r="B1403" s="3">
        <v>0</v>
      </c>
      <c r="C1403" s="3">
        <v>0</v>
      </c>
      <c r="D1403" s="3">
        <v>9</v>
      </c>
      <c r="E1403" s="3">
        <v>6</v>
      </c>
      <c r="F1403" s="3">
        <v>3</v>
      </c>
    </row>
    <row r="1404" spans="1:8">
      <c r="A1404" s="85">
        <v>43800</v>
      </c>
      <c r="B1404" s="3">
        <v>15</v>
      </c>
      <c r="C1404" s="3">
        <v>0</v>
      </c>
      <c r="D1404" s="3">
        <v>11</v>
      </c>
      <c r="E1404" s="3">
        <v>9</v>
      </c>
      <c r="F1404" s="3">
        <v>3</v>
      </c>
    </row>
    <row r="1405" spans="1:8">
      <c r="A1405" s="85">
        <v>43831</v>
      </c>
      <c r="B1405" s="3">
        <v>4</v>
      </c>
      <c r="C1405" s="3">
        <v>1</v>
      </c>
      <c r="D1405" s="3">
        <v>16</v>
      </c>
      <c r="E1405" s="3">
        <v>11</v>
      </c>
      <c r="F1405" s="3">
        <v>4</v>
      </c>
    </row>
    <row r="1406" spans="1:8">
      <c r="A1406" s="85">
        <v>43862</v>
      </c>
      <c r="B1406" s="3">
        <v>2</v>
      </c>
      <c r="C1406" s="3">
        <v>2</v>
      </c>
      <c r="D1406" s="3">
        <v>8</v>
      </c>
      <c r="E1406" s="3">
        <v>5</v>
      </c>
      <c r="F1406" s="3">
        <v>4</v>
      </c>
    </row>
    <row r="1407" spans="1:8">
      <c r="A1407" s="85">
        <v>43891</v>
      </c>
      <c r="B1407" s="3">
        <v>0</v>
      </c>
      <c r="C1407" s="3">
        <v>0</v>
      </c>
      <c r="D1407" s="3">
        <v>5</v>
      </c>
      <c r="E1407" s="3">
        <v>4</v>
      </c>
      <c r="F1407" s="3">
        <v>3</v>
      </c>
    </row>
    <row r="1408" spans="1:8">
      <c r="A1408" s="85">
        <v>43922</v>
      </c>
      <c r="B1408" s="3">
        <v>2</v>
      </c>
      <c r="C1408" s="3">
        <v>0</v>
      </c>
      <c r="D1408" s="3">
        <v>9</v>
      </c>
      <c r="E1408" s="3">
        <v>7</v>
      </c>
      <c r="F1408" s="3">
        <v>4</v>
      </c>
    </row>
    <row r="1409" spans="1:7">
      <c r="A1409" s="85">
        <v>43952</v>
      </c>
      <c r="B1409" s="3">
        <v>0</v>
      </c>
      <c r="C1409" s="3">
        <v>0</v>
      </c>
      <c r="D1409" s="3">
        <v>4</v>
      </c>
      <c r="E1409" s="3">
        <v>9</v>
      </c>
      <c r="F1409" s="3">
        <v>3</v>
      </c>
    </row>
    <row r="1410" spans="1:7">
      <c r="A1410" s="85">
        <v>43983</v>
      </c>
      <c r="B1410" s="3">
        <v>0</v>
      </c>
      <c r="C1410" s="3">
        <v>0</v>
      </c>
      <c r="D1410" s="3">
        <v>4</v>
      </c>
      <c r="E1410" s="3">
        <v>9</v>
      </c>
      <c r="F1410" s="3">
        <v>3</v>
      </c>
    </row>
    <row r="1411" spans="1:7">
      <c r="A1411" s="85">
        <v>44013</v>
      </c>
      <c r="B1411" s="3">
        <v>0</v>
      </c>
      <c r="C1411" s="3">
        <v>0</v>
      </c>
      <c r="D1411" s="3">
        <v>2</v>
      </c>
      <c r="E1411" s="3">
        <v>5</v>
      </c>
      <c r="F1411" s="3">
        <v>4</v>
      </c>
    </row>
    <row r="1412" spans="1:7">
      <c r="A1412" s="85">
        <v>44044</v>
      </c>
      <c r="B1412" s="3">
        <v>0</v>
      </c>
      <c r="C1412" s="3">
        <v>0</v>
      </c>
      <c r="D1412" s="3">
        <v>5</v>
      </c>
      <c r="E1412" s="3">
        <v>10</v>
      </c>
      <c r="F1412" s="3">
        <v>2</v>
      </c>
    </row>
    <row r="1413" spans="1:7">
      <c r="A1413" s="24" t="s">
        <v>10</v>
      </c>
      <c r="B1413" s="24">
        <f>SUM(B1401:B1412)</f>
        <v>38</v>
      </c>
      <c r="C1413" s="24">
        <f>SUM(C1401:C1412)</f>
        <v>3</v>
      </c>
      <c r="D1413" s="24">
        <f>SUM(D1401:D1412)</f>
        <v>93</v>
      </c>
      <c r="E1413" s="24">
        <f>SUM(E1401:E1412)</f>
        <v>92</v>
      </c>
      <c r="F1413" s="24">
        <f>SUM(F1401:F1412)</f>
        <v>39</v>
      </c>
      <c r="G1413" s="30"/>
    </row>
    <row r="1414" spans="1:7">
      <c r="A1414" s="24" t="s">
        <v>12</v>
      </c>
      <c r="B1414" s="24">
        <f>B1413/12</f>
        <v>3.1666666666666665</v>
      </c>
      <c r="C1414" s="24">
        <f>C1413/12</f>
        <v>0.25</v>
      </c>
      <c r="D1414" s="24">
        <f>D1413/12</f>
        <v>7.75</v>
      </c>
      <c r="E1414" s="24">
        <f>E1413/12</f>
        <v>7.666666666666667</v>
      </c>
      <c r="F1414" s="24">
        <f>F1413/12</f>
        <v>3.25</v>
      </c>
      <c r="G1414" s="30"/>
    </row>
    <row r="1415" spans="1:7">
      <c r="A1415" s="85">
        <v>44075</v>
      </c>
      <c r="B1415" s="3">
        <v>0</v>
      </c>
      <c r="C1415" s="3">
        <v>0</v>
      </c>
      <c r="D1415" s="3">
        <v>4</v>
      </c>
      <c r="E1415" s="3">
        <v>9</v>
      </c>
      <c r="F1415" s="3">
        <v>5</v>
      </c>
    </row>
    <row r="1416" spans="1:7">
      <c r="A1416" s="85">
        <v>44105</v>
      </c>
      <c r="B1416" s="3">
        <v>0</v>
      </c>
      <c r="C1416" s="3">
        <v>0</v>
      </c>
      <c r="D1416" s="3">
        <v>3</v>
      </c>
      <c r="E1416" s="3">
        <v>5</v>
      </c>
      <c r="F1416" s="3">
        <v>2</v>
      </c>
    </row>
    <row r="1417" spans="1:7">
      <c r="A1417" s="85">
        <v>44136</v>
      </c>
      <c r="B1417" s="3">
        <v>0</v>
      </c>
      <c r="C1417" s="3">
        <v>0</v>
      </c>
      <c r="D1417" s="3">
        <v>4</v>
      </c>
      <c r="E1417" s="3">
        <v>2</v>
      </c>
      <c r="F1417" s="3">
        <v>2</v>
      </c>
    </row>
    <row r="1418" spans="1:7">
      <c r="A1418" s="85">
        <v>44166</v>
      </c>
      <c r="B1418" s="3">
        <v>0</v>
      </c>
      <c r="C1418" s="3">
        <v>0</v>
      </c>
      <c r="D1418" s="3">
        <v>2</v>
      </c>
      <c r="E1418" s="3">
        <v>5</v>
      </c>
      <c r="F1418" s="3">
        <v>1</v>
      </c>
    </row>
    <row r="1419" spans="1:7">
      <c r="A1419" s="85">
        <v>44197</v>
      </c>
      <c r="B1419" s="3">
        <v>0</v>
      </c>
      <c r="C1419" s="3">
        <v>0</v>
      </c>
      <c r="D1419" s="3">
        <v>4</v>
      </c>
      <c r="E1419" s="3">
        <v>2</v>
      </c>
      <c r="F1419" s="3">
        <v>0</v>
      </c>
    </row>
    <row r="1420" spans="1:7">
      <c r="A1420" s="85">
        <v>44228</v>
      </c>
      <c r="B1420" s="3">
        <v>0</v>
      </c>
      <c r="C1420" s="3">
        <v>0</v>
      </c>
      <c r="D1420" s="3">
        <v>2</v>
      </c>
      <c r="E1420" s="3">
        <v>10</v>
      </c>
      <c r="F1420" s="3">
        <v>3</v>
      </c>
    </row>
    <row r="1421" spans="1:7">
      <c r="A1421" s="85">
        <v>44256</v>
      </c>
      <c r="B1421" s="3">
        <v>0</v>
      </c>
      <c r="C1421" s="3">
        <v>0</v>
      </c>
      <c r="D1421" s="3">
        <v>2</v>
      </c>
      <c r="E1421" s="3">
        <v>4</v>
      </c>
      <c r="F1421" s="3">
        <v>3</v>
      </c>
    </row>
    <row r="1422" spans="1:7">
      <c r="A1422" s="85">
        <v>44287</v>
      </c>
      <c r="B1422" s="3">
        <v>0</v>
      </c>
      <c r="C1422" s="3">
        <v>0</v>
      </c>
      <c r="D1422" s="3">
        <v>26</v>
      </c>
      <c r="E1422" s="3">
        <v>4</v>
      </c>
      <c r="F1422" s="3">
        <v>1</v>
      </c>
    </row>
    <row r="1423" spans="1:7">
      <c r="A1423" s="85">
        <v>44317</v>
      </c>
      <c r="B1423" s="3">
        <v>0</v>
      </c>
      <c r="C1423" s="3">
        <v>0</v>
      </c>
      <c r="D1423" s="3">
        <v>3</v>
      </c>
      <c r="E1423" s="3">
        <v>11</v>
      </c>
      <c r="F1423" s="3">
        <v>3</v>
      </c>
    </row>
    <row r="1424" spans="1:7">
      <c r="A1424" s="85">
        <v>44348</v>
      </c>
      <c r="B1424" s="3">
        <v>0</v>
      </c>
      <c r="C1424" s="3">
        <v>2</v>
      </c>
      <c r="D1424" s="3">
        <v>5</v>
      </c>
      <c r="E1424" s="3">
        <v>2</v>
      </c>
      <c r="F1424" s="3">
        <v>0</v>
      </c>
    </row>
    <row r="1425" spans="1:7">
      <c r="A1425" s="85">
        <v>44378</v>
      </c>
      <c r="B1425" s="3">
        <v>0</v>
      </c>
      <c r="C1425" s="3">
        <v>0</v>
      </c>
      <c r="D1425" s="3">
        <v>2</v>
      </c>
      <c r="E1425" s="3">
        <v>1</v>
      </c>
      <c r="F1425" s="3">
        <v>1</v>
      </c>
    </row>
    <row r="1426" spans="1:7">
      <c r="A1426" s="85">
        <v>44409</v>
      </c>
      <c r="B1426" s="3">
        <v>0</v>
      </c>
      <c r="C1426" s="3">
        <v>0</v>
      </c>
      <c r="D1426" s="3">
        <v>1</v>
      </c>
      <c r="E1426" s="3">
        <v>5</v>
      </c>
      <c r="F1426" s="3">
        <v>2</v>
      </c>
      <c r="G1426" s="2"/>
    </row>
    <row r="1427" spans="1:7">
      <c r="A1427" s="24" t="s">
        <v>10</v>
      </c>
      <c r="B1427" s="24">
        <f>SUM(B1415:B1426)</f>
        <v>0</v>
      </c>
      <c r="C1427" s="24">
        <f>SUM(C1415:C1426)</f>
        <v>2</v>
      </c>
      <c r="D1427" s="24">
        <f>SUM(D1415:D1426)</f>
        <v>58</v>
      </c>
      <c r="E1427" s="24">
        <f>SUM(E1415:E1426)</f>
        <v>60</v>
      </c>
      <c r="F1427" s="24">
        <f>SUM(F1415:F1426)</f>
        <v>23</v>
      </c>
      <c r="G1427" s="30"/>
    </row>
    <row r="1428" spans="1:7">
      <c r="A1428" s="26" t="s">
        <v>12</v>
      </c>
      <c r="B1428" s="26">
        <f>B1427/12</f>
        <v>0</v>
      </c>
      <c r="C1428" s="26">
        <f>C1427/12</f>
        <v>0.16666666666666666</v>
      </c>
      <c r="D1428" s="26">
        <f>D1427/12</f>
        <v>4.833333333333333</v>
      </c>
      <c r="E1428" s="26">
        <f>E1427/12</f>
        <v>5</v>
      </c>
      <c r="F1428" s="26">
        <f>F1427/12</f>
        <v>1.9166666666666667</v>
      </c>
      <c r="G1428" s="30"/>
    </row>
    <row r="1429" spans="1:7">
      <c r="A1429" s="85">
        <v>44440</v>
      </c>
      <c r="B1429" s="3">
        <v>0</v>
      </c>
      <c r="C1429" s="3">
        <v>0</v>
      </c>
      <c r="D1429" s="3">
        <v>4</v>
      </c>
      <c r="E1429" s="3">
        <v>8</v>
      </c>
      <c r="F1429" s="3">
        <v>4</v>
      </c>
    </row>
    <row r="1430" spans="1:7">
      <c r="A1430" s="85">
        <v>44470</v>
      </c>
      <c r="B1430" s="3">
        <v>0</v>
      </c>
      <c r="C1430" s="3">
        <v>0</v>
      </c>
      <c r="D1430" s="3">
        <v>2</v>
      </c>
      <c r="E1430" s="3">
        <v>5</v>
      </c>
      <c r="F1430" s="3">
        <v>1</v>
      </c>
    </row>
    <row r="1431" spans="1:7">
      <c r="A1431" s="86">
        <v>44501</v>
      </c>
      <c r="B1431" s="44">
        <v>4</v>
      </c>
      <c r="C1431" s="44">
        <v>0</v>
      </c>
      <c r="D1431" s="44">
        <v>1</v>
      </c>
      <c r="E1431" s="44">
        <v>3</v>
      </c>
      <c r="F1431" s="44">
        <v>1</v>
      </c>
      <c r="G1431" s="44"/>
    </row>
    <row r="1432" spans="1:7">
      <c r="A1432" s="86">
        <v>44531</v>
      </c>
      <c r="B1432" s="44">
        <v>0</v>
      </c>
      <c r="C1432" s="44">
        <v>0</v>
      </c>
      <c r="D1432" s="44">
        <v>3</v>
      </c>
      <c r="E1432" s="44">
        <v>2</v>
      </c>
      <c r="F1432" s="44">
        <v>5</v>
      </c>
      <c r="G1432" s="44"/>
    </row>
    <row r="1433" spans="1:7">
      <c r="A1433" s="85">
        <v>44562</v>
      </c>
      <c r="B1433" s="3">
        <v>0</v>
      </c>
      <c r="C1433" s="3">
        <v>0</v>
      </c>
      <c r="D1433" s="3">
        <v>3</v>
      </c>
      <c r="E1433" s="3">
        <v>2</v>
      </c>
      <c r="F1433" s="3">
        <v>1</v>
      </c>
    </row>
    <row r="1434" spans="1:7">
      <c r="A1434" s="85">
        <v>44593</v>
      </c>
    </row>
    <row r="1435" spans="1:7">
      <c r="A1435" s="86">
        <v>44621</v>
      </c>
      <c r="B1435" s="44"/>
      <c r="C1435" s="44"/>
      <c r="D1435" s="44"/>
      <c r="E1435" s="44"/>
      <c r="F1435" s="44"/>
      <c r="G1435" s="44"/>
    </row>
    <row r="1436" spans="1:7">
      <c r="A1436" s="86">
        <v>44652</v>
      </c>
      <c r="B1436" s="44"/>
      <c r="C1436" s="44"/>
      <c r="D1436" s="44"/>
      <c r="E1436" s="44"/>
      <c r="F1436" s="44"/>
      <c r="G1436" s="44"/>
    </row>
    <row r="1437" spans="1:7">
      <c r="A1437" s="85">
        <v>44682</v>
      </c>
    </row>
    <row r="1438" spans="1:7">
      <c r="A1438" s="85">
        <v>44713</v>
      </c>
    </row>
    <row r="1439" spans="1:7">
      <c r="A1439" s="86">
        <v>44743</v>
      </c>
      <c r="B1439" s="44"/>
      <c r="C1439" s="44"/>
      <c r="D1439" s="44"/>
      <c r="E1439" s="44"/>
      <c r="F1439" s="44"/>
      <c r="G1439" s="44"/>
    </row>
    <row r="1440" spans="1:7">
      <c r="A1440" s="86">
        <v>44774</v>
      </c>
      <c r="B1440" s="44"/>
      <c r="C1440" s="44"/>
      <c r="D1440" s="44"/>
      <c r="E1440" s="44"/>
      <c r="F1440" s="44"/>
      <c r="G1440" s="44"/>
    </row>
    <row r="1441" spans="1:7">
      <c r="A1441" s="24" t="s">
        <v>10</v>
      </c>
      <c r="B1441" s="24">
        <f>SUM(B1429:B1440)</f>
        <v>4</v>
      </c>
      <c r="C1441" s="24">
        <f>SUM(C1429:C1440)</f>
        <v>0</v>
      </c>
      <c r="D1441" s="24">
        <f>SUM(D1429:D1440)</f>
        <v>13</v>
      </c>
      <c r="E1441" s="24">
        <f>SUM(E1429:E1440)</f>
        <v>20</v>
      </c>
      <c r="F1441" s="24">
        <f>SUM(F1429:F1440)</f>
        <v>12</v>
      </c>
      <c r="G1441" s="30"/>
    </row>
    <row r="1442" spans="1:7">
      <c r="A1442" s="26" t="s">
        <v>12</v>
      </c>
      <c r="B1442" s="26">
        <f>B1441/12</f>
        <v>0.33333333333333331</v>
      </c>
      <c r="C1442" s="26">
        <f>C1441/12</f>
        <v>0</v>
      </c>
      <c r="D1442" s="26">
        <f>D1441/12</f>
        <v>1.0833333333333333</v>
      </c>
      <c r="E1442" s="26">
        <f>E1441/12</f>
        <v>1.6666666666666667</v>
      </c>
      <c r="F1442" s="26">
        <f>F1441/12</f>
        <v>1</v>
      </c>
      <c r="G1442" s="30"/>
    </row>
    <row r="1443" spans="1:7">
      <c r="A1443" s="86"/>
      <c r="B1443" s="44"/>
      <c r="C1443" s="44"/>
      <c r="D1443" s="44"/>
      <c r="E1443" s="44"/>
      <c r="F1443" s="44"/>
      <c r="G1443" s="44"/>
    </row>
    <row r="1454" spans="1:7">
      <c r="A1454" s="1" t="s">
        <v>0</v>
      </c>
      <c r="B1454" s="2" t="s">
        <v>1</v>
      </c>
      <c r="C1454" s="2" t="s">
        <v>2</v>
      </c>
      <c r="D1454" s="2" t="s">
        <v>3</v>
      </c>
      <c r="E1454" s="2"/>
    </row>
    <row r="1455" spans="1:7">
      <c r="A1455" s="85" t="s">
        <v>53</v>
      </c>
      <c r="B1455" s="8">
        <v>24551</v>
      </c>
      <c r="C1455" s="8">
        <v>36904</v>
      </c>
      <c r="D1455" s="3" t="s">
        <v>18</v>
      </c>
    </row>
    <row r="1457" spans="1:8">
      <c r="A1457" s="18" t="s">
        <v>4</v>
      </c>
      <c r="B1457" s="19" t="s">
        <v>5</v>
      </c>
      <c r="C1457" s="19" t="s">
        <v>6</v>
      </c>
      <c r="D1457" s="19" t="s">
        <v>7</v>
      </c>
      <c r="E1457" s="19" t="s">
        <v>8</v>
      </c>
      <c r="F1457" s="19" t="s">
        <v>9</v>
      </c>
      <c r="G1457" s="22" t="s">
        <v>119</v>
      </c>
      <c r="H1457" s="19" t="s">
        <v>11</v>
      </c>
    </row>
    <row r="1458" spans="1:8">
      <c r="A1458" s="85">
        <v>43709</v>
      </c>
      <c r="B1458" s="3">
        <v>0</v>
      </c>
      <c r="C1458" s="3">
        <v>0</v>
      </c>
      <c r="D1458" s="3">
        <v>0</v>
      </c>
      <c r="E1458" s="3">
        <v>0</v>
      </c>
      <c r="F1458" s="3">
        <v>0</v>
      </c>
      <c r="G1458" s="3" t="s">
        <v>54</v>
      </c>
    </row>
    <row r="1459" spans="1:8">
      <c r="A1459" s="85">
        <v>43739</v>
      </c>
      <c r="B1459" s="3">
        <v>6</v>
      </c>
      <c r="C1459" s="3">
        <v>0</v>
      </c>
      <c r="D1459" s="3">
        <v>10</v>
      </c>
      <c r="E1459" s="3">
        <v>0</v>
      </c>
      <c r="F1459" s="3">
        <v>0</v>
      </c>
    </row>
    <row r="1460" spans="1:8">
      <c r="A1460" s="85">
        <v>43770</v>
      </c>
      <c r="B1460" s="3">
        <v>0</v>
      </c>
      <c r="C1460" s="3">
        <v>0</v>
      </c>
      <c r="D1460" s="3">
        <v>10</v>
      </c>
      <c r="E1460" s="3">
        <v>0</v>
      </c>
      <c r="F1460" s="3">
        <v>0</v>
      </c>
    </row>
    <row r="1461" spans="1:8">
      <c r="A1461" s="85">
        <v>43800</v>
      </c>
      <c r="B1461" s="3">
        <v>0</v>
      </c>
      <c r="C1461" s="3">
        <v>0</v>
      </c>
      <c r="D1461" s="3">
        <v>10</v>
      </c>
      <c r="E1461" s="3">
        <v>0</v>
      </c>
      <c r="F1461" s="3">
        <v>0</v>
      </c>
    </row>
    <row r="1462" spans="1:8">
      <c r="A1462" s="85">
        <v>43831</v>
      </c>
      <c r="B1462" s="3">
        <v>0</v>
      </c>
      <c r="C1462" s="3">
        <v>0</v>
      </c>
      <c r="D1462" s="3">
        <v>15</v>
      </c>
      <c r="E1462" s="3">
        <v>0</v>
      </c>
      <c r="F1462" s="3">
        <v>0</v>
      </c>
    </row>
    <row r="1463" spans="1:8">
      <c r="A1463" s="85">
        <v>43862</v>
      </c>
      <c r="B1463" s="3">
        <v>0</v>
      </c>
      <c r="C1463" s="3">
        <v>0</v>
      </c>
      <c r="D1463" s="3">
        <v>10</v>
      </c>
      <c r="E1463" s="3">
        <v>0</v>
      </c>
      <c r="F1463" s="3">
        <v>0</v>
      </c>
    </row>
    <row r="1464" spans="1:8">
      <c r="A1464" s="85">
        <v>43891</v>
      </c>
      <c r="B1464" s="3">
        <v>0</v>
      </c>
      <c r="C1464" s="3">
        <v>0</v>
      </c>
      <c r="D1464" s="3">
        <v>3</v>
      </c>
      <c r="E1464" s="3">
        <v>0</v>
      </c>
      <c r="F1464" s="3">
        <v>0</v>
      </c>
    </row>
    <row r="1465" spans="1:8">
      <c r="A1465" s="85">
        <v>43922</v>
      </c>
      <c r="B1465" s="3">
        <v>0</v>
      </c>
      <c r="C1465" s="3">
        <v>0</v>
      </c>
      <c r="D1465" s="3">
        <v>1</v>
      </c>
      <c r="E1465" s="3">
        <v>0</v>
      </c>
      <c r="F1465" s="3">
        <v>0</v>
      </c>
    </row>
    <row r="1466" spans="1:8">
      <c r="A1466" s="85">
        <v>43952</v>
      </c>
      <c r="B1466" s="3">
        <v>0</v>
      </c>
      <c r="C1466" s="3">
        <v>0</v>
      </c>
      <c r="D1466" s="3">
        <v>0.5</v>
      </c>
      <c r="E1466" s="3">
        <v>0</v>
      </c>
      <c r="F1466" s="3">
        <v>0</v>
      </c>
    </row>
    <row r="1467" spans="1:8">
      <c r="A1467" s="85">
        <v>43983</v>
      </c>
      <c r="B1467" s="3">
        <v>0</v>
      </c>
      <c r="C1467" s="3">
        <v>0</v>
      </c>
      <c r="D1467" s="3">
        <v>1</v>
      </c>
      <c r="E1467" s="3">
        <v>0</v>
      </c>
      <c r="F1467" s="3">
        <v>0</v>
      </c>
    </row>
    <row r="1468" spans="1:8">
      <c r="A1468" s="85">
        <v>44013</v>
      </c>
      <c r="B1468" s="3">
        <v>0</v>
      </c>
      <c r="C1468" s="3">
        <v>0</v>
      </c>
      <c r="D1468" s="3">
        <v>1</v>
      </c>
      <c r="E1468" s="3">
        <v>0</v>
      </c>
      <c r="F1468" s="3">
        <v>0</v>
      </c>
    </row>
    <row r="1469" spans="1:8">
      <c r="A1469" s="85">
        <v>44044</v>
      </c>
      <c r="B1469" s="3">
        <v>0</v>
      </c>
      <c r="C1469" s="3">
        <v>0</v>
      </c>
      <c r="D1469" s="3">
        <v>1</v>
      </c>
      <c r="E1469" s="3">
        <v>0</v>
      </c>
      <c r="F1469" s="3">
        <v>0</v>
      </c>
    </row>
    <row r="1470" spans="1:8">
      <c r="A1470" s="24" t="s">
        <v>10</v>
      </c>
      <c r="B1470" s="24">
        <f>SUM(B1458:B1469)</f>
        <v>6</v>
      </c>
      <c r="C1470" s="24">
        <f>SUM(C1458:C1469)</f>
        <v>0</v>
      </c>
      <c r="D1470" s="24">
        <f>SUM(D1458:D1469)</f>
        <v>62.5</v>
      </c>
      <c r="E1470" s="24">
        <f>SUM(E1458:E1469)</f>
        <v>0</v>
      </c>
      <c r="F1470" s="24">
        <f>SUM(F1458:F1469)</f>
        <v>0</v>
      </c>
      <c r="G1470" s="30"/>
    </row>
    <row r="1471" spans="1:8">
      <c r="A1471" s="24" t="s">
        <v>12</v>
      </c>
      <c r="B1471" s="24">
        <f>B1470/12</f>
        <v>0.5</v>
      </c>
      <c r="C1471" s="24">
        <f>C1470/12</f>
        <v>0</v>
      </c>
      <c r="D1471" s="24">
        <f>D1470/12</f>
        <v>5.208333333333333</v>
      </c>
      <c r="E1471" s="24">
        <f>E1470/12</f>
        <v>0</v>
      </c>
      <c r="F1471" s="24">
        <f>F1470/12</f>
        <v>0</v>
      </c>
      <c r="G1471" s="30"/>
    </row>
    <row r="1472" spans="1:8">
      <c r="A1472" s="85">
        <v>44075</v>
      </c>
      <c r="B1472" s="3">
        <v>0</v>
      </c>
      <c r="C1472" s="3">
        <v>0</v>
      </c>
      <c r="D1472" s="3">
        <v>2</v>
      </c>
      <c r="E1472" s="3">
        <v>0</v>
      </c>
      <c r="F1472" s="3">
        <v>0</v>
      </c>
    </row>
    <row r="1473" spans="1:7">
      <c r="A1473" s="85">
        <v>44105</v>
      </c>
      <c r="B1473" s="3">
        <v>0</v>
      </c>
      <c r="C1473" s="3">
        <v>0</v>
      </c>
      <c r="D1473" s="3">
        <v>2</v>
      </c>
      <c r="E1473" s="3">
        <v>0</v>
      </c>
      <c r="F1473" s="3">
        <v>0</v>
      </c>
    </row>
    <row r="1474" spans="1:7">
      <c r="A1474" s="85">
        <v>44136</v>
      </c>
      <c r="B1474" s="3">
        <v>0</v>
      </c>
      <c r="C1474" s="3">
        <v>0</v>
      </c>
      <c r="D1474" s="3">
        <v>2</v>
      </c>
      <c r="E1474" s="3">
        <v>0</v>
      </c>
      <c r="F1474" s="3">
        <v>0</v>
      </c>
    </row>
    <row r="1475" spans="1:7">
      <c r="A1475" s="85">
        <v>44166</v>
      </c>
      <c r="B1475" s="3">
        <v>0</v>
      </c>
      <c r="C1475" s="3">
        <v>0</v>
      </c>
      <c r="D1475" s="3">
        <v>2</v>
      </c>
      <c r="E1475" s="3">
        <v>0</v>
      </c>
      <c r="F1475" s="3">
        <v>0</v>
      </c>
    </row>
    <row r="1476" spans="1:7">
      <c r="A1476" s="85">
        <v>44197</v>
      </c>
      <c r="B1476" s="3">
        <v>0</v>
      </c>
      <c r="C1476" s="3">
        <v>0</v>
      </c>
      <c r="D1476" s="3">
        <v>1</v>
      </c>
      <c r="E1476" s="3">
        <v>0</v>
      </c>
      <c r="F1476" s="3">
        <v>0</v>
      </c>
    </row>
    <row r="1477" spans="1:7">
      <c r="A1477" s="85">
        <v>44228</v>
      </c>
      <c r="B1477" s="3">
        <v>0</v>
      </c>
      <c r="C1477" s="3">
        <v>0</v>
      </c>
      <c r="D1477" s="3">
        <v>3</v>
      </c>
      <c r="E1477" s="3">
        <v>0</v>
      </c>
      <c r="F1477" s="3">
        <v>0</v>
      </c>
      <c r="G1477" s="2"/>
    </row>
    <row r="1478" spans="1:7">
      <c r="A1478" s="85">
        <v>44256</v>
      </c>
      <c r="B1478" s="3">
        <v>0</v>
      </c>
      <c r="C1478" s="3">
        <v>0</v>
      </c>
      <c r="D1478" s="3">
        <v>1</v>
      </c>
      <c r="E1478" s="3">
        <v>0</v>
      </c>
      <c r="F1478" s="3">
        <v>0</v>
      </c>
    </row>
    <row r="1479" spans="1:7">
      <c r="A1479" s="85">
        <v>44287</v>
      </c>
      <c r="B1479" s="3">
        <v>0</v>
      </c>
      <c r="C1479" s="3">
        <v>0</v>
      </c>
      <c r="D1479" s="3">
        <v>1</v>
      </c>
      <c r="E1479" s="3">
        <v>0</v>
      </c>
      <c r="F1479" s="3">
        <v>0</v>
      </c>
    </row>
    <row r="1480" spans="1:7">
      <c r="A1480" s="85">
        <v>44317</v>
      </c>
      <c r="B1480" s="3">
        <v>0</v>
      </c>
      <c r="C1480" s="3">
        <v>0</v>
      </c>
      <c r="D1480" s="3">
        <v>1</v>
      </c>
      <c r="E1480" s="3">
        <v>0</v>
      </c>
      <c r="F1480" s="3">
        <v>0</v>
      </c>
    </row>
    <row r="1481" spans="1:7">
      <c r="A1481" s="85">
        <v>44348</v>
      </c>
      <c r="B1481" s="3">
        <v>0</v>
      </c>
      <c r="C1481" s="3">
        <v>0</v>
      </c>
      <c r="D1481" s="3">
        <v>3</v>
      </c>
      <c r="E1481" s="3">
        <v>0</v>
      </c>
      <c r="F1481" s="3">
        <v>0</v>
      </c>
    </row>
    <row r="1482" spans="1:7">
      <c r="A1482" s="85">
        <v>44378</v>
      </c>
      <c r="B1482" s="3">
        <v>0</v>
      </c>
      <c r="C1482" s="3">
        <v>0</v>
      </c>
      <c r="D1482" s="3">
        <v>1</v>
      </c>
      <c r="E1482" s="3">
        <v>0</v>
      </c>
      <c r="F1482" s="3">
        <v>0</v>
      </c>
    </row>
    <row r="1483" spans="1:7">
      <c r="A1483" s="85">
        <v>44409</v>
      </c>
      <c r="B1483" s="3">
        <v>0</v>
      </c>
      <c r="C1483" s="3">
        <v>0</v>
      </c>
      <c r="D1483" s="3">
        <v>1</v>
      </c>
      <c r="E1483" s="3">
        <v>0</v>
      </c>
      <c r="F1483" s="3">
        <v>0</v>
      </c>
    </row>
    <row r="1484" spans="1:7">
      <c r="A1484" s="24" t="s">
        <v>10</v>
      </c>
      <c r="B1484" s="24">
        <f>SUM(B1472:B1483)</f>
        <v>0</v>
      </c>
      <c r="C1484" s="24">
        <f>SUM(C1472:C1483)</f>
        <v>0</v>
      </c>
      <c r="D1484" s="24">
        <f>SUM(D1472:D1483)</f>
        <v>20</v>
      </c>
      <c r="E1484" s="24">
        <f>SUM(E1472:E1483)</f>
        <v>0</v>
      </c>
      <c r="F1484" s="24">
        <f>SUM(F1472:F1483)</f>
        <v>0</v>
      </c>
      <c r="G1484" s="30"/>
    </row>
    <row r="1485" spans="1:7">
      <c r="A1485" s="26" t="s">
        <v>12</v>
      </c>
      <c r="B1485" s="26">
        <f>B1484/12</f>
        <v>0</v>
      </c>
      <c r="C1485" s="26">
        <f>C1484/12</f>
        <v>0</v>
      </c>
      <c r="D1485" s="26">
        <f>D1484/12</f>
        <v>1.6666666666666667</v>
      </c>
      <c r="E1485" s="26">
        <f>E1484/12</f>
        <v>0</v>
      </c>
      <c r="F1485" s="26">
        <f>F1484/12</f>
        <v>0</v>
      </c>
      <c r="G1485" s="30"/>
    </row>
    <row r="1486" spans="1:7">
      <c r="A1486" s="85">
        <v>44440</v>
      </c>
      <c r="B1486" s="3">
        <v>0</v>
      </c>
      <c r="C1486" s="3">
        <v>0</v>
      </c>
      <c r="D1486" s="3">
        <v>0</v>
      </c>
      <c r="E1486" s="3">
        <v>0</v>
      </c>
      <c r="F1486" s="3">
        <v>0</v>
      </c>
      <c r="G1486" s="3" t="s">
        <v>54</v>
      </c>
    </row>
    <row r="1487" spans="1:7">
      <c r="A1487" s="85">
        <v>44470</v>
      </c>
      <c r="B1487" s="3">
        <v>0</v>
      </c>
      <c r="C1487" s="3">
        <v>0</v>
      </c>
      <c r="D1487" s="3">
        <v>2</v>
      </c>
      <c r="E1487" s="3">
        <v>0</v>
      </c>
      <c r="F1487" s="3">
        <v>0</v>
      </c>
    </row>
    <row r="1488" spans="1:7">
      <c r="A1488" s="86">
        <v>44501</v>
      </c>
      <c r="B1488" s="44">
        <v>0</v>
      </c>
      <c r="C1488" s="44">
        <v>0</v>
      </c>
      <c r="D1488" s="44">
        <v>1</v>
      </c>
      <c r="E1488" s="44">
        <v>0</v>
      </c>
      <c r="F1488" s="44">
        <v>0</v>
      </c>
      <c r="G1488" s="44"/>
    </row>
    <row r="1489" spans="1:7">
      <c r="A1489" s="86">
        <v>44531</v>
      </c>
      <c r="B1489" s="44">
        <v>0</v>
      </c>
      <c r="C1489" s="44">
        <v>0</v>
      </c>
      <c r="D1489" s="44">
        <v>2</v>
      </c>
      <c r="E1489" s="44">
        <v>0</v>
      </c>
      <c r="F1489" s="44">
        <v>0</v>
      </c>
      <c r="G1489" s="44"/>
    </row>
    <row r="1490" spans="1:7">
      <c r="A1490" s="85">
        <v>44562</v>
      </c>
      <c r="B1490" s="3">
        <v>0</v>
      </c>
      <c r="C1490" s="3">
        <v>0</v>
      </c>
      <c r="D1490" s="3">
        <v>1</v>
      </c>
      <c r="E1490" s="3">
        <v>0</v>
      </c>
      <c r="F1490" s="3">
        <v>0</v>
      </c>
    </row>
    <row r="1491" spans="1:7">
      <c r="A1491" s="85">
        <v>44593</v>
      </c>
    </row>
    <row r="1492" spans="1:7">
      <c r="A1492" s="86">
        <v>44621</v>
      </c>
      <c r="B1492" s="44"/>
      <c r="C1492" s="44"/>
      <c r="D1492" s="44"/>
      <c r="E1492" s="44"/>
      <c r="F1492" s="44"/>
      <c r="G1492" s="44"/>
    </row>
    <row r="1493" spans="1:7">
      <c r="A1493" s="86">
        <v>44652</v>
      </c>
      <c r="B1493" s="44"/>
      <c r="C1493" s="44"/>
      <c r="D1493" s="44"/>
      <c r="E1493" s="44"/>
      <c r="F1493" s="44"/>
      <c r="G1493" s="44"/>
    </row>
    <row r="1494" spans="1:7">
      <c r="A1494" s="85">
        <v>44682</v>
      </c>
    </row>
    <row r="1495" spans="1:7">
      <c r="A1495" s="85">
        <v>44713</v>
      </c>
    </row>
    <row r="1496" spans="1:7">
      <c r="A1496" s="86">
        <v>44743</v>
      </c>
      <c r="B1496" s="44"/>
      <c r="C1496" s="44"/>
      <c r="D1496" s="44"/>
      <c r="E1496" s="44"/>
      <c r="F1496" s="44"/>
      <c r="G1496" s="44"/>
    </row>
    <row r="1497" spans="1:7">
      <c r="A1497" s="86">
        <v>44774</v>
      </c>
      <c r="B1497" s="44"/>
      <c r="C1497" s="44"/>
      <c r="D1497" s="44"/>
      <c r="E1497" s="44"/>
      <c r="F1497" s="44"/>
      <c r="G1497" s="44"/>
    </row>
    <row r="1498" spans="1:7">
      <c r="A1498" s="24" t="s">
        <v>10</v>
      </c>
      <c r="B1498" s="24">
        <f>SUM(B1486:B1497)</f>
        <v>0</v>
      </c>
      <c r="C1498" s="24">
        <f>SUM(C1486:C1497)</f>
        <v>0</v>
      </c>
      <c r="D1498" s="24">
        <f>SUM(D1486:D1497)</f>
        <v>6</v>
      </c>
      <c r="E1498" s="24">
        <f>SUM(E1486:E1497)</f>
        <v>0</v>
      </c>
      <c r="F1498" s="24">
        <f>SUM(F1486:F1497)</f>
        <v>0</v>
      </c>
      <c r="G1498" s="30"/>
    </row>
    <row r="1499" spans="1:7">
      <c r="A1499" s="26" t="s">
        <v>12</v>
      </c>
      <c r="B1499" s="26">
        <f>B1498/12</f>
        <v>0</v>
      </c>
      <c r="C1499" s="26">
        <f>C1498/12</f>
        <v>0</v>
      </c>
      <c r="D1499" s="26">
        <f>D1498/12</f>
        <v>0.5</v>
      </c>
      <c r="E1499" s="26">
        <f>E1498/12</f>
        <v>0</v>
      </c>
      <c r="F1499" s="26">
        <f>F1498/12</f>
        <v>0</v>
      </c>
      <c r="G1499" s="30"/>
    </row>
    <row r="1512" spans="1:8">
      <c r="A1512" s="1" t="s">
        <v>0</v>
      </c>
      <c r="B1512" s="2" t="s">
        <v>1</v>
      </c>
      <c r="C1512" s="2" t="s">
        <v>2</v>
      </c>
      <c r="D1512" s="2" t="s">
        <v>3</v>
      </c>
    </row>
    <row r="1513" spans="1:8">
      <c r="A1513" s="85" t="s">
        <v>55</v>
      </c>
      <c r="B1513" s="8">
        <v>22845</v>
      </c>
      <c r="C1513" s="8">
        <v>33426</v>
      </c>
      <c r="D1513" s="3" t="s">
        <v>18</v>
      </c>
    </row>
    <row r="1515" spans="1:8">
      <c r="A1515" s="18" t="s">
        <v>4</v>
      </c>
      <c r="B1515" s="19" t="s">
        <v>5</v>
      </c>
      <c r="C1515" s="19" t="s">
        <v>6</v>
      </c>
      <c r="D1515" s="19" t="s">
        <v>7</v>
      </c>
      <c r="E1515" s="19" t="s">
        <v>8</v>
      </c>
      <c r="F1515" s="19" t="s">
        <v>9</v>
      </c>
      <c r="G1515" s="22" t="s">
        <v>119</v>
      </c>
      <c r="H1515" s="19" t="s">
        <v>11</v>
      </c>
    </row>
    <row r="1516" spans="1:8">
      <c r="A1516" s="85">
        <v>43709</v>
      </c>
      <c r="B1516" s="3">
        <v>4</v>
      </c>
      <c r="C1516" s="3">
        <v>2</v>
      </c>
      <c r="D1516" s="3">
        <v>10</v>
      </c>
      <c r="E1516" s="3">
        <v>1</v>
      </c>
      <c r="F1516" s="3">
        <v>0</v>
      </c>
    </row>
    <row r="1517" spans="1:8">
      <c r="A1517" s="85">
        <v>43739</v>
      </c>
      <c r="B1517" s="3">
        <v>6</v>
      </c>
      <c r="C1517" s="3">
        <v>2</v>
      </c>
      <c r="D1517" s="3">
        <v>8</v>
      </c>
      <c r="E1517" s="3">
        <v>3</v>
      </c>
      <c r="F1517" s="3">
        <v>3</v>
      </c>
    </row>
    <row r="1518" spans="1:8">
      <c r="A1518" s="85">
        <v>43770</v>
      </c>
      <c r="B1518" s="3">
        <v>2</v>
      </c>
      <c r="C1518" s="3">
        <v>4</v>
      </c>
      <c r="D1518" s="3">
        <v>7</v>
      </c>
      <c r="E1518" s="3">
        <v>4</v>
      </c>
      <c r="F1518" s="3">
        <v>2</v>
      </c>
    </row>
    <row r="1519" spans="1:8">
      <c r="A1519" s="85">
        <v>43800</v>
      </c>
      <c r="B1519" s="3">
        <v>0</v>
      </c>
      <c r="C1519" s="3">
        <v>3</v>
      </c>
      <c r="D1519" s="3">
        <v>4</v>
      </c>
      <c r="E1519" s="3">
        <v>3</v>
      </c>
      <c r="F1519" s="3">
        <v>2</v>
      </c>
    </row>
    <row r="1520" spans="1:8">
      <c r="A1520" s="85">
        <v>43831</v>
      </c>
      <c r="B1520" s="3">
        <v>3</v>
      </c>
      <c r="C1520" s="3">
        <v>10</v>
      </c>
      <c r="D1520" s="3">
        <v>4</v>
      </c>
      <c r="E1520" s="3">
        <v>2</v>
      </c>
      <c r="F1520" s="3">
        <v>1</v>
      </c>
    </row>
    <row r="1521" spans="1:7">
      <c r="A1521" s="85">
        <v>43862</v>
      </c>
      <c r="B1521" s="3">
        <v>1</v>
      </c>
      <c r="C1521" s="3">
        <v>0</v>
      </c>
      <c r="D1521" s="3">
        <v>8</v>
      </c>
      <c r="E1521" s="3">
        <v>5</v>
      </c>
      <c r="F1521" s="3">
        <v>4</v>
      </c>
    </row>
    <row r="1522" spans="1:7">
      <c r="A1522" s="85">
        <v>43891</v>
      </c>
      <c r="B1522" s="3">
        <v>0</v>
      </c>
      <c r="C1522" s="3">
        <v>0</v>
      </c>
      <c r="D1522" s="3">
        <v>11</v>
      </c>
      <c r="E1522" s="3">
        <v>3</v>
      </c>
      <c r="F1522" s="3">
        <v>2</v>
      </c>
    </row>
    <row r="1523" spans="1:7">
      <c r="A1523" s="85">
        <v>43922</v>
      </c>
      <c r="B1523" s="3">
        <v>0</v>
      </c>
      <c r="C1523" s="3">
        <v>0</v>
      </c>
      <c r="D1523" s="3">
        <v>4</v>
      </c>
      <c r="E1523" s="3">
        <v>4</v>
      </c>
      <c r="F1523" s="3">
        <v>2</v>
      </c>
    </row>
    <row r="1524" spans="1:7">
      <c r="A1524" s="85">
        <v>43952</v>
      </c>
      <c r="B1524" s="3">
        <v>0</v>
      </c>
      <c r="C1524" s="3">
        <v>0</v>
      </c>
      <c r="D1524" s="3">
        <v>5</v>
      </c>
      <c r="E1524" s="3">
        <v>2</v>
      </c>
      <c r="F1524" s="3">
        <v>2</v>
      </c>
    </row>
    <row r="1525" spans="1:7">
      <c r="A1525" s="85">
        <v>43983</v>
      </c>
      <c r="B1525" s="3">
        <v>0</v>
      </c>
      <c r="C1525" s="3">
        <v>0</v>
      </c>
      <c r="D1525" s="3">
        <v>4</v>
      </c>
      <c r="E1525" s="3">
        <v>2</v>
      </c>
      <c r="F1525" s="3">
        <v>2</v>
      </c>
    </row>
    <row r="1526" spans="1:7">
      <c r="A1526" s="85">
        <v>44013</v>
      </c>
      <c r="B1526" s="3">
        <v>0</v>
      </c>
      <c r="C1526" s="3">
        <v>0</v>
      </c>
      <c r="D1526" s="3">
        <v>2</v>
      </c>
      <c r="E1526" s="3">
        <v>2</v>
      </c>
      <c r="F1526" s="3">
        <v>2</v>
      </c>
    </row>
    <row r="1527" spans="1:7">
      <c r="A1527" s="85">
        <v>44044</v>
      </c>
      <c r="B1527" s="3">
        <v>0</v>
      </c>
      <c r="C1527" s="3">
        <v>0</v>
      </c>
      <c r="D1527" s="3">
        <v>2</v>
      </c>
      <c r="E1527" s="3">
        <v>2</v>
      </c>
      <c r="F1527" s="3">
        <v>2</v>
      </c>
      <c r="G1527" s="2"/>
    </row>
    <row r="1528" spans="1:7">
      <c r="A1528" s="24" t="s">
        <v>10</v>
      </c>
      <c r="B1528" s="24">
        <f>SUM(B1516:B1527)</f>
        <v>16</v>
      </c>
      <c r="C1528" s="24">
        <f>SUM(C1516:C1527)</f>
        <v>21</v>
      </c>
      <c r="D1528" s="24">
        <f>SUM(D1516:D1527)</f>
        <v>69</v>
      </c>
      <c r="E1528" s="24">
        <f>SUM(E1516:E1527)</f>
        <v>33</v>
      </c>
      <c r="F1528" s="24">
        <f>SUM(F1516:F1527)</f>
        <v>24</v>
      </c>
      <c r="G1528" s="30"/>
    </row>
    <row r="1529" spans="1:7">
      <c r="A1529" s="24" t="s">
        <v>12</v>
      </c>
      <c r="B1529" s="24">
        <f>B1528/12</f>
        <v>1.3333333333333333</v>
      </c>
      <c r="C1529" s="24">
        <f>C1528/12</f>
        <v>1.75</v>
      </c>
      <c r="D1529" s="24">
        <f>D1528/12</f>
        <v>5.75</v>
      </c>
      <c r="E1529" s="24">
        <f>E1528/12</f>
        <v>2.75</v>
      </c>
      <c r="F1529" s="24">
        <f>F1528/12</f>
        <v>2</v>
      </c>
      <c r="G1529" s="30"/>
    </row>
    <row r="1530" spans="1:7">
      <c r="A1530" s="85">
        <v>44075</v>
      </c>
      <c r="B1530" s="3">
        <v>0</v>
      </c>
      <c r="C1530" s="3">
        <v>0</v>
      </c>
      <c r="D1530" s="3">
        <v>3</v>
      </c>
      <c r="E1530" s="3">
        <v>2</v>
      </c>
      <c r="F1530" s="3">
        <v>2</v>
      </c>
    </row>
    <row r="1531" spans="1:7">
      <c r="A1531" s="85">
        <v>44105</v>
      </c>
      <c r="B1531" s="3">
        <v>0</v>
      </c>
      <c r="C1531" s="3">
        <v>0</v>
      </c>
      <c r="D1531" s="3">
        <v>4</v>
      </c>
      <c r="E1531" s="3">
        <v>4</v>
      </c>
      <c r="F1531" s="3">
        <v>2</v>
      </c>
    </row>
    <row r="1532" spans="1:7">
      <c r="A1532" s="85">
        <v>44136</v>
      </c>
      <c r="B1532" s="3">
        <v>0</v>
      </c>
      <c r="C1532" s="3">
        <v>0</v>
      </c>
      <c r="D1532" s="3">
        <v>4</v>
      </c>
      <c r="E1532" s="3">
        <v>2</v>
      </c>
      <c r="F1532" s="3">
        <v>2</v>
      </c>
    </row>
    <row r="1533" spans="1:7">
      <c r="A1533" s="85">
        <v>44166</v>
      </c>
      <c r="B1533" s="3">
        <v>0</v>
      </c>
      <c r="C1533" s="3">
        <v>0</v>
      </c>
      <c r="D1533" s="3">
        <v>6</v>
      </c>
      <c r="E1533" s="3">
        <v>2</v>
      </c>
      <c r="F1533" s="3">
        <v>2</v>
      </c>
    </row>
    <row r="1534" spans="1:7">
      <c r="A1534" s="85">
        <v>44197</v>
      </c>
      <c r="B1534" s="3">
        <v>0</v>
      </c>
      <c r="C1534" s="3">
        <v>0</v>
      </c>
      <c r="D1534" s="3">
        <v>4</v>
      </c>
      <c r="E1534" s="3">
        <v>2</v>
      </c>
      <c r="F1534" s="3">
        <v>2</v>
      </c>
    </row>
    <row r="1535" spans="1:7">
      <c r="A1535" s="85">
        <v>44228</v>
      </c>
      <c r="B1535" s="3">
        <v>0</v>
      </c>
      <c r="C1535" s="3">
        <v>0</v>
      </c>
      <c r="D1535" s="3">
        <v>4</v>
      </c>
      <c r="E1535" s="3">
        <v>4</v>
      </c>
      <c r="F1535" s="3">
        <v>2</v>
      </c>
    </row>
    <row r="1536" spans="1:7">
      <c r="A1536" s="85">
        <v>44256</v>
      </c>
      <c r="B1536" s="3">
        <v>0</v>
      </c>
      <c r="C1536" s="3">
        <v>0</v>
      </c>
      <c r="D1536" s="3">
        <v>5</v>
      </c>
      <c r="E1536" s="3">
        <v>4</v>
      </c>
      <c r="F1536" s="3">
        <v>3</v>
      </c>
    </row>
    <row r="1537" spans="1:7">
      <c r="A1537" s="85">
        <v>44287</v>
      </c>
      <c r="B1537" s="3">
        <v>0</v>
      </c>
      <c r="C1537" s="3">
        <v>0</v>
      </c>
      <c r="D1537" s="3">
        <v>6</v>
      </c>
      <c r="E1537" s="3">
        <v>2</v>
      </c>
      <c r="F1537" s="3">
        <v>1</v>
      </c>
    </row>
    <row r="1538" spans="1:7">
      <c r="A1538" s="85">
        <v>44317</v>
      </c>
      <c r="B1538" s="3">
        <v>0</v>
      </c>
      <c r="C1538" s="3">
        <v>0</v>
      </c>
      <c r="D1538" s="3">
        <v>5</v>
      </c>
      <c r="E1538" s="3">
        <v>4</v>
      </c>
      <c r="F1538" s="3">
        <v>2</v>
      </c>
    </row>
    <row r="1539" spans="1:7">
      <c r="A1539" s="85">
        <v>44348</v>
      </c>
      <c r="B1539" s="3">
        <v>0</v>
      </c>
      <c r="C1539" s="3">
        <v>0</v>
      </c>
      <c r="D1539" s="3">
        <v>5</v>
      </c>
      <c r="E1539" s="3">
        <v>4</v>
      </c>
      <c r="F1539" s="3">
        <v>2</v>
      </c>
    </row>
    <row r="1540" spans="1:7">
      <c r="A1540" s="85">
        <v>44378</v>
      </c>
      <c r="B1540" s="3">
        <v>0</v>
      </c>
      <c r="C1540" s="3">
        <v>0</v>
      </c>
      <c r="D1540" s="3">
        <v>2</v>
      </c>
      <c r="E1540" s="3">
        <v>2</v>
      </c>
      <c r="F1540" s="3">
        <v>2</v>
      </c>
    </row>
    <row r="1541" spans="1:7">
      <c r="A1541" s="85">
        <v>44409</v>
      </c>
      <c r="B1541" s="3">
        <v>0</v>
      </c>
      <c r="C1541" s="3">
        <v>0</v>
      </c>
      <c r="D1541" s="3">
        <v>3</v>
      </c>
      <c r="E1541" s="3">
        <v>2</v>
      </c>
      <c r="F1541" s="3">
        <v>2</v>
      </c>
    </row>
    <row r="1542" spans="1:7">
      <c r="A1542" s="24" t="s">
        <v>10</v>
      </c>
      <c r="B1542" s="24">
        <f>SUM(B1530:B1541)</f>
        <v>0</v>
      </c>
      <c r="C1542" s="24">
        <f>SUM(C1530:C1541)</f>
        <v>0</v>
      </c>
      <c r="D1542" s="24">
        <f>SUM(D1530:D1541)</f>
        <v>51</v>
      </c>
      <c r="E1542" s="24">
        <f>SUM(E1530:E1541)</f>
        <v>34</v>
      </c>
      <c r="F1542" s="24">
        <f>SUM(F1530:F1541)</f>
        <v>24</v>
      </c>
      <c r="G1542" s="30"/>
    </row>
    <row r="1543" spans="1:7">
      <c r="A1543" s="26" t="s">
        <v>12</v>
      </c>
      <c r="B1543" s="26">
        <f>B1542/12</f>
        <v>0</v>
      </c>
      <c r="C1543" s="26">
        <f>C1542/12</f>
        <v>0</v>
      </c>
      <c r="D1543" s="26">
        <f>D1542/12</f>
        <v>4.25</v>
      </c>
      <c r="E1543" s="26">
        <f>E1542/12</f>
        <v>2.8333333333333335</v>
      </c>
      <c r="F1543" s="26">
        <f>F1542/12</f>
        <v>2</v>
      </c>
      <c r="G1543" s="30"/>
    </row>
    <row r="1544" spans="1:7">
      <c r="A1544" s="85">
        <v>44440</v>
      </c>
      <c r="B1544" s="3">
        <v>0</v>
      </c>
      <c r="C1544" s="3">
        <v>0</v>
      </c>
      <c r="D1544" s="3">
        <v>4</v>
      </c>
      <c r="E1544" s="3">
        <v>4</v>
      </c>
      <c r="F1544" s="3">
        <v>2</v>
      </c>
    </row>
    <row r="1545" spans="1:7">
      <c r="A1545" s="85">
        <v>44470</v>
      </c>
      <c r="B1545" s="3">
        <v>0</v>
      </c>
      <c r="C1545" s="3">
        <v>0</v>
      </c>
      <c r="D1545" s="3">
        <v>6</v>
      </c>
      <c r="E1545" s="3">
        <v>4</v>
      </c>
      <c r="F1545" s="3">
        <v>2</v>
      </c>
    </row>
    <row r="1546" spans="1:7">
      <c r="A1546" s="86">
        <v>44501</v>
      </c>
      <c r="B1546" s="44">
        <v>3</v>
      </c>
      <c r="C1546" s="44">
        <v>0</v>
      </c>
      <c r="D1546" s="44">
        <v>5</v>
      </c>
      <c r="E1546" s="44">
        <v>4</v>
      </c>
      <c r="F1546" s="44">
        <v>2</v>
      </c>
      <c r="G1546" s="44"/>
    </row>
    <row r="1547" spans="1:7">
      <c r="A1547" s="86">
        <v>44531</v>
      </c>
      <c r="B1547" s="44">
        <v>3</v>
      </c>
      <c r="C1547" s="44">
        <v>0</v>
      </c>
      <c r="D1547" s="44">
        <v>5</v>
      </c>
      <c r="E1547" s="44">
        <v>4</v>
      </c>
      <c r="F1547" s="44">
        <v>2</v>
      </c>
      <c r="G1547" s="44"/>
    </row>
    <row r="1548" spans="1:7">
      <c r="A1548" s="85">
        <v>44562</v>
      </c>
      <c r="B1548" s="3">
        <v>0</v>
      </c>
      <c r="C1548" s="3">
        <v>0</v>
      </c>
      <c r="D1548" s="3">
        <v>7</v>
      </c>
      <c r="E1548" s="3">
        <v>5</v>
      </c>
      <c r="F1548" s="3">
        <v>2</v>
      </c>
    </row>
    <row r="1549" spans="1:7">
      <c r="A1549" s="85">
        <v>44593</v>
      </c>
    </row>
    <row r="1550" spans="1:7">
      <c r="A1550" s="86">
        <v>44621</v>
      </c>
      <c r="B1550" s="44"/>
      <c r="C1550" s="44"/>
      <c r="D1550" s="44"/>
      <c r="E1550" s="44"/>
      <c r="F1550" s="44"/>
      <c r="G1550" s="44"/>
    </row>
    <row r="1551" spans="1:7">
      <c r="A1551" s="86">
        <v>44652</v>
      </c>
      <c r="B1551" s="44"/>
      <c r="C1551" s="44"/>
      <c r="D1551" s="44"/>
      <c r="E1551" s="44"/>
      <c r="F1551" s="44"/>
      <c r="G1551" s="44"/>
    </row>
    <row r="1552" spans="1:7">
      <c r="A1552" s="85">
        <v>44682</v>
      </c>
    </row>
    <row r="1553" spans="1:7">
      <c r="A1553" s="85">
        <v>44713</v>
      </c>
    </row>
    <row r="1554" spans="1:7">
      <c r="A1554" s="86">
        <v>44743</v>
      </c>
      <c r="B1554" s="44"/>
      <c r="C1554" s="44"/>
      <c r="D1554" s="44"/>
      <c r="E1554" s="44"/>
      <c r="F1554" s="44"/>
      <c r="G1554" s="44"/>
    </row>
    <row r="1555" spans="1:7">
      <c r="A1555" s="86">
        <v>44774</v>
      </c>
      <c r="B1555" s="44"/>
      <c r="C1555" s="44"/>
      <c r="D1555" s="44"/>
      <c r="E1555" s="44"/>
      <c r="F1555" s="44"/>
      <c r="G1555" s="44"/>
    </row>
    <row r="1556" spans="1:7">
      <c r="A1556" s="24" t="s">
        <v>10</v>
      </c>
      <c r="B1556" s="24">
        <f>SUM(B1544:B1555)</f>
        <v>6</v>
      </c>
      <c r="C1556" s="24">
        <f>SUM(C1544:C1555)</f>
        <v>0</v>
      </c>
      <c r="D1556" s="24">
        <f>SUM(D1544:D1555)</f>
        <v>27</v>
      </c>
      <c r="E1556" s="24">
        <f>SUM(E1544:E1555)</f>
        <v>21</v>
      </c>
      <c r="F1556" s="24">
        <f>SUM(F1544:F1555)</f>
        <v>10</v>
      </c>
      <c r="G1556" s="30"/>
    </row>
    <row r="1557" spans="1:7">
      <c r="A1557" s="26" t="s">
        <v>12</v>
      </c>
      <c r="B1557" s="26">
        <f>B1556/12</f>
        <v>0.5</v>
      </c>
      <c r="C1557" s="26">
        <f>C1556/12</f>
        <v>0</v>
      </c>
      <c r="D1557" s="26">
        <f>D1556/12</f>
        <v>2.25</v>
      </c>
      <c r="E1557" s="26">
        <f>E1556/12</f>
        <v>1.75</v>
      </c>
      <c r="F1557" s="26">
        <f>F1556/12</f>
        <v>0.83333333333333337</v>
      </c>
      <c r="G1557" s="30"/>
    </row>
    <row r="1558" spans="1:7">
      <c r="A1558" s="86"/>
      <c r="B1558" s="44"/>
      <c r="C1558" s="44"/>
      <c r="D1558" s="44"/>
      <c r="E1558" s="44"/>
      <c r="F1558" s="44"/>
      <c r="G1558" s="44"/>
    </row>
    <row r="1572" spans="1:8">
      <c r="A1572" s="1" t="s">
        <v>0</v>
      </c>
      <c r="B1572" s="2" t="s">
        <v>1</v>
      </c>
      <c r="C1572" s="2" t="s">
        <v>2</v>
      </c>
      <c r="D1572" s="2" t="s">
        <v>3</v>
      </c>
    </row>
    <row r="1573" spans="1:8">
      <c r="A1573" s="85" t="s">
        <v>56</v>
      </c>
      <c r="B1573" s="8">
        <v>32195</v>
      </c>
      <c r="C1573" s="8">
        <v>41987</v>
      </c>
      <c r="D1573" s="3" t="s">
        <v>18</v>
      </c>
    </row>
    <row r="1575" spans="1:8">
      <c r="A1575" s="18" t="s">
        <v>4</v>
      </c>
      <c r="B1575" s="19" t="s">
        <v>5</v>
      </c>
      <c r="C1575" s="19" t="s">
        <v>6</v>
      </c>
      <c r="D1575" s="19" t="s">
        <v>7</v>
      </c>
      <c r="E1575" s="19" t="s">
        <v>8</v>
      </c>
      <c r="F1575" s="19" t="s">
        <v>9</v>
      </c>
      <c r="G1575" s="22" t="s">
        <v>119</v>
      </c>
      <c r="H1575" s="19" t="s">
        <v>11</v>
      </c>
    </row>
    <row r="1576" spans="1:8">
      <c r="A1576" s="85">
        <v>43709</v>
      </c>
      <c r="B1576" s="3">
        <v>8</v>
      </c>
      <c r="C1576" s="3">
        <v>0</v>
      </c>
      <c r="D1576" s="3">
        <v>10</v>
      </c>
      <c r="E1576" s="3">
        <v>3</v>
      </c>
      <c r="F1576" s="3">
        <v>0</v>
      </c>
    </row>
    <row r="1577" spans="1:8">
      <c r="A1577" s="85">
        <v>43739</v>
      </c>
      <c r="B1577" s="3">
        <v>5</v>
      </c>
      <c r="C1577" s="3">
        <v>0</v>
      </c>
      <c r="D1577" s="3">
        <v>12</v>
      </c>
      <c r="E1577" s="3">
        <v>4</v>
      </c>
      <c r="F1577" s="3">
        <v>0</v>
      </c>
    </row>
    <row r="1578" spans="1:8">
      <c r="A1578" s="85">
        <v>43770</v>
      </c>
      <c r="B1578" s="3">
        <v>6</v>
      </c>
      <c r="C1578" s="3">
        <v>0</v>
      </c>
      <c r="D1578" s="3">
        <v>7</v>
      </c>
      <c r="E1578" s="3">
        <v>0</v>
      </c>
      <c r="F1578" s="3">
        <v>0</v>
      </c>
    </row>
    <row r="1579" spans="1:8">
      <c r="A1579" s="85">
        <v>43800</v>
      </c>
      <c r="B1579" s="3">
        <v>5</v>
      </c>
      <c r="C1579" s="3">
        <v>0</v>
      </c>
      <c r="D1579" s="3">
        <v>14</v>
      </c>
      <c r="E1579" s="3">
        <v>3</v>
      </c>
      <c r="F1579" s="3">
        <v>0</v>
      </c>
      <c r="G1579" s="2"/>
    </row>
    <row r="1580" spans="1:8">
      <c r="A1580" s="85">
        <v>43831</v>
      </c>
      <c r="B1580" s="3">
        <v>6</v>
      </c>
      <c r="C1580" s="3">
        <v>2</v>
      </c>
      <c r="D1580" s="3">
        <v>20</v>
      </c>
      <c r="E1580" s="3">
        <v>4</v>
      </c>
      <c r="F1580" s="3">
        <v>0</v>
      </c>
    </row>
    <row r="1581" spans="1:8">
      <c r="A1581" s="85">
        <v>43862</v>
      </c>
      <c r="B1581" s="3">
        <v>0</v>
      </c>
      <c r="C1581" s="3">
        <v>0</v>
      </c>
      <c r="D1581" s="3">
        <v>16</v>
      </c>
      <c r="E1581" s="3">
        <v>2</v>
      </c>
      <c r="F1581" s="3">
        <v>0</v>
      </c>
    </row>
    <row r="1582" spans="1:8">
      <c r="A1582" s="85">
        <v>43891</v>
      </c>
      <c r="B1582" s="3">
        <v>0</v>
      </c>
      <c r="C1582" s="3">
        <v>0</v>
      </c>
      <c r="D1582" s="3">
        <v>12</v>
      </c>
      <c r="E1582" s="3">
        <v>2</v>
      </c>
      <c r="F1582" s="3">
        <v>0</v>
      </c>
    </row>
    <row r="1583" spans="1:8">
      <c r="A1583" s="85">
        <v>43922</v>
      </c>
      <c r="B1583" s="3">
        <v>0</v>
      </c>
      <c r="C1583" s="3">
        <v>0</v>
      </c>
      <c r="D1583" s="3">
        <v>10</v>
      </c>
      <c r="E1583" s="3">
        <v>2</v>
      </c>
      <c r="F1583" s="3">
        <v>1</v>
      </c>
    </row>
    <row r="1584" spans="1:8">
      <c r="A1584" s="85">
        <v>43952</v>
      </c>
      <c r="B1584" s="3">
        <v>0</v>
      </c>
      <c r="C1584" s="3">
        <v>0</v>
      </c>
      <c r="D1584" s="3">
        <v>7</v>
      </c>
      <c r="E1584" s="3">
        <v>0</v>
      </c>
      <c r="F1584" s="3">
        <v>0</v>
      </c>
    </row>
    <row r="1585" spans="1:7">
      <c r="A1585" s="85">
        <v>43983</v>
      </c>
      <c r="B1585" s="3">
        <v>0</v>
      </c>
      <c r="C1585" s="3">
        <v>0</v>
      </c>
      <c r="D1585" s="3">
        <v>7</v>
      </c>
      <c r="E1585" s="3">
        <v>0</v>
      </c>
      <c r="F1585" s="3">
        <v>0</v>
      </c>
    </row>
    <row r="1586" spans="1:7">
      <c r="A1586" s="85">
        <v>44013</v>
      </c>
      <c r="B1586" s="3">
        <v>0</v>
      </c>
      <c r="C1586" s="3">
        <v>0</v>
      </c>
      <c r="D1586" s="3">
        <v>4</v>
      </c>
      <c r="E1586" s="3">
        <v>0</v>
      </c>
      <c r="F1586" s="3">
        <v>0</v>
      </c>
    </row>
    <row r="1587" spans="1:7">
      <c r="A1587" s="85">
        <v>44044</v>
      </c>
      <c r="B1587" s="3">
        <v>0</v>
      </c>
      <c r="C1587" s="3">
        <v>0</v>
      </c>
      <c r="D1587" s="3">
        <v>4</v>
      </c>
      <c r="E1587" s="3">
        <v>0</v>
      </c>
      <c r="F1587" s="3">
        <v>0</v>
      </c>
    </row>
    <row r="1588" spans="1:7">
      <c r="A1588" s="24" t="s">
        <v>10</v>
      </c>
      <c r="B1588" s="24">
        <f>SUM(B1576:B1587)</f>
        <v>30</v>
      </c>
      <c r="C1588" s="24">
        <f>SUM(C1576:C1587)</f>
        <v>2</v>
      </c>
      <c r="D1588" s="24">
        <f>SUM(D1576:D1587)</f>
        <v>123</v>
      </c>
      <c r="E1588" s="24">
        <f>SUM(E1576:E1587)</f>
        <v>20</v>
      </c>
      <c r="F1588" s="24">
        <f>SUM(F1576:F1587)</f>
        <v>1</v>
      </c>
      <c r="G1588" s="30"/>
    </row>
    <row r="1589" spans="1:7">
      <c r="A1589" s="24" t="s">
        <v>12</v>
      </c>
      <c r="B1589" s="24">
        <f>B1588/12</f>
        <v>2.5</v>
      </c>
      <c r="C1589" s="24">
        <f>C1588/12</f>
        <v>0.16666666666666666</v>
      </c>
      <c r="D1589" s="24">
        <f>D1588/12</f>
        <v>10.25</v>
      </c>
      <c r="E1589" s="24">
        <f>E1588/12</f>
        <v>1.6666666666666667</v>
      </c>
      <c r="F1589" s="24">
        <f>F1588/12</f>
        <v>8.3333333333333329E-2</v>
      </c>
      <c r="G1589" s="30"/>
    </row>
    <row r="1590" spans="1:7">
      <c r="A1590" s="85">
        <v>44075</v>
      </c>
      <c r="B1590" s="3">
        <v>0</v>
      </c>
      <c r="C1590" s="3">
        <v>0</v>
      </c>
      <c r="D1590" s="3">
        <v>4</v>
      </c>
      <c r="E1590" s="3">
        <v>0</v>
      </c>
      <c r="F1590" s="3">
        <v>0</v>
      </c>
    </row>
    <row r="1591" spans="1:7">
      <c r="A1591" s="85">
        <v>44105</v>
      </c>
      <c r="B1591" s="3">
        <v>0</v>
      </c>
      <c r="C1591" s="3">
        <v>0</v>
      </c>
      <c r="D1591" s="3">
        <v>6</v>
      </c>
      <c r="E1591" s="3">
        <v>0</v>
      </c>
      <c r="F1591" s="3">
        <v>0</v>
      </c>
    </row>
    <row r="1592" spans="1:7">
      <c r="A1592" s="85">
        <v>44136</v>
      </c>
      <c r="B1592" s="3">
        <v>0</v>
      </c>
      <c r="C1592" s="3">
        <v>0</v>
      </c>
      <c r="D1592" s="3">
        <v>8</v>
      </c>
      <c r="E1592" s="3">
        <v>0</v>
      </c>
      <c r="F1592" s="3">
        <v>0</v>
      </c>
    </row>
    <row r="1593" spans="1:7">
      <c r="A1593" s="85">
        <v>44166</v>
      </c>
      <c r="B1593" s="3">
        <v>0</v>
      </c>
      <c r="C1593" s="3">
        <v>0</v>
      </c>
      <c r="D1593" s="3">
        <v>10</v>
      </c>
      <c r="E1593" s="3">
        <v>2</v>
      </c>
      <c r="F1593" s="3">
        <v>0</v>
      </c>
    </row>
    <row r="1594" spans="1:7">
      <c r="A1594" s="85">
        <v>44197</v>
      </c>
      <c r="B1594" s="3">
        <v>1</v>
      </c>
      <c r="C1594" s="3">
        <v>0</v>
      </c>
      <c r="D1594" s="3">
        <v>8</v>
      </c>
      <c r="E1594" s="3">
        <v>2</v>
      </c>
      <c r="F1594" s="3">
        <v>0</v>
      </c>
    </row>
    <row r="1595" spans="1:7">
      <c r="A1595" s="85">
        <v>44228</v>
      </c>
      <c r="B1595" s="3">
        <v>0</v>
      </c>
      <c r="C1595" s="3">
        <v>0</v>
      </c>
      <c r="D1595" s="3">
        <v>6</v>
      </c>
      <c r="E1595" s="3">
        <v>0</v>
      </c>
      <c r="F1595" s="3">
        <v>0</v>
      </c>
    </row>
    <row r="1596" spans="1:7">
      <c r="A1596" s="85">
        <v>44256</v>
      </c>
      <c r="B1596" s="3">
        <v>0</v>
      </c>
      <c r="C1596" s="3">
        <v>0</v>
      </c>
      <c r="D1596" s="3">
        <v>9</v>
      </c>
      <c r="E1596" s="3">
        <v>0</v>
      </c>
      <c r="F1596" s="3">
        <v>0</v>
      </c>
    </row>
    <row r="1597" spans="1:7">
      <c r="A1597" s="85">
        <v>44287</v>
      </c>
      <c r="B1597" s="3">
        <v>0</v>
      </c>
      <c r="C1597" s="3">
        <v>0</v>
      </c>
      <c r="D1597" s="3">
        <v>20</v>
      </c>
      <c r="E1597" s="3">
        <v>0</v>
      </c>
      <c r="F1597" s="3">
        <v>0</v>
      </c>
    </row>
    <row r="1598" spans="1:7">
      <c r="A1598" s="85">
        <v>44317</v>
      </c>
      <c r="B1598" s="3">
        <v>0</v>
      </c>
      <c r="C1598" s="3">
        <v>0</v>
      </c>
      <c r="D1598" s="3">
        <v>2</v>
      </c>
      <c r="E1598" s="3">
        <v>0</v>
      </c>
      <c r="F1598" s="3">
        <v>0</v>
      </c>
    </row>
    <row r="1599" spans="1:7">
      <c r="A1599" s="85">
        <v>44348</v>
      </c>
      <c r="B1599" s="3">
        <v>0</v>
      </c>
      <c r="C1599" s="3">
        <v>0</v>
      </c>
      <c r="D1599" s="3">
        <v>6</v>
      </c>
      <c r="E1599" s="3">
        <v>0</v>
      </c>
      <c r="F1599" s="3">
        <v>0</v>
      </c>
    </row>
    <row r="1600" spans="1:7">
      <c r="A1600" s="85">
        <v>44378</v>
      </c>
      <c r="B1600" s="3">
        <v>0</v>
      </c>
      <c r="C1600" s="3">
        <v>0</v>
      </c>
      <c r="D1600" s="3">
        <v>6</v>
      </c>
      <c r="E1600" s="3">
        <v>0</v>
      </c>
      <c r="F1600" s="3">
        <v>0</v>
      </c>
    </row>
    <row r="1601" spans="1:7">
      <c r="A1601" s="85">
        <v>44409</v>
      </c>
      <c r="B1601" s="3">
        <v>0</v>
      </c>
      <c r="C1601" s="3">
        <v>0</v>
      </c>
      <c r="D1601" s="3">
        <v>8</v>
      </c>
      <c r="E1601" s="3">
        <v>0</v>
      </c>
      <c r="F1601" s="3">
        <v>0</v>
      </c>
    </row>
    <row r="1602" spans="1:7">
      <c r="A1602" s="24" t="s">
        <v>10</v>
      </c>
      <c r="B1602" s="24">
        <f>SUM(B1590:B1601)</f>
        <v>1</v>
      </c>
      <c r="C1602" s="24">
        <f>SUM(C1590:C1601)</f>
        <v>0</v>
      </c>
      <c r="D1602" s="24">
        <f>SUM(D1590:D1601)</f>
        <v>93</v>
      </c>
      <c r="E1602" s="24">
        <f>SUM(E1590:E1601)</f>
        <v>4</v>
      </c>
      <c r="F1602" s="24">
        <f>SUM(F1590:F1601)</f>
        <v>0</v>
      </c>
      <c r="G1602" s="30"/>
    </row>
    <row r="1603" spans="1:7">
      <c r="A1603" s="26" t="s">
        <v>12</v>
      </c>
      <c r="B1603" s="26">
        <f>B1602/12</f>
        <v>8.3333333333333329E-2</v>
      </c>
      <c r="C1603" s="26">
        <f>C1602/12</f>
        <v>0</v>
      </c>
      <c r="D1603" s="26">
        <f>D1602/12</f>
        <v>7.75</v>
      </c>
      <c r="E1603" s="26">
        <f>E1602/12</f>
        <v>0.33333333333333331</v>
      </c>
      <c r="F1603" s="26">
        <f>F1602/12</f>
        <v>0</v>
      </c>
      <c r="G1603" s="30"/>
    </row>
    <row r="1604" spans="1:7">
      <c r="A1604" s="85">
        <v>44440</v>
      </c>
      <c r="B1604" s="3">
        <v>0</v>
      </c>
      <c r="C1604" s="3">
        <v>0</v>
      </c>
      <c r="D1604" s="3">
        <v>8</v>
      </c>
      <c r="E1604" s="3">
        <v>0</v>
      </c>
      <c r="F1604" s="3">
        <v>0</v>
      </c>
    </row>
    <row r="1605" spans="1:7">
      <c r="A1605" s="85">
        <v>44470</v>
      </c>
      <c r="B1605" s="3">
        <v>0</v>
      </c>
      <c r="C1605" s="3">
        <v>0</v>
      </c>
      <c r="D1605" s="3">
        <v>10</v>
      </c>
      <c r="E1605" s="3">
        <v>0</v>
      </c>
      <c r="F1605" s="3">
        <v>0</v>
      </c>
    </row>
    <row r="1606" spans="1:7">
      <c r="A1606" s="86">
        <v>44501</v>
      </c>
      <c r="B1606" s="44">
        <v>0</v>
      </c>
      <c r="C1606" s="44">
        <v>0</v>
      </c>
      <c r="D1606" s="44">
        <v>4</v>
      </c>
      <c r="E1606" s="44">
        <v>0</v>
      </c>
      <c r="F1606" s="44">
        <v>0</v>
      </c>
      <c r="G1606" s="44"/>
    </row>
    <row r="1607" spans="1:7">
      <c r="A1607" s="86">
        <v>44531</v>
      </c>
      <c r="B1607" s="44">
        <v>0</v>
      </c>
      <c r="C1607" s="44">
        <v>0</v>
      </c>
      <c r="D1607" s="44">
        <v>2</v>
      </c>
      <c r="E1607" s="44">
        <v>0</v>
      </c>
      <c r="F1607" s="44">
        <v>0</v>
      </c>
      <c r="G1607" s="44"/>
    </row>
    <row r="1608" spans="1:7">
      <c r="A1608" s="85">
        <v>44562</v>
      </c>
      <c r="B1608" s="3">
        <v>0</v>
      </c>
      <c r="C1608" s="3">
        <v>0</v>
      </c>
      <c r="D1608" s="3">
        <v>2</v>
      </c>
      <c r="E1608" s="3">
        <v>0</v>
      </c>
      <c r="F1608" s="3">
        <v>0</v>
      </c>
    </row>
    <row r="1609" spans="1:7">
      <c r="A1609" s="85">
        <v>44593</v>
      </c>
    </row>
    <row r="1610" spans="1:7">
      <c r="A1610" s="86">
        <v>44621</v>
      </c>
      <c r="B1610" s="44"/>
      <c r="C1610" s="44"/>
      <c r="D1610" s="44"/>
      <c r="E1610" s="44"/>
      <c r="F1610" s="44"/>
      <c r="G1610" s="44"/>
    </row>
    <row r="1611" spans="1:7">
      <c r="A1611" s="86">
        <v>44652</v>
      </c>
      <c r="B1611" s="44"/>
      <c r="C1611" s="44"/>
      <c r="D1611" s="44"/>
      <c r="E1611" s="44"/>
      <c r="F1611" s="44"/>
      <c r="G1611" s="44"/>
    </row>
    <row r="1612" spans="1:7">
      <c r="A1612" s="85">
        <v>44682</v>
      </c>
    </row>
    <row r="1613" spans="1:7">
      <c r="A1613" s="85">
        <v>44713</v>
      </c>
    </row>
    <row r="1614" spans="1:7">
      <c r="A1614" s="86">
        <v>44743</v>
      </c>
      <c r="B1614" s="44"/>
      <c r="C1614" s="44"/>
      <c r="D1614" s="44"/>
      <c r="E1614" s="44"/>
      <c r="F1614" s="44"/>
      <c r="G1614" s="44"/>
    </row>
    <row r="1615" spans="1:7">
      <c r="A1615" s="86">
        <v>44774</v>
      </c>
      <c r="B1615" s="44"/>
      <c r="C1615" s="44"/>
      <c r="D1615" s="44"/>
      <c r="E1615" s="44"/>
      <c r="F1615" s="44"/>
      <c r="G1615" s="44"/>
    </row>
    <row r="1616" spans="1:7">
      <c r="A1616" s="24" t="s">
        <v>10</v>
      </c>
      <c r="B1616" s="24">
        <f>SUM(B1604:B1615)</f>
        <v>0</v>
      </c>
      <c r="C1616" s="24">
        <f>SUM(C1604:C1615)</f>
        <v>0</v>
      </c>
      <c r="D1616" s="24">
        <f>SUM(D1604:D1615)</f>
        <v>26</v>
      </c>
      <c r="E1616" s="24">
        <f>SUM(E1604:E1615)</f>
        <v>0</v>
      </c>
      <c r="F1616" s="24">
        <f>SUM(F1604:F1615)</f>
        <v>0</v>
      </c>
      <c r="G1616" s="30"/>
    </row>
    <row r="1617" spans="1:8">
      <c r="A1617" s="26" t="s">
        <v>12</v>
      </c>
      <c r="B1617" s="26">
        <f>B1616/12</f>
        <v>0</v>
      </c>
      <c r="C1617" s="26">
        <f>C1616/12</f>
        <v>0</v>
      </c>
      <c r="D1617" s="26">
        <f>D1616/12</f>
        <v>2.1666666666666665</v>
      </c>
      <c r="E1617" s="26">
        <f>E1616/12</f>
        <v>0</v>
      </c>
      <c r="F1617" s="26">
        <f>F1616/12</f>
        <v>0</v>
      </c>
      <c r="G1617" s="30"/>
    </row>
    <row r="1629" spans="1:8">
      <c r="A1629" s="1" t="s">
        <v>0</v>
      </c>
      <c r="B1629" s="2" t="s">
        <v>1</v>
      </c>
      <c r="C1629" s="2" t="s">
        <v>2</v>
      </c>
      <c r="D1629" s="2" t="s">
        <v>3</v>
      </c>
    </row>
    <row r="1630" spans="1:8">
      <c r="A1630" s="85" t="s">
        <v>57</v>
      </c>
      <c r="B1630" s="8">
        <v>30011</v>
      </c>
      <c r="C1630" s="8">
        <v>36904</v>
      </c>
      <c r="D1630" s="3" t="s">
        <v>29</v>
      </c>
    </row>
    <row r="1632" spans="1:8">
      <c r="A1632" s="18" t="s">
        <v>4</v>
      </c>
      <c r="B1632" s="19" t="s">
        <v>5</v>
      </c>
      <c r="C1632" s="19" t="s">
        <v>6</v>
      </c>
      <c r="D1632" s="19" t="s">
        <v>7</v>
      </c>
      <c r="E1632" s="19" t="s">
        <v>8</v>
      </c>
      <c r="F1632" s="19" t="s">
        <v>9</v>
      </c>
      <c r="G1632" s="22" t="s">
        <v>119</v>
      </c>
      <c r="H1632" s="19" t="s">
        <v>11</v>
      </c>
    </row>
    <row r="1633" spans="1:7">
      <c r="A1633" s="85">
        <v>43709</v>
      </c>
      <c r="B1633" s="3">
        <v>4</v>
      </c>
      <c r="C1633" s="3">
        <v>1</v>
      </c>
      <c r="D1633" s="3">
        <v>12</v>
      </c>
      <c r="E1633" s="3">
        <v>9</v>
      </c>
      <c r="F1633" s="3">
        <v>4</v>
      </c>
    </row>
    <row r="1634" spans="1:7">
      <c r="A1634" s="85">
        <v>43739</v>
      </c>
      <c r="B1634" s="3">
        <v>8</v>
      </c>
      <c r="C1634" s="3">
        <v>4</v>
      </c>
      <c r="D1634" s="3">
        <v>20</v>
      </c>
      <c r="E1634" s="3">
        <v>10</v>
      </c>
      <c r="F1634" s="3">
        <v>4</v>
      </c>
    </row>
    <row r="1635" spans="1:7">
      <c r="A1635" s="85">
        <v>43770</v>
      </c>
      <c r="B1635" s="3">
        <v>2</v>
      </c>
      <c r="C1635" s="3">
        <v>0</v>
      </c>
      <c r="D1635" s="3">
        <v>19</v>
      </c>
      <c r="E1635" s="3">
        <v>5</v>
      </c>
      <c r="F1635" s="3">
        <v>2</v>
      </c>
    </row>
    <row r="1636" spans="1:7">
      <c r="A1636" s="85">
        <v>43800</v>
      </c>
      <c r="B1636" s="3">
        <v>2</v>
      </c>
      <c r="C1636" s="3">
        <v>0</v>
      </c>
      <c r="D1636" s="3">
        <v>18</v>
      </c>
      <c r="E1636" s="3">
        <v>0</v>
      </c>
      <c r="F1636" s="3">
        <v>4</v>
      </c>
    </row>
    <row r="1637" spans="1:7">
      <c r="A1637" s="85">
        <v>43831</v>
      </c>
      <c r="B1637" s="3">
        <v>2</v>
      </c>
      <c r="C1637" s="3">
        <v>2</v>
      </c>
      <c r="D1637" s="3">
        <v>16</v>
      </c>
      <c r="E1637" s="3">
        <v>15</v>
      </c>
      <c r="F1637" s="3">
        <v>6</v>
      </c>
    </row>
    <row r="1638" spans="1:7">
      <c r="A1638" s="85">
        <v>43862</v>
      </c>
      <c r="B1638" s="3">
        <v>2</v>
      </c>
      <c r="C1638" s="3">
        <v>0</v>
      </c>
      <c r="D1638" s="3">
        <v>18</v>
      </c>
      <c r="E1638" s="3">
        <v>10</v>
      </c>
      <c r="F1638" s="3">
        <v>4</v>
      </c>
    </row>
    <row r="1639" spans="1:7">
      <c r="A1639" s="85">
        <v>43891</v>
      </c>
      <c r="B1639" s="3">
        <v>1</v>
      </c>
      <c r="C1639" s="3">
        <v>0</v>
      </c>
      <c r="D1639" s="3">
        <v>10</v>
      </c>
      <c r="E1639" s="3">
        <v>6</v>
      </c>
      <c r="F1639" s="3">
        <v>4</v>
      </c>
    </row>
    <row r="1640" spans="1:7">
      <c r="A1640" s="85">
        <v>43922</v>
      </c>
      <c r="B1640" s="3">
        <v>0</v>
      </c>
      <c r="C1640" s="3">
        <v>0</v>
      </c>
      <c r="D1640" s="3">
        <v>6</v>
      </c>
      <c r="E1640" s="3">
        <v>6</v>
      </c>
      <c r="F1640" s="3">
        <v>3</v>
      </c>
    </row>
    <row r="1641" spans="1:7">
      <c r="A1641" s="85">
        <v>43952</v>
      </c>
      <c r="B1641" s="3">
        <v>0</v>
      </c>
      <c r="C1641" s="3">
        <v>0</v>
      </c>
      <c r="D1641" s="3">
        <v>5</v>
      </c>
      <c r="E1641" s="3">
        <v>8</v>
      </c>
      <c r="F1641" s="3">
        <v>2</v>
      </c>
    </row>
    <row r="1642" spans="1:7">
      <c r="A1642" s="85">
        <v>43983</v>
      </c>
      <c r="B1642" s="3">
        <v>2</v>
      </c>
      <c r="C1642" s="3">
        <v>0</v>
      </c>
      <c r="D1642" s="3">
        <v>9</v>
      </c>
      <c r="E1642" s="3">
        <v>5</v>
      </c>
      <c r="F1642" s="3">
        <v>2</v>
      </c>
    </row>
    <row r="1643" spans="1:7">
      <c r="A1643" s="85">
        <v>44013</v>
      </c>
      <c r="B1643" s="3">
        <v>0</v>
      </c>
      <c r="C1643" s="3">
        <v>0</v>
      </c>
      <c r="D1643" s="3">
        <v>5</v>
      </c>
      <c r="E1643" s="3">
        <v>3</v>
      </c>
      <c r="F1643" s="3">
        <v>2</v>
      </c>
    </row>
    <row r="1644" spans="1:7">
      <c r="A1644" s="85">
        <v>44044</v>
      </c>
      <c r="B1644" s="3">
        <v>0</v>
      </c>
      <c r="C1644" s="3">
        <v>0</v>
      </c>
      <c r="D1644" s="3">
        <v>4</v>
      </c>
      <c r="E1644" s="3">
        <v>6</v>
      </c>
      <c r="F1644" s="3">
        <v>1</v>
      </c>
    </row>
    <row r="1645" spans="1:7">
      <c r="A1645" s="24" t="s">
        <v>10</v>
      </c>
      <c r="B1645" s="24">
        <f>SUM(B1633:B1644)</f>
        <v>23</v>
      </c>
      <c r="C1645" s="24">
        <f>SUM(C1633:C1644)</f>
        <v>7</v>
      </c>
      <c r="D1645" s="24">
        <f>SUM(D1633:D1644)</f>
        <v>142</v>
      </c>
      <c r="E1645" s="24">
        <f>SUM(E1633:E1644)</f>
        <v>83</v>
      </c>
      <c r="F1645" s="24">
        <f>SUM(F1633:F1644)</f>
        <v>38</v>
      </c>
      <c r="G1645" s="30"/>
    </row>
    <row r="1646" spans="1:7">
      <c r="A1646" s="24" t="s">
        <v>12</v>
      </c>
      <c r="B1646" s="24">
        <f>B1645/12</f>
        <v>1.9166666666666667</v>
      </c>
      <c r="C1646" s="24">
        <f>C1645/12</f>
        <v>0.58333333333333337</v>
      </c>
      <c r="D1646" s="24">
        <f>D1645/12</f>
        <v>11.833333333333334</v>
      </c>
      <c r="E1646" s="24">
        <f>E1645/12</f>
        <v>6.916666666666667</v>
      </c>
      <c r="F1646" s="24">
        <f>F1645/12</f>
        <v>3.1666666666666665</v>
      </c>
      <c r="G1646" s="30"/>
    </row>
    <row r="1647" spans="1:7">
      <c r="A1647" s="85">
        <v>44075</v>
      </c>
      <c r="B1647" s="3">
        <v>0</v>
      </c>
      <c r="C1647" s="3">
        <v>0</v>
      </c>
      <c r="D1647" s="3">
        <v>3</v>
      </c>
      <c r="E1647" s="3">
        <v>4</v>
      </c>
      <c r="F1647" s="3">
        <v>1</v>
      </c>
    </row>
    <row r="1648" spans="1:7">
      <c r="A1648" s="85">
        <v>44105</v>
      </c>
      <c r="B1648" s="3">
        <v>0</v>
      </c>
      <c r="C1648" s="3">
        <v>1</v>
      </c>
      <c r="D1648" s="3">
        <v>4</v>
      </c>
      <c r="E1648" s="3">
        <v>7</v>
      </c>
      <c r="F1648" s="3">
        <v>2</v>
      </c>
    </row>
    <row r="1649" spans="1:7">
      <c r="A1649" s="85">
        <v>44136</v>
      </c>
      <c r="B1649" s="3">
        <v>3</v>
      </c>
      <c r="C1649" s="3">
        <v>1</v>
      </c>
      <c r="D1649" s="3">
        <v>11</v>
      </c>
      <c r="E1649" s="3">
        <v>11</v>
      </c>
      <c r="F1649" s="3">
        <v>2</v>
      </c>
    </row>
    <row r="1650" spans="1:7">
      <c r="A1650" s="85">
        <v>44166</v>
      </c>
      <c r="B1650" s="3">
        <v>1</v>
      </c>
      <c r="C1650" s="3">
        <v>0</v>
      </c>
      <c r="D1650" s="3">
        <v>10</v>
      </c>
      <c r="E1650" s="3">
        <v>7</v>
      </c>
      <c r="F1650" s="3">
        <v>3</v>
      </c>
    </row>
    <row r="1651" spans="1:7">
      <c r="A1651" s="85">
        <v>44197</v>
      </c>
      <c r="B1651" s="3">
        <v>2</v>
      </c>
      <c r="C1651" s="3">
        <v>0</v>
      </c>
      <c r="D1651" s="3">
        <v>8</v>
      </c>
      <c r="E1651" s="3">
        <v>6</v>
      </c>
      <c r="F1651" s="3">
        <v>2</v>
      </c>
    </row>
    <row r="1652" spans="1:7">
      <c r="A1652" s="85">
        <v>44228</v>
      </c>
      <c r="B1652" s="3">
        <v>2</v>
      </c>
      <c r="C1652" s="3">
        <v>0</v>
      </c>
      <c r="D1652" s="3">
        <v>7</v>
      </c>
      <c r="E1652" s="3">
        <v>8</v>
      </c>
      <c r="F1652" s="3">
        <v>2</v>
      </c>
    </row>
    <row r="1653" spans="1:7">
      <c r="A1653" s="85">
        <v>44256</v>
      </c>
      <c r="B1653" s="3">
        <v>16</v>
      </c>
      <c r="C1653" s="3">
        <v>18</v>
      </c>
      <c r="D1653" s="3">
        <v>18</v>
      </c>
      <c r="E1653" s="3">
        <v>16</v>
      </c>
      <c r="F1653" s="3">
        <v>3</v>
      </c>
    </row>
    <row r="1654" spans="1:7">
      <c r="A1654" s="85">
        <v>44287</v>
      </c>
      <c r="B1654" s="3">
        <v>0</v>
      </c>
      <c r="C1654" s="3">
        <v>0</v>
      </c>
      <c r="D1654" s="3">
        <v>18</v>
      </c>
      <c r="E1654" s="3">
        <v>5</v>
      </c>
      <c r="F1654" s="3">
        <v>3</v>
      </c>
    </row>
    <row r="1655" spans="1:7">
      <c r="A1655" s="85">
        <v>44317</v>
      </c>
      <c r="B1655" s="3">
        <v>0</v>
      </c>
      <c r="C1655" s="3">
        <v>0</v>
      </c>
      <c r="D1655" s="3">
        <v>7</v>
      </c>
      <c r="E1655" s="3">
        <v>8</v>
      </c>
      <c r="F1655" s="3">
        <v>3</v>
      </c>
    </row>
    <row r="1656" spans="1:7">
      <c r="A1656" s="85">
        <v>44348</v>
      </c>
      <c r="B1656" s="3">
        <v>0</v>
      </c>
      <c r="C1656" s="3">
        <v>0</v>
      </c>
      <c r="D1656" s="3">
        <v>10</v>
      </c>
      <c r="E1656" s="3">
        <v>6</v>
      </c>
      <c r="F1656" s="3">
        <v>2</v>
      </c>
    </row>
    <row r="1657" spans="1:7">
      <c r="A1657" s="85">
        <v>44378</v>
      </c>
      <c r="B1657" s="3">
        <v>0</v>
      </c>
      <c r="C1657" s="3">
        <v>0</v>
      </c>
      <c r="D1657" s="3">
        <v>7</v>
      </c>
      <c r="E1657" s="3">
        <v>4</v>
      </c>
      <c r="F1657" s="3">
        <v>3</v>
      </c>
    </row>
    <row r="1658" spans="1:7">
      <c r="A1658" s="85">
        <v>44409</v>
      </c>
      <c r="B1658" s="3">
        <v>1</v>
      </c>
      <c r="C1658" s="3">
        <v>3</v>
      </c>
      <c r="D1658" s="3">
        <v>11</v>
      </c>
      <c r="E1658" s="3">
        <v>12</v>
      </c>
      <c r="F1658" s="3">
        <v>3</v>
      </c>
    </row>
    <row r="1659" spans="1:7">
      <c r="A1659" s="24" t="s">
        <v>10</v>
      </c>
      <c r="B1659" s="24">
        <f>SUM(B1647:B1658)</f>
        <v>25</v>
      </c>
      <c r="C1659" s="24">
        <f>SUM(C1647:C1658)</f>
        <v>23</v>
      </c>
      <c r="D1659" s="24">
        <f>SUM(D1647:D1658)</f>
        <v>114</v>
      </c>
      <c r="E1659" s="24">
        <f>SUM(E1647:E1658)</f>
        <v>94</v>
      </c>
      <c r="F1659" s="24">
        <f>SUM(F1647:F1658)</f>
        <v>29</v>
      </c>
      <c r="G1659" s="30"/>
    </row>
    <row r="1660" spans="1:7">
      <c r="A1660" s="26" t="s">
        <v>12</v>
      </c>
      <c r="B1660" s="26">
        <f>B1659/12</f>
        <v>2.0833333333333335</v>
      </c>
      <c r="C1660" s="26">
        <f>C1659/12</f>
        <v>1.9166666666666667</v>
      </c>
      <c r="D1660" s="26">
        <f>D1659/12</f>
        <v>9.5</v>
      </c>
      <c r="E1660" s="26">
        <f>E1659/12</f>
        <v>7.833333333333333</v>
      </c>
      <c r="F1660" s="26">
        <f>F1659/12</f>
        <v>2.4166666666666665</v>
      </c>
      <c r="G1660" s="30"/>
    </row>
    <row r="1661" spans="1:7">
      <c r="A1661" s="85">
        <v>44440</v>
      </c>
      <c r="B1661" s="3">
        <v>1</v>
      </c>
      <c r="C1661" s="3">
        <v>0</v>
      </c>
      <c r="D1661" s="3">
        <v>8</v>
      </c>
      <c r="E1661" s="3">
        <v>11</v>
      </c>
      <c r="F1661" s="3">
        <v>3</v>
      </c>
      <c r="G1661" s="2"/>
    </row>
    <row r="1662" spans="1:7">
      <c r="A1662" s="85">
        <v>44470</v>
      </c>
      <c r="B1662" s="3">
        <v>2</v>
      </c>
      <c r="C1662" s="3">
        <v>2</v>
      </c>
      <c r="D1662" s="3">
        <v>6</v>
      </c>
      <c r="E1662" s="3">
        <v>8</v>
      </c>
      <c r="F1662" s="3">
        <v>4</v>
      </c>
    </row>
    <row r="1663" spans="1:7">
      <c r="A1663" s="86">
        <v>44501</v>
      </c>
      <c r="B1663" s="44">
        <v>2</v>
      </c>
      <c r="C1663" s="44">
        <v>2</v>
      </c>
      <c r="D1663" s="44">
        <v>8</v>
      </c>
      <c r="E1663" s="44">
        <v>6</v>
      </c>
      <c r="F1663" s="44">
        <v>4</v>
      </c>
      <c r="G1663" s="44"/>
    </row>
    <row r="1664" spans="1:7">
      <c r="A1664" s="86">
        <v>44531</v>
      </c>
      <c r="B1664" s="44">
        <v>1</v>
      </c>
      <c r="C1664" s="44">
        <v>2</v>
      </c>
      <c r="D1664" s="44">
        <v>10</v>
      </c>
      <c r="E1664" s="44">
        <v>6</v>
      </c>
      <c r="F1664" s="44">
        <v>3</v>
      </c>
      <c r="G1664" s="44"/>
    </row>
    <row r="1665" spans="1:7">
      <c r="A1665" s="85">
        <v>44562</v>
      </c>
      <c r="B1665" s="3">
        <v>0</v>
      </c>
      <c r="C1665" s="3">
        <v>0</v>
      </c>
      <c r="D1665" s="3">
        <v>10</v>
      </c>
      <c r="E1665" s="3">
        <v>5</v>
      </c>
      <c r="F1665" s="3">
        <v>3</v>
      </c>
      <c r="G1665" s="2"/>
    </row>
    <row r="1666" spans="1:7">
      <c r="A1666" s="85">
        <v>44593</v>
      </c>
    </row>
    <row r="1667" spans="1:7">
      <c r="A1667" s="86">
        <v>44621</v>
      </c>
      <c r="B1667" s="44"/>
      <c r="C1667" s="44"/>
      <c r="D1667" s="44"/>
      <c r="E1667" s="44"/>
      <c r="F1667" s="44"/>
      <c r="G1667" s="44"/>
    </row>
    <row r="1668" spans="1:7">
      <c r="A1668" s="86">
        <v>44652</v>
      </c>
      <c r="B1668" s="44"/>
      <c r="C1668" s="44"/>
      <c r="D1668" s="44"/>
      <c r="E1668" s="44"/>
      <c r="F1668" s="44"/>
      <c r="G1668" s="44"/>
    </row>
    <row r="1669" spans="1:7">
      <c r="A1669" s="85">
        <v>44682</v>
      </c>
      <c r="G1669" s="2"/>
    </row>
    <row r="1670" spans="1:7">
      <c r="A1670" s="85">
        <v>44713</v>
      </c>
    </row>
    <row r="1671" spans="1:7">
      <c r="A1671" s="86">
        <v>44743</v>
      </c>
      <c r="B1671" s="44"/>
      <c r="C1671" s="44"/>
      <c r="D1671" s="44"/>
      <c r="E1671" s="44"/>
      <c r="F1671" s="44"/>
      <c r="G1671" s="44"/>
    </row>
    <row r="1672" spans="1:7">
      <c r="A1672" s="86">
        <v>44774</v>
      </c>
      <c r="B1672" s="44"/>
      <c r="C1672" s="44"/>
      <c r="D1672" s="44"/>
      <c r="E1672" s="44"/>
      <c r="F1672" s="44"/>
      <c r="G1672" s="44"/>
    </row>
    <row r="1673" spans="1:7">
      <c r="A1673" s="24" t="s">
        <v>10</v>
      </c>
      <c r="B1673" s="24">
        <f>SUM(B1661:B1672)</f>
        <v>6</v>
      </c>
      <c r="C1673" s="24">
        <f>SUM(C1661:C1672)</f>
        <v>6</v>
      </c>
      <c r="D1673" s="24">
        <f>SUM(D1661:D1672)</f>
        <v>42</v>
      </c>
      <c r="E1673" s="24">
        <f>SUM(E1661:E1672)</f>
        <v>36</v>
      </c>
      <c r="F1673" s="24">
        <f>SUM(F1661:F1672)</f>
        <v>17</v>
      </c>
      <c r="G1673" s="30"/>
    </row>
    <row r="1674" spans="1:7">
      <c r="A1674" s="26" t="s">
        <v>12</v>
      </c>
      <c r="B1674" s="26">
        <f>B1673/12</f>
        <v>0.5</v>
      </c>
      <c r="C1674" s="26">
        <f>C1673/12</f>
        <v>0.5</v>
      </c>
      <c r="D1674" s="26">
        <f>D1673/12</f>
        <v>3.5</v>
      </c>
      <c r="E1674" s="26">
        <f>E1673/12</f>
        <v>3</v>
      </c>
      <c r="F1674" s="26">
        <f>F1673/12</f>
        <v>1.4166666666666667</v>
      </c>
      <c r="G1674" s="30"/>
    </row>
    <row r="1675" spans="1:7">
      <c r="A1675" s="86"/>
      <c r="B1675" s="44"/>
      <c r="C1675" s="44"/>
      <c r="D1675" s="44"/>
      <c r="E1675" s="44"/>
      <c r="F1675" s="44"/>
      <c r="G1675" s="44"/>
    </row>
    <row r="1686" spans="1:8">
      <c r="A1686" s="1" t="s">
        <v>0</v>
      </c>
      <c r="B1686" s="2" t="s">
        <v>1</v>
      </c>
      <c r="C1686" s="2" t="s">
        <v>2</v>
      </c>
      <c r="D1686" s="2" t="s">
        <v>3</v>
      </c>
      <c r="E1686" s="2"/>
    </row>
    <row r="1687" spans="1:8">
      <c r="A1687" s="85" t="s">
        <v>58</v>
      </c>
      <c r="B1687" s="8">
        <v>27409</v>
      </c>
      <c r="C1687" s="8">
        <v>43722</v>
      </c>
      <c r="D1687" s="3" t="s">
        <v>18</v>
      </c>
    </row>
    <row r="1689" spans="1:8">
      <c r="A1689" s="18" t="s">
        <v>4</v>
      </c>
      <c r="B1689" s="19" t="s">
        <v>5</v>
      </c>
      <c r="C1689" s="19" t="s">
        <v>6</v>
      </c>
      <c r="D1689" s="19" t="s">
        <v>7</v>
      </c>
      <c r="E1689" s="19" t="s">
        <v>8</v>
      </c>
      <c r="F1689" s="19" t="s">
        <v>9</v>
      </c>
      <c r="G1689" s="22" t="s">
        <v>119</v>
      </c>
      <c r="H1689" s="19" t="s">
        <v>11</v>
      </c>
    </row>
    <row r="1690" spans="1:8">
      <c r="A1690" s="85">
        <v>43709</v>
      </c>
      <c r="B1690" s="3">
        <v>4</v>
      </c>
      <c r="C1690" s="3">
        <v>0</v>
      </c>
      <c r="D1690" s="3">
        <v>17</v>
      </c>
      <c r="E1690" s="3">
        <v>3</v>
      </c>
      <c r="F1690" s="3">
        <v>0</v>
      </c>
    </row>
    <row r="1691" spans="1:8">
      <c r="A1691" s="85">
        <v>43739</v>
      </c>
      <c r="B1691" s="3">
        <v>2</v>
      </c>
      <c r="C1691" s="3">
        <v>0</v>
      </c>
      <c r="D1691" s="3">
        <v>11</v>
      </c>
      <c r="E1691" s="3">
        <v>2</v>
      </c>
      <c r="F1691" s="3">
        <v>2</v>
      </c>
    </row>
    <row r="1692" spans="1:8">
      <c r="A1692" s="85">
        <v>43770</v>
      </c>
      <c r="B1692" s="3">
        <v>5</v>
      </c>
      <c r="C1692" s="3">
        <v>5</v>
      </c>
      <c r="D1692" s="3">
        <v>23</v>
      </c>
      <c r="E1692" s="3">
        <v>8</v>
      </c>
      <c r="F1692" s="3">
        <v>3</v>
      </c>
    </row>
    <row r="1693" spans="1:8">
      <c r="A1693" s="85">
        <v>43800</v>
      </c>
      <c r="B1693" s="3">
        <v>0</v>
      </c>
      <c r="C1693" s="3">
        <v>4</v>
      </c>
      <c r="D1693" s="3">
        <v>21</v>
      </c>
      <c r="E1693" s="3">
        <v>5</v>
      </c>
      <c r="F1693" s="3">
        <v>1</v>
      </c>
    </row>
    <row r="1694" spans="1:8">
      <c r="A1694" s="85">
        <v>43831</v>
      </c>
      <c r="B1694" s="3">
        <v>1</v>
      </c>
      <c r="C1694" s="3">
        <v>1</v>
      </c>
      <c r="D1694" s="3">
        <v>24</v>
      </c>
      <c r="E1694" s="3">
        <v>6</v>
      </c>
      <c r="F1694" s="3">
        <v>4</v>
      </c>
    </row>
    <row r="1695" spans="1:8">
      <c r="A1695" s="85">
        <v>43862</v>
      </c>
      <c r="B1695" s="3">
        <v>0</v>
      </c>
      <c r="C1695" s="3">
        <v>2</v>
      </c>
      <c r="D1695" s="3">
        <v>14</v>
      </c>
      <c r="E1695" s="3">
        <v>5</v>
      </c>
      <c r="F1695" s="3">
        <v>4</v>
      </c>
    </row>
    <row r="1696" spans="1:8">
      <c r="A1696" s="85">
        <v>43891</v>
      </c>
      <c r="B1696" s="3">
        <v>0</v>
      </c>
      <c r="C1696" s="3">
        <v>0</v>
      </c>
      <c r="D1696" s="3">
        <v>8</v>
      </c>
      <c r="E1696" s="3">
        <v>3</v>
      </c>
      <c r="F1696" s="3">
        <v>2</v>
      </c>
    </row>
    <row r="1697" spans="1:7">
      <c r="A1697" s="85">
        <v>43922</v>
      </c>
      <c r="B1697" s="3">
        <v>0</v>
      </c>
      <c r="C1697" s="3">
        <v>0</v>
      </c>
      <c r="D1697" s="3">
        <v>8</v>
      </c>
      <c r="E1697" s="3">
        <v>2</v>
      </c>
      <c r="F1697" s="3">
        <v>1</v>
      </c>
    </row>
    <row r="1698" spans="1:7">
      <c r="A1698" s="85">
        <v>43952</v>
      </c>
      <c r="B1698" s="3">
        <v>0</v>
      </c>
      <c r="C1698" s="3">
        <v>0</v>
      </c>
      <c r="D1698" s="3">
        <v>2</v>
      </c>
      <c r="E1698" s="3">
        <v>2</v>
      </c>
      <c r="F1698" s="3">
        <v>2</v>
      </c>
    </row>
    <row r="1699" spans="1:7">
      <c r="A1699" s="85">
        <v>43983</v>
      </c>
      <c r="B1699" s="3">
        <v>0</v>
      </c>
      <c r="C1699" s="3">
        <v>0</v>
      </c>
      <c r="D1699" s="3">
        <v>2</v>
      </c>
      <c r="E1699" s="3">
        <v>3</v>
      </c>
      <c r="F1699" s="3">
        <v>1</v>
      </c>
    </row>
    <row r="1700" spans="1:7">
      <c r="A1700" s="85">
        <v>44013</v>
      </c>
      <c r="B1700" s="3">
        <v>0</v>
      </c>
      <c r="C1700" s="3">
        <v>0</v>
      </c>
      <c r="D1700" s="3">
        <v>3</v>
      </c>
      <c r="E1700" s="3">
        <v>4</v>
      </c>
      <c r="F1700" s="3">
        <v>1</v>
      </c>
    </row>
    <row r="1701" spans="1:7">
      <c r="A1701" s="85">
        <v>44044</v>
      </c>
      <c r="B1701" s="3">
        <v>0</v>
      </c>
      <c r="C1701" s="3">
        <v>0</v>
      </c>
      <c r="D1701" s="3">
        <v>2</v>
      </c>
      <c r="E1701" s="3">
        <v>2</v>
      </c>
      <c r="F1701" s="3">
        <v>1</v>
      </c>
    </row>
    <row r="1702" spans="1:7">
      <c r="A1702" s="24" t="s">
        <v>10</v>
      </c>
      <c r="B1702" s="24">
        <f>SUM(B1690:B1701)</f>
        <v>12</v>
      </c>
      <c r="C1702" s="24">
        <f>SUM(C1690:C1701)</f>
        <v>12</v>
      </c>
      <c r="D1702" s="24">
        <f>SUM(D1690:D1701)</f>
        <v>135</v>
      </c>
      <c r="E1702" s="24">
        <f>SUM(E1690:E1701)</f>
        <v>45</v>
      </c>
      <c r="F1702" s="24">
        <f>SUM(F1690:F1701)</f>
        <v>22</v>
      </c>
      <c r="G1702" s="30"/>
    </row>
    <row r="1703" spans="1:7">
      <c r="A1703" s="24" t="s">
        <v>12</v>
      </c>
      <c r="B1703" s="24">
        <f>B1702/12</f>
        <v>1</v>
      </c>
      <c r="C1703" s="24">
        <f>C1702/12</f>
        <v>1</v>
      </c>
      <c r="D1703" s="24">
        <f>D1702/12</f>
        <v>11.25</v>
      </c>
      <c r="E1703" s="24">
        <f>E1702/12</f>
        <v>3.75</v>
      </c>
      <c r="F1703" s="24">
        <f>F1702/12</f>
        <v>1.8333333333333333</v>
      </c>
      <c r="G1703" s="30"/>
    </row>
    <row r="1704" spans="1:7">
      <c r="A1704" s="85">
        <v>44075</v>
      </c>
      <c r="B1704" s="3">
        <v>0</v>
      </c>
      <c r="C1704" s="3">
        <v>0</v>
      </c>
      <c r="D1704" s="3">
        <v>5</v>
      </c>
      <c r="E1704" s="3">
        <v>0</v>
      </c>
      <c r="F1704" s="3">
        <v>0</v>
      </c>
    </row>
    <row r="1705" spans="1:7">
      <c r="A1705" s="85">
        <v>44105</v>
      </c>
      <c r="B1705" s="3">
        <v>0</v>
      </c>
      <c r="C1705" s="3">
        <v>0</v>
      </c>
      <c r="D1705" s="3">
        <v>2</v>
      </c>
      <c r="E1705" s="3">
        <v>2</v>
      </c>
      <c r="F1705" s="3">
        <v>1</v>
      </c>
    </row>
    <row r="1706" spans="1:7">
      <c r="A1706" s="85">
        <v>44136</v>
      </c>
      <c r="B1706" s="3">
        <v>0</v>
      </c>
      <c r="C1706" s="3">
        <v>0</v>
      </c>
      <c r="D1706" s="3">
        <v>4</v>
      </c>
      <c r="E1706" s="3">
        <v>2</v>
      </c>
      <c r="F1706" s="3">
        <v>2</v>
      </c>
    </row>
    <row r="1707" spans="1:7">
      <c r="A1707" s="85">
        <v>44166</v>
      </c>
      <c r="B1707" s="3">
        <v>1</v>
      </c>
      <c r="C1707" s="3">
        <v>0</v>
      </c>
      <c r="D1707" s="3">
        <v>6</v>
      </c>
      <c r="E1707" s="3">
        <v>3</v>
      </c>
      <c r="F1707" s="3">
        <v>3</v>
      </c>
    </row>
    <row r="1708" spans="1:7">
      <c r="A1708" s="85">
        <v>44197</v>
      </c>
      <c r="B1708" s="3">
        <v>0</v>
      </c>
      <c r="C1708" s="3">
        <v>0</v>
      </c>
      <c r="D1708" s="3">
        <v>4</v>
      </c>
      <c r="E1708" s="3">
        <v>2</v>
      </c>
      <c r="F1708" s="3">
        <v>0</v>
      </c>
    </row>
    <row r="1709" spans="1:7">
      <c r="A1709" s="85">
        <v>44228</v>
      </c>
      <c r="B1709" s="3">
        <v>0</v>
      </c>
      <c r="C1709" s="3">
        <v>0</v>
      </c>
      <c r="D1709" s="3">
        <v>3</v>
      </c>
      <c r="E1709" s="3">
        <v>1</v>
      </c>
      <c r="F1709" s="3">
        <v>1</v>
      </c>
    </row>
    <row r="1710" spans="1:7">
      <c r="A1710" s="85">
        <v>44256</v>
      </c>
      <c r="B1710" s="3">
        <v>0</v>
      </c>
      <c r="C1710" s="3">
        <v>0</v>
      </c>
      <c r="D1710" s="3">
        <v>5</v>
      </c>
      <c r="E1710" s="3">
        <v>3</v>
      </c>
      <c r="F1710" s="3">
        <v>1</v>
      </c>
    </row>
    <row r="1711" spans="1:7">
      <c r="A1711" s="85">
        <v>44287</v>
      </c>
      <c r="B1711" s="3">
        <v>0</v>
      </c>
      <c r="C1711" s="3">
        <v>0</v>
      </c>
      <c r="D1711" s="3">
        <v>2</v>
      </c>
      <c r="E1711" s="3">
        <v>2</v>
      </c>
      <c r="F1711" s="3">
        <v>1</v>
      </c>
    </row>
    <row r="1712" spans="1:7">
      <c r="A1712" s="85">
        <v>44317</v>
      </c>
      <c r="B1712" s="3">
        <v>0</v>
      </c>
      <c r="C1712" s="3">
        <v>0</v>
      </c>
      <c r="D1712" s="3">
        <v>5</v>
      </c>
      <c r="E1712" s="3">
        <v>3</v>
      </c>
      <c r="F1712" s="3">
        <v>1</v>
      </c>
      <c r="G1712" s="2"/>
    </row>
    <row r="1713" spans="1:7">
      <c r="A1713" s="85">
        <v>44348</v>
      </c>
      <c r="B1713" s="3">
        <v>0</v>
      </c>
      <c r="C1713" s="3">
        <v>0</v>
      </c>
      <c r="D1713" s="3">
        <v>7</v>
      </c>
      <c r="E1713" s="3">
        <v>3</v>
      </c>
      <c r="F1713" s="3">
        <v>3</v>
      </c>
    </row>
    <row r="1714" spans="1:7">
      <c r="A1714" s="85">
        <v>44378</v>
      </c>
      <c r="B1714" s="3">
        <v>0</v>
      </c>
      <c r="C1714" s="3">
        <v>0</v>
      </c>
      <c r="D1714" s="3">
        <v>3</v>
      </c>
      <c r="E1714" s="3">
        <v>1</v>
      </c>
      <c r="F1714" s="3">
        <v>1</v>
      </c>
    </row>
    <row r="1715" spans="1:7">
      <c r="A1715" s="85">
        <v>44409</v>
      </c>
      <c r="B1715" s="3">
        <v>0</v>
      </c>
      <c r="C1715" s="3">
        <v>0</v>
      </c>
      <c r="D1715" s="3">
        <v>4</v>
      </c>
      <c r="E1715" s="3">
        <v>2</v>
      </c>
      <c r="F1715" s="3">
        <v>2</v>
      </c>
    </row>
    <row r="1716" spans="1:7">
      <c r="A1716" s="24" t="s">
        <v>10</v>
      </c>
      <c r="B1716" s="24">
        <f>SUM(B1704:B1715)</f>
        <v>1</v>
      </c>
      <c r="C1716" s="24">
        <f>SUM(C1704:C1715)</f>
        <v>0</v>
      </c>
      <c r="D1716" s="24">
        <f>SUM(D1704:D1715)</f>
        <v>50</v>
      </c>
      <c r="E1716" s="24">
        <f>SUM(E1704:E1715)</f>
        <v>24</v>
      </c>
      <c r="F1716" s="24">
        <f>SUM(F1704:F1715)</f>
        <v>16</v>
      </c>
      <c r="G1716" s="30"/>
    </row>
    <row r="1717" spans="1:7">
      <c r="A1717" s="26" t="s">
        <v>12</v>
      </c>
      <c r="B1717" s="26">
        <f>B1716/12</f>
        <v>8.3333333333333329E-2</v>
      </c>
      <c r="C1717" s="26">
        <f>C1716/12</f>
        <v>0</v>
      </c>
      <c r="D1717" s="26">
        <f>D1716/12</f>
        <v>4.166666666666667</v>
      </c>
      <c r="E1717" s="26">
        <f>E1716/12</f>
        <v>2</v>
      </c>
      <c r="F1717" s="26">
        <f>F1716/12</f>
        <v>1.3333333333333333</v>
      </c>
      <c r="G1717" s="30"/>
    </row>
    <row r="1718" spans="1:7">
      <c r="A1718" s="85">
        <v>44440</v>
      </c>
      <c r="B1718" s="3">
        <v>0</v>
      </c>
      <c r="C1718" s="3">
        <v>0</v>
      </c>
      <c r="D1718" s="3">
        <v>6</v>
      </c>
      <c r="E1718" s="3">
        <v>3</v>
      </c>
      <c r="F1718" s="3">
        <v>3</v>
      </c>
    </row>
    <row r="1719" spans="1:7">
      <c r="A1719" s="85">
        <v>44470</v>
      </c>
      <c r="B1719" s="3">
        <v>0</v>
      </c>
      <c r="C1719" s="3">
        <v>0</v>
      </c>
      <c r="D1719" s="3">
        <v>6</v>
      </c>
      <c r="E1719" s="3">
        <v>3</v>
      </c>
      <c r="F1719" s="3">
        <v>3</v>
      </c>
    </row>
    <row r="1720" spans="1:7">
      <c r="A1720" s="86">
        <v>44501</v>
      </c>
      <c r="B1720" s="44">
        <v>0</v>
      </c>
      <c r="C1720" s="44">
        <v>0</v>
      </c>
      <c r="D1720" s="44">
        <v>3</v>
      </c>
      <c r="E1720" s="44">
        <v>0</v>
      </c>
      <c r="F1720" s="44">
        <v>0</v>
      </c>
      <c r="G1720" s="44"/>
    </row>
    <row r="1721" spans="1:7">
      <c r="A1721" s="86">
        <v>44531</v>
      </c>
      <c r="B1721" s="44">
        <v>0</v>
      </c>
      <c r="C1721" s="44">
        <v>0</v>
      </c>
      <c r="D1721" s="44">
        <v>5</v>
      </c>
      <c r="E1721" s="44">
        <v>2</v>
      </c>
      <c r="F1721" s="44">
        <v>1</v>
      </c>
      <c r="G1721" s="44"/>
    </row>
    <row r="1722" spans="1:7">
      <c r="A1722" s="85">
        <v>44562</v>
      </c>
      <c r="B1722" s="3">
        <v>0</v>
      </c>
      <c r="C1722" s="3">
        <v>0</v>
      </c>
      <c r="D1722" s="3">
        <v>6</v>
      </c>
      <c r="E1722" s="3">
        <v>1</v>
      </c>
      <c r="F1722" s="3">
        <v>1</v>
      </c>
    </row>
    <row r="1723" spans="1:7">
      <c r="A1723" s="85">
        <v>44593</v>
      </c>
    </row>
    <row r="1724" spans="1:7">
      <c r="A1724" s="86">
        <v>44621</v>
      </c>
      <c r="B1724" s="44"/>
      <c r="C1724" s="44"/>
      <c r="D1724" s="44"/>
      <c r="E1724" s="44"/>
      <c r="F1724" s="44"/>
      <c r="G1724" s="44"/>
    </row>
    <row r="1725" spans="1:7">
      <c r="A1725" s="86">
        <v>44652</v>
      </c>
      <c r="B1725" s="44"/>
      <c r="C1725" s="44"/>
      <c r="D1725" s="44"/>
      <c r="E1725" s="44"/>
      <c r="F1725" s="44"/>
      <c r="G1725" s="44"/>
    </row>
    <row r="1726" spans="1:7">
      <c r="A1726" s="85">
        <v>44682</v>
      </c>
    </row>
    <row r="1727" spans="1:7">
      <c r="A1727" s="85">
        <v>44713</v>
      </c>
    </row>
    <row r="1728" spans="1:7">
      <c r="A1728" s="86">
        <v>44743</v>
      </c>
      <c r="B1728" s="44"/>
      <c r="C1728" s="44"/>
      <c r="D1728" s="44"/>
      <c r="E1728" s="44"/>
      <c r="F1728" s="44"/>
      <c r="G1728" s="44"/>
    </row>
    <row r="1729" spans="1:7">
      <c r="A1729" s="86">
        <v>44774</v>
      </c>
      <c r="B1729" s="44"/>
      <c r="C1729" s="44"/>
      <c r="D1729" s="44"/>
      <c r="E1729" s="44"/>
      <c r="F1729" s="44"/>
      <c r="G1729" s="44"/>
    </row>
    <row r="1730" spans="1:7">
      <c r="A1730" s="24" t="s">
        <v>10</v>
      </c>
      <c r="B1730" s="24">
        <f>SUM(B1718:B1729)</f>
        <v>0</v>
      </c>
      <c r="C1730" s="24">
        <f>SUM(C1718:C1729)</f>
        <v>0</v>
      </c>
      <c r="D1730" s="24">
        <f>SUM(D1718:D1729)</f>
        <v>26</v>
      </c>
      <c r="E1730" s="24">
        <f>SUM(E1718:E1729)</f>
        <v>9</v>
      </c>
      <c r="F1730" s="24">
        <f>SUM(F1718:F1729)</f>
        <v>8</v>
      </c>
      <c r="G1730" s="30"/>
    </row>
    <row r="1731" spans="1:7">
      <c r="A1731" s="26" t="s">
        <v>12</v>
      </c>
      <c r="B1731" s="26">
        <f>B1730/12</f>
        <v>0</v>
      </c>
      <c r="C1731" s="26">
        <f>C1730/12</f>
        <v>0</v>
      </c>
      <c r="D1731" s="26">
        <f>D1730/12</f>
        <v>2.1666666666666665</v>
      </c>
      <c r="E1731" s="26">
        <f>E1730/12</f>
        <v>0.75</v>
      </c>
      <c r="F1731" s="26">
        <f>F1730/12</f>
        <v>0.66666666666666663</v>
      </c>
      <c r="G1731" s="30"/>
    </row>
    <row r="1743" spans="1:7">
      <c r="A1743" s="1" t="s">
        <v>0</v>
      </c>
      <c r="B1743" s="2" t="s">
        <v>1</v>
      </c>
      <c r="C1743" s="2" t="s">
        <v>2</v>
      </c>
      <c r="D1743" s="2" t="s">
        <v>3</v>
      </c>
      <c r="E1743" s="2"/>
    </row>
    <row r="1744" spans="1:7">
      <c r="A1744" s="85" t="s">
        <v>59</v>
      </c>
      <c r="B1744" s="8">
        <v>38334</v>
      </c>
      <c r="C1744" s="8">
        <v>44514</v>
      </c>
      <c r="D1744" s="3" t="s">
        <v>18</v>
      </c>
    </row>
    <row r="1746" spans="1:8">
      <c r="A1746" s="18" t="s">
        <v>4</v>
      </c>
      <c r="B1746" s="19" t="s">
        <v>5</v>
      </c>
      <c r="C1746" s="19" t="s">
        <v>6</v>
      </c>
      <c r="D1746" s="19" t="s">
        <v>7</v>
      </c>
      <c r="E1746" s="19" t="s">
        <v>8</v>
      </c>
      <c r="F1746" s="19" t="s">
        <v>9</v>
      </c>
      <c r="G1746" s="22" t="s">
        <v>119</v>
      </c>
      <c r="H1746" s="19" t="s">
        <v>11</v>
      </c>
    </row>
    <row r="1747" spans="1:8">
      <c r="A1747" s="85">
        <v>43709</v>
      </c>
      <c r="B1747" s="3">
        <v>0</v>
      </c>
      <c r="C1747" s="3">
        <v>0</v>
      </c>
      <c r="D1747" s="3">
        <v>0</v>
      </c>
      <c r="E1747" s="3">
        <v>0</v>
      </c>
      <c r="F1747" s="3">
        <v>0</v>
      </c>
      <c r="G1747" s="40" t="s">
        <v>97</v>
      </c>
    </row>
    <row r="1748" spans="1:8">
      <c r="A1748" s="85">
        <v>43739</v>
      </c>
      <c r="B1748" s="3">
        <v>3</v>
      </c>
      <c r="C1748" s="3">
        <v>2</v>
      </c>
      <c r="D1748" s="3">
        <v>12</v>
      </c>
      <c r="E1748" s="3">
        <v>0</v>
      </c>
      <c r="F1748" s="3">
        <v>0</v>
      </c>
    </row>
    <row r="1749" spans="1:8">
      <c r="A1749" s="85">
        <v>43770</v>
      </c>
      <c r="B1749" s="3">
        <v>3</v>
      </c>
      <c r="C1749" s="3">
        <v>2</v>
      </c>
      <c r="D1749" s="3">
        <v>6</v>
      </c>
      <c r="E1749" s="3">
        <v>1</v>
      </c>
      <c r="F1749" s="3">
        <v>1</v>
      </c>
    </row>
    <row r="1750" spans="1:8">
      <c r="A1750" s="85">
        <v>43800</v>
      </c>
      <c r="B1750" s="3">
        <v>4</v>
      </c>
      <c r="C1750" s="3">
        <v>5</v>
      </c>
      <c r="D1750" s="3">
        <v>18</v>
      </c>
      <c r="E1750" s="3">
        <v>1</v>
      </c>
      <c r="F1750" s="3">
        <v>1</v>
      </c>
    </row>
    <row r="1751" spans="1:8">
      <c r="A1751" s="85">
        <v>43831</v>
      </c>
      <c r="B1751" s="3">
        <v>2</v>
      </c>
      <c r="C1751" s="3">
        <v>0</v>
      </c>
      <c r="D1751" s="3">
        <v>12</v>
      </c>
      <c r="E1751" s="3">
        <v>3</v>
      </c>
      <c r="F1751" s="3">
        <v>3</v>
      </c>
    </row>
    <row r="1752" spans="1:8">
      <c r="A1752" s="85">
        <v>43862</v>
      </c>
      <c r="B1752" s="3">
        <v>0</v>
      </c>
      <c r="C1752" s="3">
        <v>0</v>
      </c>
      <c r="D1752" s="3">
        <v>7</v>
      </c>
      <c r="E1752" s="3">
        <v>0</v>
      </c>
      <c r="F1752" s="3">
        <v>0</v>
      </c>
    </row>
    <row r="1753" spans="1:8">
      <c r="A1753" s="85">
        <v>43891</v>
      </c>
      <c r="B1753" s="3">
        <v>2</v>
      </c>
      <c r="C1753" s="3">
        <v>0</v>
      </c>
      <c r="D1753" s="3">
        <v>10</v>
      </c>
      <c r="E1753" s="3">
        <v>2</v>
      </c>
      <c r="F1753" s="3">
        <v>1</v>
      </c>
    </row>
    <row r="1754" spans="1:8">
      <c r="A1754" s="85">
        <v>43922</v>
      </c>
      <c r="B1754" s="3">
        <v>0</v>
      </c>
      <c r="C1754" s="3">
        <v>0</v>
      </c>
      <c r="D1754" s="3">
        <v>13</v>
      </c>
      <c r="E1754" s="3">
        <v>4</v>
      </c>
      <c r="F1754" s="3">
        <v>1</v>
      </c>
    </row>
    <row r="1755" spans="1:8">
      <c r="A1755" s="85">
        <v>43952</v>
      </c>
      <c r="B1755" s="3">
        <v>0</v>
      </c>
      <c r="C1755" s="3">
        <v>0</v>
      </c>
      <c r="D1755" s="3">
        <v>0</v>
      </c>
      <c r="E1755" s="3">
        <v>0</v>
      </c>
      <c r="F1755" s="3">
        <v>0</v>
      </c>
      <c r="G1755" s="3" t="s">
        <v>54</v>
      </c>
    </row>
    <row r="1756" spans="1:8">
      <c r="A1756" s="85">
        <v>43983</v>
      </c>
      <c r="B1756" s="3">
        <v>0</v>
      </c>
      <c r="C1756" s="3">
        <v>0</v>
      </c>
      <c r="D1756" s="3">
        <v>2</v>
      </c>
      <c r="E1756" s="3">
        <v>2</v>
      </c>
      <c r="F1756" s="3">
        <v>1</v>
      </c>
    </row>
    <row r="1757" spans="1:8">
      <c r="A1757" s="85">
        <v>44013</v>
      </c>
      <c r="B1757" s="3">
        <v>0</v>
      </c>
      <c r="C1757" s="3">
        <v>0</v>
      </c>
      <c r="D1757" s="3">
        <v>2</v>
      </c>
      <c r="E1757" s="3">
        <v>1</v>
      </c>
      <c r="F1757" s="3">
        <v>1</v>
      </c>
    </row>
    <row r="1758" spans="1:8">
      <c r="A1758" s="85">
        <v>44044</v>
      </c>
      <c r="B1758" s="3">
        <v>0</v>
      </c>
      <c r="C1758" s="3">
        <v>0</v>
      </c>
      <c r="D1758" s="3">
        <v>1</v>
      </c>
      <c r="E1758" s="3">
        <v>0</v>
      </c>
      <c r="F1758" s="3">
        <v>0</v>
      </c>
    </row>
    <row r="1759" spans="1:8">
      <c r="A1759" s="24" t="s">
        <v>10</v>
      </c>
      <c r="B1759" s="24">
        <f>SUM(B1747:B1758)</f>
        <v>14</v>
      </c>
      <c r="C1759" s="24">
        <f>SUM(C1747:C1758)</f>
        <v>9</v>
      </c>
      <c r="D1759" s="24">
        <f>SUM(D1747:D1758)</f>
        <v>83</v>
      </c>
      <c r="E1759" s="24">
        <f>SUM(E1747:E1758)</f>
        <v>14</v>
      </c>
      <c r="F1759" s="24">
        <f>SUM(F1747:F1758)</f>
        <v>9</v>
      </c>
      <c r="G1759" s="30"/>
    </row>
    <row r="1760" spans="1:8">
      <c r="A1760" s="24" t="s">
        <v>12</v>
      </c>
      <c r="B1760" s="24">
        <f>B1759/12</f>
        <v>1.1666666666666667</v>
      </c>
      <c r="C1760" s="24">
        <f>C1759/12</f>
        <v>0.75</v>
      </c>
      <c r="D1760" s="24">
        <f>D1759/12</f>
        <v>6.916666666666667</v>
      </c>
      <c r="E1760" s="24">
        <f>E1759/12</f>
        <v>1.1666666666666667</v>
      </c>
      <c r="F1760" s="24">
        <f>F1759/12</f>
        <v>0.75</v>
      </c>
      <c r="G1760" s="30"/>
    </row>
    <row r="1761" spans="1:7">
      <c r="A1761" s="85">
        <v>44075</v>
      </c>
      <c r="B1761" s="3">
        <v>0</v>
      </c>
      <c r="C1761" s="3">
        <v>2</v>
      </c>
      <c r="D1761" s="3">
        <v>5</v>
      </c>
      <c r="E1761" s="3">
        <v>0</v>
      </c>
      <c r="F1761" s="3">
        <v>0</v>
      </c>
    </row>
    <row r="1762" spans="1:7">
      <c r="A1762" s="85">
        <v>44105</v>
      </c>
      <c r="B1762" s="3">
        <v>0</v>
      </c>
      <c r="C1762" s="3">
        <v>0</v>
      </c>
      <c r="D1762" s="3">
        <v>3</v>
      </c>
      <c r="E1762" s="3">
        <v>0</v>
      </c>
      <c r="F1762" s="3">
        <v>0</v>
      </c>
    </row>
    <row r="1763" spans="1:7">
      <c r="A1763" s="85">
        <v>44136</v>
      </c>
      <c r="B1763" s="3">
        <v>0</v>
      </c>
      <c r="C1763" s="3">
        <v>0</v>
      </c>
      <c r="D1763" s="3">
        <v>3</v>
      </c>
      <c r="E1763" s="3">
        <v>0</v>
      </c>
      <c r="F1763" s="3">
        <v>0</v>
      </c>
    </row>
    <row r="1764" spans="1:7">
      <c r="A1764" s="85">
        <v>44166</v>
      </c>
      <c r="B1764" s="3">
        <v>0</v>
      </c>
      <c r="C1764" s="3">
        <v>0</v>
      </c>
      <c r="D1764" s="3">
        <v>5</v>
      </c>
      <c r="E1764" s="3">
        <v>0</v>
      </c>
      <c r="F1764" s="3">
        <v>0</v>
      </c>
    </row>
    <row r="1765" spans="1:7">
      <c r="A1765" s="85">
        <v>44197</v>
      </c>
      <c r="B1765" s="3">
        <v>0</v>
      </c>
      <c r="C1765" s="3">
        <v>0</v>
      </c>
      <c r="D1765" s="3">
        <v>6</v>
      </c>
      <c r="E1765" s="3">
        <v>0</v>
      </c>
      <c r="F1765" s="3">
        <v>0</v>
      </c>
    </row>
    <row r="1766" spans="1:7">
      <c r="A1766" s="85">
        <v>44228</v>
      </c>
      <c r="B1766" s="3">
        <v>0</v>
      </c>
      <c r="C1766" s="3">
        <v>0</v>
      </c>
      <c r="D1766" s="3">
        <v>4</v>
      </c>
      <c r="E1766" s="3">
        <v>0</v>
      </c>
      <c r="F1766" s="3">
        <v>0</v>
      </c>
    </row>
    <row r="1767" spans="1:7">
      <c r="A1767" s="85">
        <v>44256</v>
      </c>
      <c r="B1767" s="3">
        <v>0</v>
      </c>
      <c r="C1767" s="3">
        <v>0</v>
      </c>
      <c r="D1767" s="3">
        <v>4</v>
      </c>
      <c r="E1767" s="3">
        <v>0</v>
      </c>
      <c r="F1767" s="3">
        <v>0</v>
      </c>
    </row>
    <row r="1768" spans="1:7">
      <c r="A1768" s="85">
        <v>44287</v>
      </c>
      <c r="B1768" s="3">
        <v>0</v>
      </c>
      <c r="C1768" s="3">
        <v>0</v>
      </c>
      <c r="D1768" s="3">
        <v>4</v>
      </c>
      <c r="E1768" s="3">
        <v>0</v>
      </c>
      <c r="F1768" s="3">
        <v>0</v>
      </c>
    </row>
    <row r="1769" spans="1:7">
      <c r="A1769" s="85">
        <v>44317</v>
      </c>
      <c r="B1769" s="3">
        <v>0</v>
      </c>
      <c r="C1769" s="3">
        <v>0</v>
      </c>
      <c r="D1769" s="3">
        <v>5</v>
      </c>
      <c r="E1769" s="3">
        <v>0</v>
      </c>
      <c r="F1769" s="3">
        <v>0</v>
      </c>
    </row>
    <row r="1770" spans="1:7">
      <c r="A1770" s="85">
        <v>44348</v>
      </c>
      <c r="B1770" s="3">
        <v>0</v>
      </c>
      <c r="C1770" s="3">
        <v>0</v>
      </c>
      <c r="D1770" s="3">
        <v>5</v>
      </c>
      <c r="E1770" s="3">
        <v>0</v>
      </c>
      <c r="F1770" s="3">
        <v>0</v>
      </c>
    </row>
    <row r="1771" spans="1:7">
      <c r="A1771" s="85">
        <v>44378</v>
      </c>
      <c r="B1771" s="3">
        <v>0</v>
      </c>
      <c r="C1771" s="3">
        <v>0</v>
      </c>
      <c r="D1771" s="3">
        <v>5</v>
      </c>
      <c r="E1771" s="3">
        <v>0</v>
      </c>
      <c r="F1771" s="3">
        <v>0</v>
      </c>
    </row>
    <row r="1772" spans="1:7">
      <c r="A1772" s="85">
        <v>44409</v>
      </c>
      <c r="B1772" s="3">
        <v>0</v>
      </c>
      <c r="C1772" s="3">
        <v>0</v>
      </c>
      <c r="D1772" s="3">
        <v>6</v>
      </c>
      <c r="E1772" s="3">
        <v>0</v>
      </c>
      <c r="F1772" s="3">
        <v>0</v>
      </c>
    </row>
    <row r="1773" spans="1:7">
      <c r="A1773" s="24" t="s">
        <v>10</v>
      </c>
      <c r="B1773" s="24">
        <f>SUM(B1761:B1772)</f>
        <v>0</v>
      </c>
      <c r="C1773" s="24">
        <f>SUM(C1761:C1772)</f>
        <v>2</v>
      </c>
      <c r="D1773" s="24">
        <f>SUM(D1761:D1772)</f>
        <v>55</v>
      </c>
      <c r="E1773" s="24">
        <f>SUM(E1761:E1772)</f>
        <v>0</v>
      </c>
      <c r="F1773" s="24">
        <f>SUM(F1761:F1772)</f>
        <v>0</v>
      </c>
      <c r="G1773" s="30"/>
    </row>
    <row r="1774" spans="1:7">
      <c r="A1774" s="26" t="s">
        <v>12</v>
      </c>
      <c r="B1774" s="26">
        <f>B1773/12</f>
        <v>0</v>
      </c>
      <c r="C1774" s="26">
        <f>C1773/12</f>
        <v>0.16666666666666666</v>
      </c>
      <c r="D1774" s="26">
        <f>D1773/12</f>
        <v>4.583333333333333</v>
      </c>
      <c r="E1774" s="26">
        <f>E1773/12</f>
        <v>0</v>
      </c>
      <c r="F1774" s="26">
        <f>F1773/12</f>
        <v>0</v>
      </c>
      <c r="G1774" s="31"/>
    </row>
    <row r="1775" spans="1:7">
      <c r="A1775" s="85">
        <v>44440</v>
      </c>
      <c r="B1775" s="3">
        <v>0</v>
      </c>
      <c r="C1775" s="3">
        <v>0</v>
      </c>
      <c r="D1775" s="3">
        <v>5</v>
      </c>
      <c r="E1775" s="3">
        <v>0</v>
      </c>
      <c r="F1775" s="3">
        <v>0</v>
      </c>
    </row>
    <row r="1776" spans="1:7">
      <c r="A1776" s="85">
        <v>44470</v>
      </c>
      <c r="B1776" s="3">
        <v>0</v>
      </c>
      <c r="C1776" s="3">
        <v>0</v>
      </c>
      <c r="D1776" s="3">
        <v>5</v>
      </c>
      <c r="E1776" s="3">
        <v>0</v>
      </c>
      <c r="F1776" s="3">
        <v>0</v>
      </c>
    </row>
    <row r="1777" spans="1:7">
      <c r="A1777" s="86">
        <v>44501</v>
      </c>
      <c r="B1777" s="44">
        <v>0</v>
      </c>
      <c r="C1777" s="44">
        <v>0</v>
      </c>
      <c r="D1777" s="44">
        <v>5</v>
      </c>
      <c r="E1777" s="44">
        <v>0</v>
      </c>
      <c r="F1777" s="44">
        <v>0</v>
      </c>
      <c r="G1777" s="44"/>
    </row>
    <row r="1778" spans="1:7">
      <c r="A1778" s="86">
        <v>44531</v>
      </c>
      <c r="B1778" s="44">
        <v>0</v>
      </c>
      <c r="C1778" s="44">
        <v>0</v>
      </c>
      <c r="D1778" s="44">
        <v>6</v>
      </c>
      <c r="E1778" s="44">
        <v>0</v>
      </c>
      <c r="F1778" s="44">
        <v>0</v>
      </c>
      <c r="G1778" s="44"/>
    </row>
    <row r="1779" spans="1:7">
      <c r="A1779" s="85">
        <v>44562</v>
      </c>
      <c r="B1779" s="3">
        <v>0</v>
      </c>
      <c r="C1779" s="3">
        <v>0</v>
      </c>
      <c r="D1779" s="3">
        <v>5</v>
      </c>
      <c r="E1779" s="3">
        <v>0</v>
      </c>
      <c r="F1779" s="3">
        <v>0</v>
      </c>
    </row>
    <row r="1780" spans="1:7">
      <c r="A1780" s="85">
        <v>44593</v>
      </c>
    </row>
    <row r="1781" spans="1:7">
      <c r="A1781" s="86">
        <v>44621</v>
      </c>
      <c r="B1781" s="44"/>
      <c r="C1781" s="44"/>
      <c r="D1781" s="44"/>
      <c r="E1781" s="44"/>
      <c r="F1781" s="44"/>
      <c r="G1781" s="44"/>
    </row>
    <row r="1782" spans="1:7">
      <c r="A1782" s="86">
        <v>44652</v>
      </c>
      <c r="B1782" s="44"/>
      <c r="C1782" s="44"/>
      <c r="D1782" s="44"/>
      <c r="E1782" s="44"/>
      <c r="F1782" s="44"/>
      <c r="G1782" s="44"/>
    </row>
    <row r="1783" spans="1:7">
      <c r="A1783" s="85">
        <v>44682</v>
      </c>
    </row>
    <row r="1784" spans="1:7">
      <c r="A1784" s="85">
        <v>44713</v>
      </c>
    </row>
    <row r="1785" spans="1:7">
      <c r="A1785" s="86">
        <v>44743</v>
      </c>
      <c r="B1785" s="44"/>
      <c r="C1785" s="44"/>
      <c r="D1785" s="44"/>
      <c r="E1785" s="44"/>
      <c r="F1785" s="44"/>
      <c r="G1785" s="44"/>
    </row>
    <row r="1786" spans="1:7">
      <c r="A1786" s="86">
        <v>44774</v>
      </c>
      <c r="B1786" s="44"/>
      <c r="C1786" s="44"/>
      <c r="D1786" s="44"/>
      <c r="E1786" s="44"/>
      <c r="F1786" s="44"/>
      <c r="G1786" s="44"/>
    </row>
    <row r="1787" spans="1:7">
      <c r="A1787" s="24" t="s">
        <v>10</v>
      </c>
      <c r="B1787" s="24">
        <f>SUM(B1775:B1786)</f>
        <v>0</v>
      </c>
      <c r="C1787" s="24">
        <f>SUM(C1775:C1786)</f>
        <v>0</v>
      </c>
      <c r="D1787" s="24">
        <f>SUM(D1775:D1786)</f>
        <v>26</v>
      </c>
      <c r="E1787" s="24">
        <f>SUM(E1775:E1786)</f>
        <v>0</v>
      </c>
      <c r="F1787" s="24">
        <f>SUM(F1775:F1786)</f>
        <v>0</v>
      </c>
      <c r="G1787" s="30"/>
    </row>
    <row r="1788" spans="1:7">
      <c r="A1788" s="26" t="s">
        <v>12</v>
      </c>
      <c r="B1788" s="26">
        <f>B1787/12</f>
        <v>0</v>
      </c>
      <c r="C1788" s="26">
        <f>C1787/12</f>
        <v>0</v>
      </c>
      <c r="D1788" s="26">
        <f>D1787/12</f>
        <v>2.1666666666666665</v>
      </c>
      <c r="E1788" s="26">
        <f>E1787/12</f>
        <v>0</v>
      </c>
      <c r="F1788" s="26">
        <f>F1787/12</f>
        <v>0</v>
      </c>
      <c r="G1788" s="31"/>
    </row>
    <row r="1789" spans="1:7">
      <c r="A1789" s="86"/>
      <c r="B1789" s="44"/>
      <c r="C1789" s="44"/>
      <c r="D1789" s="44"/>
      <c r="E1789" s="44"/>
      <c r="F1789" s="44"/>
      <c r="G1789" s="44"/>
    </row>
    <row r="1802" spans="1:8">
      <c r="A1802" s="1" t="s">
        <v>0</v>
      </c>
      <c r="B1802" s="2" t="s">
        <v>1</v>
      </c>
      <c r="C1802" s="2" t="s">
        <v>2</v>
      </c>
      <c r="D1802" s="2" t="s">
        <v>3</v>
      </c>
      <c r="E1802" s="2" t="s">
        <v>40</v>
      </c>
    </row>
    <row r="1803" spans="1:8">
      <c r="A1803" s="85" t="s">
        <v>60</v>
      </c>
      <c r="B1803" s="8">
        <v>39284</v>
      </c>
      <c r="C1803" s="8" t="s">
        <v>25</v>
      </c>
      <c r="D1803" s="3" t="s">
        <v>18</v>
      </c>
      <c r="E1803" s="3" t="s">
        <v>41</v>
      </c>
    </row>
    <row r="1805" spans="1:8">
      <c r="A1805" s="18" t="s">
        <v>4</v>
      </c>
      <c r="B1805" s="19" t="s">
        <v>5</v>
      </c>
      <c r="C1805" s="19" t="s">
        <v>6</v>
      </c>
      <c r="D1805" s="19" t="s">
        <v>7</v>
      </c>
      <c r="E1805" s="19" t="s">
        <v>8</v>
      </c>
      <c r="F1805" s="19" t="s">
        <v>9</v>
      </c>
      <c r="G1805" s="22" t="s">
        <v>119</v>
      </c>
      <c r="H1805" s="19" t="s">
        <v>11</v>
      </c>
    </row>
    <row r="1806" spans="1:8">
      <c r="A1806" s="85">
        <v>43709</v>
      </c>
      <c r="B1806" s="3">
        <v>0</v>
      </c>
      <c r="C1806" s="3">
        <v>0</v>
      </c>
      <c r="D1806" s="3">
        <v>0</v>
      </c>
      <c r="E1806" s="3">
        <v>0</v>
      </c>
      <c r="F1806" s="3">
        <v>0</v>
      </c>
      <c r="G1806" s="40" t="s">
        <v>54</v>
      </c>
    </row>
    <row r="1807" spans="1:8">
      <c r="A1807" s="85">
        <v>43739</v>
      </c>
      <c r="B1807" s="3">
        <v>0</v>
      </c>
      <c r="C1807" s="3">
        <v>0</v>
      </c>
      <c r="D1807" s="3">
        <v>0</v>
      </c>
      <c r="E1807" s="3">
        <v>0</v>
      </c>
      <c r="F1807" s="3">
        <v>0</v>
      </c>
      <c r="G1807" s="40" t="s">
        <v>54</v>
      </c>
    </row>
    <row r="1808" spans="1:8">
      <c r="A1808" s="85">
        <v>43770</v>
      </c>
      <c r="B1808" s="3">
        <v>4</v>
      </c>
      <c r="C1808" s="3">
        <v>0</v>
      </c>
      <c r="D1808" s="3">
        <v>13</v>
      </c>
      <c r="E1808" s="3">
        <v>2</v>
      </c>
      <c r="F1808" s="3">
        <v>0</v>
      </c>
    </row>
    <row r="1809" spans="1:7">
      <c r="A1809" s="85">
        <v>43800</v>
      </c>
      <c r="B1809" s="3">
        <v>4</v>
      </c>
      <c r="C1809" s="3">
        <v>0</v>
      </c>
      <c r="D1809" s="3">
        <v>16</v>
      </c>
      <c r="E1809" s="3">
        <v>2</v>
      </c>
      <c r="F1809" s="3">
        <v>2</v>
      </c>
    </row>
    <row r="1810" spans="1:7">
      <c r="A1810" s="85">
        <v>43831</v>
      </c>
      <c r="B1810" s="3">
        <v>8</v>
      </c>
      <c r="C1810" s="3">
        <v>0</v>
      </c>
      <c r="D1810" s="3">
        <v>9</v>
      </c>
      <c r="E1810" s="3">
        <v>0</v>
      </c>
      <c r="F1810" s="3">
        <v>0</v>
      </c>
    </row>
    <row r="1811" spans="1:7">
      <c r="A1811" s="85">
        <v>43862</v>
      </c>
      <c r="B1811" s="3">
        <v>3</v>
      </c>
      <c r="C1811" s="3">
        <v>0</v>
      </c>
      <c r="D1811" s="3">
        <v>13</v>
      </c>
      <c r="E1811" s="3">
        <v>0</v>
      </c>
      <c r="F1811" s="3">
        <v>0</v>
      </c>
    </row>
    <row r="1812" spans="1:7">
      <c r="A1812" s="85">
        <v>43891</v>
      </c>
      <c r="B1812" s="3">
        <v>2</v>
      </c>
      <c r="C1812" s="3">
        <v>0</v>
      </c>
      <c r="D1812" s="3">
        <v>8</v>
      </c>
      <c r="E1812" s="3">
        <v>2</v>
      </c>
      <c r="F1812" s="3">
        <v>0</v>
      </c>
    </row>
    <row r="1813" spans="1:7">
      <c r="A1813" s="85">
        <v>43922</v>
      </c>
      <c r="B1813" s="3">
        <v>0</v>
      </c>
      <c r="C1813" s="3">
        <v>0</v>
      </c>
      <c r="D1813" s="3">
        <v>4</v>
      </c>
      <c r="E1813" s="3">
        <v>0</v>
      </c>
      <c r="F1813" s="3">
        <v>0</v>
      </c>
    </row>
    <row r="1814" spans="1:7">
      <c r="A1814" s="85">
        <v>43952</v>
      </c>
      <c r="B1814" s="3">
        <v>0</v>
      </c>
      <c r="C1814" s="3">
        <v>0</v>
      </c>
      <c r="D1814" s="3">
        <v>1</v>
      </c>
      <c r="E1814" s="3">
        <v>0</v>
      </c>
      <c r="F1814" s="3">
        <v>0</v>
      </c>
    </row>
    <row r="1815" spans="1:7">
      <c r="A1815" s="85">
        <v>43983</v>
      </c>
      <c r="B1815" s="3">
        <v>0</v>
      </c>
      <c r="C1815" s="3">
        <v>0</v>
      </c>
      <c r="D1815" s="3">
        <v>4</v>
      </c>
      <c r="E1815" s="3">
        <v>3</v>
      </c>
      <c r="F1815" s="3">
        <v>1</v>
      </c>
    </row>
    <row r="1816" spans="1:7">
      <c r="A1816" s="85">
        <v>44013</v>
      </c>
      <c r="B1816" s="3">
        <v>0</v>
      </c>
      <c r="C1816" s="3">
        <v>0</v>
      </c>
      <c r="D1816" s="3">
        <v>1</v>
      </c>
      <c r="E1816" s="3">
        <v>1</v>
      </c>
      <c r="F1816" s="3">
        <v>1</v>
      </c>
    </row>
    <row r="1817" spans="1:7">
      <c r="A1817" s="85">
        <v>44044</v>
      </c>
      <c r="B1817" s="3">
        <v>0</v>
      </c>
      <c r="C1817" s="3">
        <v>0</v>
      </c>
      <c r="D1817" s="3">
        <v>1</v>
      </c>
      <c r="E1817" s="3">
        <v>1</v>
      </c>
      <c r="F1817" s="3">
        <v>1</v>
      </c>
    </row>
    <row r="1818" spans="1:7">
      <c r="A1818" s="24" t="s">
        <v>10</v>
      </c>
      <c r="B1818" s="24">
        <f>SUM(B1806:B1817)</f>
        <v>21</v>
      </c>
      <c r="C1818" s="24">
        <f>SUM(C1806:C1817)</f>
        <v>0</v>
      </c>
      <c r="D1818" s="24">
        <f>SUM(D1806:D1817)</f>
        <v>70</v>
      </c>
      <c r="E1818" s="24">
        <f>SUM(E1806:E1817)</f>
        <v>11</v>
      </c>
      <c r="F1818" s="24">
        <f>SUM(F1806:F1817)</f>
        <v>5</v>
      </c>
      <c r="G1818" s="30"/>
    </row>
    <row r="1819" spans="1:7">
      <c r="A1819" s="24" t="s">
        <v>12</v>
      </c>
      <c r="B1819" s="24">
        <f>B1818/12</f>
        <v>1.75</v>
      </c>
      <c r="C1819" s="24">
        <f>C1818/12</f>
        <v>0</v>
      </c>
      <c r="D1819" s="24">
        <f>D1818/12</f>
        <v>5.833333333333333</v>
      </c>
      <c r="E1819" s="24">
        <f>E1818/12</f>
        <v>0.91666666666666663</v>
      </c>
      <c r="F1819" s="24">
        <f>F1818/12</f>
        <v>0.41666666666666669</v>
      </c>
      <c r="G1819" s="30"/>
    </row>
    <row r="1820" spans="1:7">
      <c r="A1820" s="85">
        <v>44075</v>
      </c>
      <c r="B1820" s="3">
        <v>0</v>
      </c>
      <c r="C1820" s="3">
        <v>0</v>
      </c>
      <c r="D1820" s="3">
        <v>4</v>
      </c>
      <c r="E1820" s="3">
        <v>2</v>
      </c>
      <c r="F1820" s="3">
        <v>1</v>
      </c>
    </row>
    <row r="1821" spans="1:7">
      <c r="A1821" s="85">
        <v>44105</v>
      </c>
      <c r="B1821" s="3">
        <v>0</v>
      </c>
      <c r="C1821" s="3">
        <v>0</v>
      </c>
      <c r="D1821" s="3">
        <v>2</v>
      </c>
      <c r="E1821" s="3">
        <v>0</v>
      </c>
      <c r="F1821" s="3">
        <v>0</v>
      </c>
    </row>
    <row r="1822" spans="1:7">
      <c r="A1822" s="85">
        <v>44136</v>
      </c>
      <c r="B1822" s="3">
        <v>0</v>
      </c>
      <c r="C1822" s="3">
        <v>0</v>
      </c>
      <c r="D1822" s="3">
        <v>4</v>
      </c>
      <c r="E1822" s="3">
        <v>0</v>
      </c>
      <c r="F1822" s="3">
        <v>0</v>
      </c>
    </row>
    <row r="1823" spans="1:7">
      <c r="A1823" s="85">
        <v>44166</v>
      </c>
      <c r="B1823" s="3">
        <v>1</v>
      </c>
      <c r="C1823" s="3">
        <v>0</v>
      </c>
      <c r="D1823" s="3">
        <v>3</v>
      </c>
      <c r="E1823" s="3">
        <v>0</v>
      </c>
      <c r="F1823" s="3">
        <v>0</v>
      </c>
    </row>
    <row r="1824" spans="1:7">
      <c r="A1824" s="85">
        <v>44197</v>
      </c>
      <c r="B1824" s="3">
        <v>0</v>
      </c>
      <c r="C1824" s="3">
        <v>0</v>
      </c>
      <c r="D1824" s="3">
        <v>5</v>
      </c>
      <c r="E1824" s="3">
        <v>0</v>
      </c>
      <c r="F1824" s="3">
        <v>0</v>
      </c>
    </row>
    <row r="1825" spans="1:7">
      <c r="A1825" s="85">
        <v>44228</v>
      </c>
      <c r="B1825" s="3">
        <v>0</v>
      </c>
      <c r="C1825" s="3">
        <v>0</v>
      </c>
      <c r="D1825" s="3">
        <v>5</v>
      </c>
      <c r="E1825" s="3">
        <v>1</v>
      </c>
      <c r="F1825" s="3">
        <v>1</v>
      </c>
    </row>
    <row r="1826" spans="1:7">
      <c r="A1826" s="85">
        <v>44256</v>
      </c>
      <c r="B1826" s="3">
        <v>0</v>
      </c>
      <c r="C1826" s="3">
        <v>0</v>
      </c>
      <c r="D1826" s="3">
        <v>4</v>
      </c>
      <c r="E1826" s="3">
        <v>0</v>
      </c>
      <c r="F1826" s="3">
        <v>0</v>
      </c>
    </row>
    <row r="1827" spans="1:7">
      <c r="A1827" s="85">
        <v>44287</v>
      </c>
      <c r="B1827" s="3">
        <v>0</v>
      </c>
      <c r="C1827" s="3">
        <v>0</v>
      </c>
      <c r="D1827" s="3">
        <v>3</v>
      </c>
      <c r="E1827" s="3">
        <v>0</v>
      </c>
      <c r="F1827" s="3">
        <v>0</v>
      </c>
    </row>
    <row r="1828" spans="1:7">
      <c r="A1828" s="85">
        <v>44317</v>
      </c>
      <c r="B1828" s="3">
        <v>0</v>
      </c>
      <c r="C1828" s="3">
        <v>0</v>
      </c>
      <c r="D1828" s="3">
        <v>3</v>
      </c>
      <c r="E1828" s="3">
        <v>0</v>
      </c>
      <c r="F1828" s="3">
        <v>0</v>
      </c>
    </row>
    <row r="1829" spans="1:7">
      <c r="A1829" s="85">
        <v>44348</v>
      </c>
      <c r="B1829" s="3">
        <v>0</v>
      </c>
      <c r="C1829" s="3">
        <v>0</v>
      </c>
      <c r="D1829" s="3">
        <v>4</v>
      </c>
      <c r="E1829" s="3">
        <v>0</v>
      </c>
      <c r="F1829" s="3">
        <v>0</v>
      </c>
    </row>
    <row r="1830" spans="1:7">
      <c r="A1830" s="85">
        <v>44378</v>
      </c>
      <c r="B1830" s="3">
        <v>0</v>
      </c>
      <c r="C1830" s="3">
        <v>0</v>
      </c>
      <c r="D1830" s="3">
        <v>3</v>
      </c>
      <c r="E1830" s="3">
        <v>0</v>
      </c>
      <c r="F1830" s="3">
        <v>0</v>
      </c>
    </row>
    <row r="1831" spans="1:7">
      <c r="A1831" s="85">
        <v>44409</v>
      </c>
      <c r="B1831" s="3">
        <v>0</v>
      </c>
      <c r="C1831" s="3">
        <v>0</v>
      </c>
      <c r="D1831" s="3">
        <v>4</v>
      </c>
      <c r="E1831" s="3">
        <v>0</v>
      </c>
      <c r="F1831" s="3">
        <v>0</v>
      </c>
    </row>
    <row r="1832" spans="1:7">
      <c r="A1832" s="24" t="s">
        <v>10</v>
      </c>
      <c r="B1832" s="24">
        <f>SUM(B1820:B1831)</f>
        <v>1</v>
      </c>
      <c r="C1832" s="24">
        <f>SUM(C1820:C1831)</f>
        <v>0</v>
      </c>
      <c r="D1832" s="24">
        <f>SUM(D1820:D1831)</f>
        <v>44</v>
      </c>
      <c r="E1832" s="24">
        <f>SUM(E1820:E1831)</f>
        <v>3</v>
      </c>
      <c r="F1832" s="24">
        <f>SUM(F1820:F1831)</f>
        <v>2</v>
      </c>
      <c r="G1832" s="30"/>
    </row>
    <row r="1833" spans="1:7">
      <c r="A1833" s="26" t="s">
        <v>12</v>
      </c>
      <c r="B1833" s="26">
        <f>B1832/12</f>
        <v>8.3333333333333329E-2</v>
      </c>
      <c r="C1833" s="26">
        <f>C1832/12</f>
        <v>0</v>
      </c>
      <c r="D1833" s="26">
        <f>D1832/12</f>
        <v>3.6666666666666665</v>
      </c>
      <c r="E1833" s="26">
        <f>E1832/12</f>
        <v>0.25</v>
      </c>
      <c r="F1833" s="26">
        <f>F1832/12</f>
        <v>0.16666666666666666</v>
      </c>
      <c r="G1833" s="31"/>
    </row>
    <row r="1834" spans="1:7">
      <c r="A1834" s="85">
        <v>44440</v>
      </c>
      <c r="B1834" s="3">
        <v>0</v>
      </c>
      <c r="C1834" s="3">
        <v>0</v>
      </c>
      <c r="D1834" s="3">
        <v>4</v>
      </c>
      <c r="E1834" s="3">
        <v>0</v>
      </c>
      <c r="F1834" s="3">
        <v>0</v>
      </c>
    </row>
    <row r="1835" spans="1:7">
      <c r="A1835" s="85">
        <v>44470</v>
      </c>
      <c r="B1835" s="3">
        <v>0</v>
      </c>
      <c r="C1835" s="3">
        <v>0</v>
      </c>
      <c r="D1835" s="3">
        <v>5</v>
      </c>
      <c r="E1835" s="3">
        <v>0</v>
      </c>
      <c r="F1835" s="3">
        <v>0</v>
      </c>
    </row>
    <row r="1836" spans="1:7">
      <c r="A1836" s="86">
        <v>44501</v>
      </c>
      <c r="B1836" s="44">
        <v>0</v>
      </c>
      <c r="C1836" s="44">
        <v>0</v>
      </c>
      <c r="D1836" s="44">
        <v>3</v>
      </c>
      <c r="E1836" s="44">
        <v>0</v>
      </c>
      <c r="F1836" s="44">
        <v>0</v>
      </c>
      <c r="G1836" s="44"/>
    </row>
    <row r="1837" spans="1:7">
      <c r="A1837" s="86">
        <v>44531</v>
      </c>
      <c r="B1837" s="44">
        <v>0</v>
      </c>
      <c r="C1837" s="44">
        <v>0</v>
      </c>
      <c r="D1837" s="44">
        <v>5</v>
      </c>
      <c r="E1837" s="44">
        <v>0</v>
      </c>
      <c r="F1837" s="44">
        <v>0</v>
      </c>
      <c r="G1837" s="44"/>
    </row>
    <row r="1838" spans="1:7">
      <c r="A1838" s="85">
        <v>44562</v>
      </c>
      <c r="B1838" s="3">
        <v>0</v>
      </c>
      <c r="C1838" s="3">
        <v>0</v>
      </c>
      <c r="D1838" s="3">
        <v>4</v>
      </c>
      <c r="E1838" s="3">
        <v>0</v>
      </c>
      <c r="F1838" s="3">
        <v>0</v>
      </c>
    </row>
    <row r="1839" spans="1:7">
      <c r="A1839" s="85">
        <v>44593</v>
      </c>
    </row>
    <row r="1840" spans="1:7">
      <c r="A1840" s="86">
        <v>44621</v>
      </c>
      <c r="B1840" s="44"/>
      <c r="C1840" s="44"/>
      <c r="D1840" s="44"/>
      <c r="E1840" s="44"/>
      <c r="F1840" s="44"/>
      <c r="G1840" s="44"/>
    </row>
    <row r="1841" spans="1:7">
      <c r="A1841" s="86">
        <v>44652</v>
      </c>
      <c r="B1841" s="44"/>
      <c r="C1841" s="44"/>
      <c r="D1841" s="44"/>
      <c r="E1841" s="44"/>
      <c r="F1841" s="44"/>
      <c r="G1841" s="44"/>
    </row>
    <row r="1842" spans="1:7">
      <c r="A1842" s="85">
        <v>44682</v>
      </c>
    </row>
    <row r="1843" spans="1:7">
      <c r="A1843" s="85">
        <v>44713</v>
      </c>
    </row>
    <row r="1844" spans="1:7">
      <c r="A1844" s="86">
        <v>44743</v>
      </c>
      <c r="B1844" s="44"/>
      <c r="C1844" s="44"/>
      <c r="D1844" s="44"/>
      <c r="E1844" s="44"/>
      <c r="F1844" s="44"/>
      <c r="G1844" s="44"/>
    </row>
    <row r="1845" spans="1:7">
      <c r="A1845" s="86">
        <v>44774</v>
      </c>
      <c r="B1845" s="44"/>
      <c r="C1845" s="44"/>
      <c r="D1845" s="44"/>
      <c r="E1845" s="44"/>
      <c r="F1845" s="44"/>
      <c r="G1845" s="44"/>
    </row>
    <row r="1846" spans="1:7">
      <c r="A1846" s="24" t="s">
        <v>10</v>
      </c>
      <c r="B1846" s="24">
        <f>SUM(B1834:B1845)</f>
        <v>0</v>
      </c>
      <c r="C1846" s="24">
        <f>SUM(C1834:C1845)</f>
        <v>0</v>
      </c>
      <c r="D1846" s="24">
        <f>SUM(D1834:D1845)</f>
        <v>21</v>
      </c>
      <c r="E1846" s="24">
        <f>SUM(E1834:E1845)</f>
        <v>0</v>
      </c>
      <c r="F1846" s="24">
        <f>SUM(F1834:F1845)</f>
        <v>0</v>
      </c>
      <c r="G1846" s="30"/>
    </row>
    <row r="1847" spans="1:7">
      <c r="A1847" s="26" t="s">
        <v>12</v>
      </c>
      <c r="B1847" s="26">
        <f>B1846/12</f>
        <v>0</v>
      </c>
      <c r="C1847" s="26">
        <f>C1846/12</f>
        <v>0</v>
      </c>
      <c r="D1847" s="26">
        <f>D1846/12</f>
        <v>1.75</v>
      </c>
      <c r="E1847" s="26">
        <f>E1846/12</f>
        <v>0</v>
      </c>
      <c r="F1847" s="26">
        <f>F1846/12</f>
        <v>0</v>
      </c>
      <c r="G1847" s="31"/>
    </row>
    <row r="1848" spans="1:7">
      <c r="A1848" s="86"/>
      <c r="B1848" s="44"/>
      <c r="C1848" s="44"/>
      <c r="D1848" s="44"/>
      <c r="E1848" s="44"/>
      <c r="F1848" s="44"/>
      <c r="G1848" s="44"/>
    </row>
    <row r="1859" spans="1:8">
      <c r="A1859" s="1" t="s">
        <v>0</v>
      </c>
      <c r="B1859" s="2" t="s">
        <v>1</v>
      </c>
      <c r="C1859" s="2" t="s">
        <v>2</v>
      </c>
      <c r="D1859" s="2" t="s">
        <v>3</v>
      </c>
      <c r="E1859" s="2"/>
    </row>
    <row r="1860" spans="1:8">
      <c r="A1860" s="85" t="s">
        <v>61</v>
      </c>
      <c r="B1860" s="8" t="s">
        <v>25</v>
      </c>
      <c r="C1860" s="8">
        <v>42329</v>
      </c>
      <c r="D1860" s="3" t="s">
        <v>18</v>
      </c>
    </row>
    <row r="1862" spans="1:8">
      <c r="A1862" s="18" t="s">
        <v>4</v>
      </c>
      <c r="B1862" s="19" t="s">
        <v>5</v>
      </c>
      <c r="C1862" s="19" t="s">
        <v>6</v>
      </c>
      <c r="D1862" s="19" t="s">
        <v>7</v>
      </c>
      <c r="E1862" s="19" t="s">
        <v>8</v>
      </c>
      <c r="F1862" s="19" t="s">
        <v>9</v>
      </c>
      <c r="G1862" s="22" t="s">
        <v>119</v>
      </c>
      <c r="H1862" s="19" t="s">
        <v>11</v>
      </c>
    </row>
    <row r="1863" spans="1:8">
      <c r="A1863" s="85">
        <v>43709</v>
      </c>
      <c r="B1863" s="3">
        <v>3</v>
      </c>
      <c r="C1863" s="3">
        <v>0</v>
      </c>
      <c r="D1863" s="3">
        <v>18</v>
      </c>
      <c r="E1863" s="3">
        <v>0</v>
      </c>
      <c r="F1863" s="3">
        <v>0</v>
      </c>
    </row>
    <row r="1864" spans="1:8">
      <c r="A1864" s="85">
        <v>43739</v>
      </c>
      <c r="B1864" s="3">
        <v>6</v>
      </c>
      <c r="C1864" s="3">
        <v>4</v>
      </c>
      <c r="D1864" s="3">
        <v>26</v>
      </c>
      <c r="E1864" s="3">
        <v>0</v>
      </c>
      <c r="F1864" s="3">
        <v>0</v>
      </c>
    </row>
    <row r="1865" spans="1:8">
      <c r="A1865" s="85">
        <v>43770</v>
      </c>
      <c r="B1865" s="3">
        <v>2</v>
      </c>
      <c r="C1865" s="3">
        <v>0</v>
      </c>
      <c r="D1865" s="3">
        <v>16</v>
      </c>
      <c r="E1865" s="3">
        <v>0</v>
      </c>
      <c r="F1865" s="3">
        <v>0</v>
      </c>
    </row>
    <row r="1866" spans="1:8">
      <c r="A1866" s="85">
        <v>43800</v>
      </c>
      <c r="B1866" s="3">
        <v>2</v>
      </c>
      <c r="C1866" s="3">
        <v>0</v>
      </c>
      <c r="D1866" s="3">
        <v>16</v>
      </c>
      <c r="E1866" s="3">
        <v>0</v>
      </c>
      <c r="F1866" s="3">
        <v>0</v>
      </c>
    </row>
    <row r="1867" spans="1:8">
      <c r="A1867" s="85">
        <v>43831</v>
      </c>
      <c r="B1867" s="3">
        <v>0</v>
      </c>
      <c r="C1867" s="3">
        <v>0</v>
      </c>
      <c r="D1867" s="3">
        <v>16</v>
      </c>
      <c r="E1867" s="3">
        <v>0</v>
      </c>
      <c r="F1867" s="3">
        <v>0</v>
      </c>
    </row>
    <row r="1868" spans="1:8">
      <c r="A1868" s="85">
        <v>43862</v>
      </c>
      <c r="B1868" s="3">
        <v>3</v>
      </c>
      <c r="C1868" s="3">
        <v>1</v>
      </c>
      <c r="D1868" s="3">
        <v>13</v>
      </c>
      <c r="E1868" s="3">
        <v>0</v>
      </c>
      <c r="F1868" s="3">
        <v>0</v>
      </c>
    </row>
    <row r="1869" spans="1:8">
      <c r="A1869" s="85">
        <v>43891</v>
      </c>
      <c r="B1869" s="3">
        <v>7</v>
      </c>
      <c r="C1869" s="3">
        <v>0</v>
      </c>
      <c r="D1869" s="3">
        <v>10</v>
      </c>
      <c r="E1869" s="3">
        <v>0</v>
      </c>
      <c r="F1869" s="3">
        <v>0</v>
      </c>
    </row>
    <row r="1870" spans="1:8">
      <c r="A1870" s="85">
        <v>43922</v>
      </c>
      <c r="B1870" s="3">
        <v>0</v>
      </c>
      <c r="C1870" s="3">
        <v>0</v>
      </c>
      <c r="D1870" s="3">
        <v>4</v>
      </c>
      <c r="E1870" s="3">
        <v>0</v>
      </c>
      <c r="F1870" s="3">
        <v>0</v>
      </c>
    </row>
    <row r="1871" spans="1:8">
      <c r="A1871" s="85">
        <v>43952</v>
      </c>
      <c r="B1871" s="3">
        <v>0</v>
      </c>
      <c r="C1871" s="3">
        <v>0</v>
      </c>
      <c r="D1871" s="3">
        <v>1</v>
      </c>
      <c r="E1871" s="3">
        <v>0</v>
      </c>
      <c r="F1871" s="3">
        <v>0</v>
      </c>
    </row>
    <row r="1872" spans="1:8">
      <c r="A1872" s="85">
        <v>43983</v>
      </c>
      <c r="B1872" s="3">
        <v>0</v>
      </c>
      <c r="C1872" s="3">
        <v>0</v>
      </c>
      <c r="D1872" s="3">
        <v>1</v>
      </c>
      <c r="E1872" s="3">
        <v>0</v>
      </c>
      <c r="F1872" s="3">
        <v>0</v>
      </c>
    </row>
    <row r="1873" spans="1:7">
      <c r="A1873" s="85">
        <v>44013</v>
      </c>
      <c r="B1873" s="3">
        <v>0</v>
      </c>
      <c r="C1873" s="3">
        <v>0</v>
      </c>
      <c r="D1873" s="3">
        <v>0</v>
      </c>
      <c r="E1873" s="3">
        <v>0</v>
      </c>
      <c r="F1873" s="3">
        <v>0</v>
      </c>
      <c r="G1873" s="3" t="s">
        <v>62</v>
      </c>
    </row>
    <row r="1874" spans="1:7">
      <c r="A1874" s="85">
        <v>44044</v>
      </c>
      <c r="B1874" s="3">
        <v>0</v>
      </c>
      <c r="C1874" s="3">
        <v>0</v>
      </c>
      <c r="D1874" s="3">
        <v>0</v>
      </c>
      <c r="E1874" s="3">
        <v>0</v>
      </c>
      <c r="F1874" s="3">
        <v>0</v>
      </c>
      <c r="G1874" s="3" t="s">
        <v>62</v>
      </c>
    </row>
    <row r="1875" spans="1:7">
      <c r="A1875" s="24" t="s">
        <v>10</v>
      </c>
      <c r="B1875" s="24">
        <f>SUM(B1863:B1874)</f>
        <v>23</v>
      </c>
      <c r="C1875" s="24">
        <f>SUM(C1863:C1874)</f>
        <v>5</v>
      </c>
      <c r="D1875" s="24">
        <f>SUM(D1863:D1874)</f>
        <v>121</v>
      </c>
      <c r="E1875" s="24">
        <f>SUM(E1863:E1874)</f>
        <v>0</v>
      </c>
      <c r="F1875" s="24">
        <f>SUM(F1863:F1874)</f>
        <v>0</v>
      </c>
      <c r="G1875" s="30"/>
    </row>
    <row r="1876" spans="1:7">
      <c r="A1876" s="24" t="s">
        <v>12</v>
      </c>
      <c r="B1876" s="24">
        <f>B1875/12</f>
        <v>1.9166666666666667</v>
      </c>
      <c r="C1876" s="24">
        <f>C1875/12</f>
        <v>0.41666666666666669</v>
      </c>
      <c r="D1876" s="24">
        <f>D1875/12</f>
        <v>10.083333333333334</v>
      </c>
      <c r="E1876" s="24">
        <f>E1875/12</f>
        <v>0</v>
      </c>
      <c r="F1876" s="24">
        <f>F1875/12</f>
        <v>0</v>
      </c>
      <c r="G1876" s="30"/>
    </row>
    <row r="1877" spans="1:7">
      <c r="A1877" s="85">
        <v>44075</v>
      </c>
      <c r="B1877" s="3">
        <v>0</v>
      </c>
      <c r="C1877" s="3">
        <v>0</v>
      </c>
      <c r="D1877" s="3">
        <v>4</v>
      </c>
      <c r="E1877" s="3">
        <v>0</v>
      </c>
      <c r="F1877" s="3">
        <v>0</v>
      </c>
    </row>
    <row r="1878" spans="1:7">
      <c r="A1878" s="85">
        <v>44105</v>
      </c>
      <c r="B1878" s="3">
        <v>0</v>
      </c>
      <c r="C1878" s="3">
        <v>0</v>
      </c>
      <c r="D1878" s="3">
        <v>3</v>
      </c>
      <c r="E1878" s="3">
        <v>0</v>
      </c>
      <c r="F1878" s="3">
        <v>0</v>
      </c>
    </row>
    <row r="1879" spans="1:7">
      <c r="A1879" s="85">
        <v>44136</v>
      </c>
      <c r="B1879" s="3">
        <v>0</v>
      </c>
      <c r="C1879" s="3">
        <v>0</v>
      </c>
      <c r="D1879" s="3">
        <v>3</v>
      </c>
      <c r="E1879" s="3">
        <v>0</v>
      </c>
      <c r="F1879" s="3">
        <v>0</v>
      </c>
    </row>
    <row r="1880" spans="1:7">
      <c r="A1880" s="85">
        <v>44166</v>
      </c>
      <c r="B1880" s="3">
        <v>1</v>
      </c>
      <c r="C1880" s="3">
        <v>0</v>
      </c>
      <c r="D1880" s="3">
        <v>3</v>
      </c>
      <c r="E1880" s="3">
        <v>0</v>
      </c>
      <c r="F1880" s="3">
        <v>0</v>
      </c>
    </row>
    <row r="1881" spans="1:7">
      <c r="A1881" s="85">
        <v>44197</v>
      </c>
      <c r="B1881" s="3">
        <v>0</v>
      </c>
      <c r="C1881" s="3">
        <v>0</v>
      </c>
      <c r="D1881" s="3">
        <v>4</v>
      </c>
      <c r="E1881" s="3">
        <v>0</v>
      </c>
      <c r="F1881" s="3">
        <v>0</v>
      </c>
    </row>
    <row r="1882" spans="1:7">
      <c r="A1882" s="85">
        <v>44228</v>
      </c>
      <c r="B1882" s="3">
        <v>0</v>
      </c>
      <c r="C1882" s="3">
        <v>0</v>
      </c>
      <c r="D1882" s="3">
        <v>5</v>
      </c>
      <c r="E1882" s="3">
        <v>0</v>
      </c>
      <c r="F1882" s="3">
        <v>0</v>
      </c>
    </row>
    <row r="1883" spans="1:7">
      <c r="A1883" s="85">
        <v>44256</v>
      </c>
      <c r="B1883" s="3">
        <v>0</v>
      </c>
      <c r="C1883" s="3">
        <v>0</v>
      </c>
      <c r="D1883" s="3">
        <v>5</v>
      </c>
      <c r="E1883" s="3">
        <v>0</v>
      </c>
      <c r="F1883" s="3">
        <v>0</v>
      </c>
    </row>
    <row r="1884" spans="1:7">
      <c r="A1884" s="85">
        <v>44287</v>
      </c>
      <c r="B1884" s="3">
        <v>0</v>
      </c>
      <c r="C1884" s="3">
        <v>0</v>
      </c>
      <c r="D1884" s="3">
        <v>7</v>
      </c>
      <c r="E1884" s="3">
        <v>0</v>
      </c>
      <c r="F1884" s="3">
        <v>0</v>
      </c>
    </row>
    <row r="1885" spans="1:7">
      <c r="A1885" s="85">
        <v>44317</v>
      </c>
      <c r="B1885" s="3">
        <v>0</v>
      </c>
      <c r="C1885" s="3">
        <v>0</v>
      </c>
      <c r="D1885" s="3">
        <v>6</v>
      </c>
      <c r="E1885" s="3">
        <v>0</v>
      </c>
      <c r="F1885" s="3">
        <v>0</v>
      </c>
    </row>
    <row r="1886" spans="1:7">
      <c r="A1886" s="85">
        <v>44348</v>
      </c>
      <c r="B1886" s="3">
        <v>0</v>
      </c>
      <c r="C1886" s="3">
        <v>0</v>
      </c>
      <c r="D1886" s="3">
        <v>8</v>
      </c>
      <c r="E1886" s="3">
        <v>0</v>
      </c>
      <c r="F1886" s="3">
        <v>0</v>
      </c>
    </row>
    <row r="1887" spans="1:7">
      <c r="A1887" s="85">
        <v>44378</v>
      </c>
      <c r="B1887" s="3">
        <v>0</v>
      </c>
      <c r="C1887" s="3">
        <v>4</v>
      </c>
      <c r="D1887" s="3">
        <v>1</v>
      </c>
      <c r="E1887" s="3">
        <v>1</v>
      </c>
      <c r="F1887" s="3">
        <v>0</v>
      </c>
    </row>
    <row r="1888" spans="1:7">
      <c r="A1888" s="85">
        <v>44409</v>
      </c>
      <c r="B1888" s="3">
        <v>0</v>
      </c>
      <c r="C1888" s="3">
        <v>0</v>
      </c>
      <c r="D1888" s="3">
        <v>5</v>
      </c>
      <c r="E1888" s="3">
        <v>0</v>
      </c>
      <c r="F1888" s="3">
        <v>0</v>
      </c>
    </row>
    <row r="1889" spans="1:7">
      <c r="A1889" s="24" t="s">
        <v>10</v>
      </c>
      <c r="B1889" s="24">
        <f>SUM(B1877:B1888)</f>
        <v>1</v>
      </c>
      <c r="C1889" s="24">
        <f>SUM(C1877:C1888)</f>
        <v>4</v>
      </c>
      <c r="D1889" s="24">
        <f>SUM(D1877:D1888)</f>
        <v>54</v>
      </c>
      <c r="E1889" s="24">
        <f>SUM(E1877:E1888)</f>
        <v>1</v>
      </c>
      <c r="F1889" s="24">
        <f>SUM(F1877:F1888)</f>
        <v>0</v>
      </c>
      <c r="G1889" s="30"/>
    </row>
    <row r="1890" spans="1:7">
      <c r="A1890" s="26" t="s">
        <v>12</v>
      </c>
      <c r="B1890" s="26">
        <f>B1889/12</f>
        <v>8.3333333333333329E-2</v>
      </c>
      <c r="C1890" s="26">
        <f>C1889/12</f>
        <v>0.33333333333333331</v>
      </c>
      <c r="D1890" s="26">
        <f>D1889/12</f>
        <v>4.5</v>
      </c>
      <c r="E1890" s="26">
        <f>E1889/12</f>
        <v>8.3333333333333329E-2</v>
      </c>
      <c r="F1890" s="26">
        <f>F1889/12</f>
        <v>0</v>
      </c>
      <c r="G1890" s="31"/>
    </row>
    <row r="1891" spans="1:7">
      <c r="A1891" s="85">
        <v>44440</v>
      </c>
      <c r="B1891" s="3">
        <v>0</v>
      </c>
      <c r="C1891" s="3">
        <v>0</v>
      </c>
      <c r="D1891" s="3">
        <v>5</v>
      </c>
      <c r="E1891" s="3">
        <v>0</v>
      </c>
      <c r="F1891" s="3">
        <v>0</v>
      </c>
    </row>
    <row r="1892" spans="1:7">
      <c r="A1892" s="85">
        <v>44470</v>
      </c>
      <c r="B1892" s="3">
        <v>0</v>
      </c>
      <c r="C1892" s="3">
        <v>0</v>
      </c>
      <c r="D1892" s="3">
        <v>5</v>
      </c>
      <c r="E1892" s="3">
        <v>1</v>
      </c>
      <c r="F1892" s="3">
        <v>1</v>
      </c>
    </row>
    <row r="1893" spans="1:7">
      <c r="A1893" s="86">
        <v>44501</v>
      </c>
      <c r="B1893" s="44">
        <v>0</v>
      </c>
      <c r="C1893" s="44">
        <v>0</v>
      </c>
      <c r="D1893" s="44">
        <v>5</v>
      </c>
      <c r="E1893" s="44">
        <v>2</v>
      </c>
      <c r="F1893" s="44">
        <v>1</v>
      </c>
      <c r="G1893" s="44"/>
    </row>
    <row r="1894" spans="1:7">
      <c r="A1894" s="86">
        <v>44531</v>
      </c>
      <c r="B1894" s="44">
        <v>0</v>
      </c>
      <c r="C1894" s="44">
        <v>0</v>
      </c>
      <c r="D1894" s="44">
        <v>5</v>
      </c>
      <c r="E1894" s="44">
        <v>0</v>
      </c>
      <c r="F1894" s="44">
        <v>0</v>
      </c>
      <c r="G1894" s="44"/>
    </row>
    <row r="1895" spans="1:7">
      <c r="A1895" s="85">
        <v>44562</v>
      </c>
      <c r="B1895" s="3">
        <v>0</v>
      </c>
      <c r="C1895" s="3">
        <v>0</v>
      </c>
      <c r="D1895" s="3">
        <v>6</v>
      </c>
      <c r="E1895" s="3">
        <v>0</v>
      </c>
      <c r="F1895" s="3">
        <v>0</v>
      </c>
    </row>
    <row r="1896" spans="1:7">
      <c r="A1896" s="85">
        <v>44593</v>
      </c>
    </row>
    <row r="1897" spans="1:7">
      <c r="A1897" s="86">
        <v>44621</v>
      </c>
      <c r="B1897" s="44"/>
      <c r="C1897" s="44"/>
      <c r="D1897" s="44"/>
      <c r="E1897" s="44"/>
      <c r="F1897" s="44"/>
      <c r="G1897" s="44"/>
    </row>
    <row r="1898" spans="1:7">
      <c r="A1898" s="86">
        <v>44652</v>
      </c>
      <c r="B1898" s="44"/>
      <c r="C1898" s="44"/>
      <c r="D1898" s="44"/>
      <c r="E1898" s="44"/>
      <c r="F1898" s="44"/>
      <c r="G1898" s="44"/>
    </row>
    <row r="1899" spans="1:7">
      <c r="A1899" s="85">
        <v>44682</v>
      </c>
    </row>
    <row r="1900" spans="1:7">
      <c r="A1900" s="85">
        <v>44713</v>
      </c>
    </row>
    <row r="1901" spans="1:7">
      <c r="A1901" s="86">
        <v>44743</v>
      </c>
      <c r="B1901" s="44"/>
      <c r="C1901" s="44"/>
      <c r="D1901" s="44"/>
      <c r="E1901" s="44"/>
      <c r="F1901" s="44"/>
      <c r="G1901" s="44"/>
    </row>
    <row r="1902" spans="1:7">
      <c r="A1902" s="86">
        <v>44774</v>
      </c>
      <c r="B1902" s="44"/>
      <c r="C1902" s="44"/>
      <c r="D1902" s="44"/>
      <c r="E1902" s="44"/>
      <c r="F1902" s="44"/>
      <c r="G1902" s="44"/>
    </row>
    <row r="1903" spans="1:7">
      <c r="A1903" s="24" t="s">
        <v>10</v>
      </c>
      <c r="B1903" s="24">
        <f>SUM(B1891:B1902)</f>
        <v>0</v>
      </c>
      <c r="C1903" s="24">
        <f>SUM(C1891:C1902)</f>
        <v>0</v>
      </c>
      <c r="D1903" s="24">
        <f>SUM(D1891:D1902)</f>
        <v>26</v>
      </c>
      <c r="E1903" s="24">
        <f>SUM(E1891:E1902)</f>
        <v>3</v>
      </c>
      <c r="F1903" s="24">
        <f>SUM(F1891:F1902)</f>
        <v>2</v>
      </c>
      <c r="G1903" s="30"/>
    </row>
    <row r="1904" spans="1:7">
      <c r="A1904" s="26" t="s">
        <v>12</v>
      </c>
      <c r="B1904" s="26">
        <f>B1903/12</f>
        <v>0</v>
      </c>
      <c r="C1904" s="26">
        <f>C1903/12</f>
        <v>0</v>
      </c>
      <c r="D1904" s="26">
        <f>D1903/12</f>
        <v>2.1666666666666665</v>
      </c>
      <c r="E1904" s="26">
        <f>E1903/12</f>
        <v>0.25</v>
      </c>
      <c r="F1904" s="26">
        <f>F1903/12</f>
        <v>0.16666666666666666</v>
      </c>
      <c r="G1904" s="31"/>
    </row>
    <row r="1905" spans="1:8">
      <c r="A1905" s="86"/>
      <c r="B1905" s="44"/>
      <c r="C1905" s="44"/>
      <c r="D1905" s="44"/>
      <c r="E1905" s="44"/>
      <c r="F1905" s="44"/>
      <c r="G1905" s="44"/>
    </row>
    <row r="1917" spans="1:8">
      <c r="A1917" s="1" t="s">
        <v>0</v>
      </c>
      <c r="B1917" s="2" t="s">
        <v>1</v>
      </c>
      <c r="C1917" s="2" t="s">
        <v>2</v>
      </c>
      <c r="D1917" s="2" t="s">
        <v>3</v>
      </c>
      <c r="E1917" s="2" t="s">
        <v>40</v>
      </c>
    </row>
    <row r="1918" spans="1:8">
      <c r="A1918" s="85" t="s">
        <v>63</v>
      </c>
      <c r="B1918" s="8">
        <v>38993</v>
      </c>
      <c r="C1918" s="8" t="s">
        <v>25</v>
      </c>
      <c r="D1918" s="3" t="s">
        <v>18</v>
      </c>
      <c r="E1918" s="3" t="s">
        <v>64</v>
      </c>
    </row>
    <row r="1920" spans="1:8">
      <c r="A1920" s="18" t="s">
        <v>4</v>
      </c>
      <c r="B1920" s="19" t="s">
        <v>5</v>
      </c>
      <c r="C1920" s="19" t="s">
        <v>6</v>
      </c>
      <c r="D1920" s="19" t="s">
        <v>7</v>
      </c>
      <c r="E1920" s="19" t="s">
        <v>8</v>
      </c>
      <c r="F1920" s="19" t="s">
        <v>9</v>
      </c>
      <c r="G1920" s="22" t="s">
        <v>119</v>
      </c>
      <c r="H1920" s="19" t="s">
        <v>11</v>
      </c>
    </row>
    <row r="1921" spans="1:7">
      <c r="A1921" s="85">
        <v>43709</v>
      </c>
      <c r="B1921" s="3">
        <v>0</v>
      </c>
      <c r="C1921" s="3">
        <v>0</v>
      </c>
      <c r="D1921" s="3">
        <v>0</v>
      </c>
      <c r="E1921" s="3">
        <v>0</v>
      </c>
      <c r="F1921" s="3">
        <v>0</v>
      </c>
      <c r="G1921" s="40" t="s">
        <v>54</v>
      </c>
    </row>
    <row r="1922" spans="1:7">
      <c r="A1922" s="85">
        <v>43739</v>
      </c>
      <c r="B1922" s="3">
        <v>0</v>
      </c>
      <c r="C1922" s="3">
        <v>0</v>
      </c>
      <c r="D1922" s="3">
        <v>0</v>
      </c>
      <c r="E1922" s="3">
        <v>0</v>
      </c>
      <c r="F1922" s="3">
        <v>0</v>
      </c>
      <c r="G1922" s="40" t="s">
        <v>54</v>
      </c>
    </row>
    <row r="1923" spans="1:7">
      <c r="A1923" s="85">
        <v>43770</v>
      </c>
      <c r="B1923" s="3">
        <v>0</v>
      </c>
      <c r="C1923" s="3">
        <v>0</v>
      </c>
      <c r="D1923" s="3">
        <v>0</v>
      </c>
      <c r="E1923" s="3">
        <v>0</v>
      </c>
      <c r="F1923" s="3">
        <v>0</v>
      </c>
      <c r="G1923" s="40" t="s">
        <v>54</v>
      </c>
    </row>
    <row r="1924" spans="1:7">
      <c r="A1924" s="85">
        <v>43800</v>
      </c>
      <c r="B1924" s="3">
        <v>0</v>
      </c>
      <c r="C1924" s="3">
        <v>0</v>
      </c>
      <c r="D1924" s="3">
        <v>0</v>
      </c>
      <c r="E1924" s="3">
        <v>0</v>
      </c>
      <c r="F1924" s="3">
        <v>0</v>
      </c>
      <c r="G1924" s="40" t="s">
        <v>54</v>
      </c>
    </row>
    <row r="1925" spans="1:7">
      <c r="A1925" s="85">
        <v>43831</v>
      </c>
      <c r="B1925" s="3">
        <v>0</v>
      </c>
      <c r="C1925" s="3">
        <v>0</v>
      </c>
      <c r="D1925" s="3">
        <v>0</v>
      </c>
      <c r="E1925" s="3">
        <v>0</v>
      </c>
      <c r="F1925" s="3">
        <v>0</v>
      </c>
      <c r="G1925" s="40" t="s">
        <v>54</v>
      </c>
    </row>
    <row r="1926" spans="1:7">
      <c r="A1926" s="85">
        <v>43862</v>
      </c>
      <c r="B1926" s="3">
        <v>0</v>
      </c>
      <c r="C1926" s="3">
        <v>0</v>
      </c>
      <c r="D1926" s="3">
        <v>0</v>
      </c>
      <c r="E1926" s="3">
        <v>0</v>
      </c>
      <c r="F1926" s="3">
        <v>0</v>
      </c>
      <c r="G1926" s="40" t="s">
        <v>54</v>
      </c>
    </row>
    <row r="1927" spans="1:7">
      <c r="A1927" s="85">
        <v>43891</v>
      </c>
      <c r="B1927" s="3">
        <v>0</v>
      </c>
      <c r="C1927" s="3">
        <v>0</v>
      </c>
      <c r="D1927" s="3">
        <v>0</v>
      </c>
      <c r="E1927" s="3">
        <v>0</v>
      </c>
      <c r="F1927" s="3">
        <v>0</v>
      </c>
      <c r="G1927" s="40" t="s">
        <v>54</v>
      </c>
    </row>
    <row r="1928" spans="1:7">
      <c r="A1928" s="85">
        <v>43922</v>
      </c>
      <c r="B1928" s="3">
        <v>0</v>
      </c>
      <c r="C1928" s="3">
        <v>0</v>
      </c>
      <c r="D1928" s="3">
        <v>0</v>
      </c>
      <c r="E1928" s="3">
        <v>0</v>
      </c>
      <c r="F1928" s="3">
        <v>0</v>
      </c>
      <c r="G1928" s="40" t="s">
        <v>54</v>
      </c>
    </row>
    <row r="1929" spans="1:7">
      <c r="A1929" s="85">
        <v>43952</v>
      </c>
      <c r="B1929" s="3">
        <v>0</v>
      </c>
      <c r="C1929" s="3">
        <v>0</v>
      </c>
      <c r="D1929" s="3">
        <v>0</v>
      </c>
      <c r="E1929" s="3">
        <v>0</v>
      </c>
      <c r="F1929" s="3">
        <v>0</v>
      </c>
      <c r="G1929" s="40" t="s">
        <v>54</v>
      </c>
    </row>
    <row r="1930" spans="1:7">
      <c r="A1930" s="85">
        <v>43983</v>
      </c>
      <c r="B1930" s="3">
        <v>0</v>
      </c>
      <c r="C1930" s="3">
        <v>0</v>
      </c>
      <c r="D1930" s="3">
        <v>0</v>
      </c>
      <c r="E1930" s="3">
        <v>0</v>
      </c>
      <c r="F1930" s="3">
        <v>0</v>
      </c>
      <c r="G1930" s="40" t="s">
        <v>54</v>
      </c>
    </row>
    <row r="1931" spans="1:7">
      <c r="A1931" s="85">
        <v>44013</v>
      </c>
      <c r="B1931" s="3">
        <v>0</v>
      </c>
      <c r="C1931" s="3">
        <v>0</v>
      </c>
      <c r="D1931" s="3">
        <v>0</v>
      </c>
      <c r="E1931" s="3">
        <v>0</v>
      </c>
      <c r="F1931" s="3">
        <v>0</v>
      </c>
      <c r="G1931" s="40" t="s">
        <v>54</v>
      </c>
    </row>
    <row r="1932" spans="1:7">
      <c r="A1932" s="85">
        <v>44044</v>
      </c>
      <c r="B1932" s="3">
        <v>0</v>
      </c>
      <c r="C1932" s="3">
        <v>0</v>
      </c>
      <c r="D1932" s="3">
        <v>0</v>
      </c>
      <c r="E1932" s="3">
        <v>0</v>
      </c>
      <c r="F1932" s="3">
        <v>0</v>
      </c>
      <c r="G1932" s="40" t="s">
        <v>54</v>
      </c>
    </row>
    <row r="1933" spans="1:7">
      <c r="A1933" s="24" t="s">
        <v>10</v>
      </c>
      <c r="B1933" s="24">
        <f>SUM(B1921:B1932)</f>
        <v>0</v>
      </c>
      <c r="C1933" s="24">
        <f>SUM(C1921:C1932)</f>
        <v>0</v>
      </c>
      <c r="D1933" s="24">
        <f>SUM(D1921:D1932)</f>
        <v>0</v>
      </c>
      <c r="E1933" s="24">
        <f>SUM(E1921:E1932)</f>
        <v>0</v>
      </c>
      <c r="F1933" s="24">
        <f>SUM(F1921:F1932)</f>
        <v>0</v>
      </c>
      <c r="G1933" s="30"/>
    </row>
    <row r="1934" spans="1:7">
      <c r="A1934" s="24" t="s">
        <v>12</v>
      </c>
      <c r="B1934" s="24">
        <f>B1933/12</f>
        <v>0</v>
      </c>
      <c r="C1934" s="24">
        <f>C1933/12</f>
        <v>0</v>
      </c>
      <c r="D1934" s="24">
        <f>D1933/12</f>
        <v>0</v>
      </c>
      <c r="E1934" s="24">
        <f>E1933/12</f>
        <v>0</v>
      </c>
      <c r="F1934" s="24">
        <f>F1933/12</f>
        <v>0</v>
      </c>
      <c r="G1934" s="30"/>
    </row>
    <row r="1935" spans="1:7">
      <c r="A1935" s="85">
        <v>44075</v>
      </c>
      <c r="B1935" s="3">
        <v>0</v>
      </c>
      <c r="C1935" s="3">
        <v>0</v>
      </c>
      <c r="D1935" s="3">
        <v>0</v>
      </c>
      <c r="E1935" s="3">
        <v>0</v>
      </c>
      <c r="F1935" s="3">
        <v>0</v>
      </c>
      <c r="G1935" s="40" t="s">
        <v>54</v>
      </c>
    </row>
    <row r="1936" spans="1:7">
      <c r="A1936" s="85">
        <v>44105</v>
      </c>
      <c r="B1936" s="3">
        <v>0</v>
      </c>
      <c r="C1936" s="3">
        <v>0</v>
      </c>
      <c r="D1936" s="3">
        <v>0</v>
      </c>
      <c r="E1936" s="3">
        <v>0</v>
      </c>
      <c r="F1936" s="3">
        <v>0</v>
      </c>
      <c r="G1936" s="40" t="s">
        <v>54</v>
      </c>
    </row>
    <row r="1937" spans="1:7">
      <c r="A1937" s="85">
        <v>44136</v>
      </c>
      <c r="B1937" s="3">
        <v>0</v>
      </c>
      <c r="C1937" s="3">
        <v>0</v>
      </c>
      <c r="D1937" s="3">
        <v>0</v>
      </c>
      <c r="E1937" s="3">
        <v>0</v>
      </c>
      <c r="F1937" s="3">
        <v>0</v>
      </c>
      <c r="G1937" s="40" t="s">
        <v>54</v>
      </c>
    </row>
    <row r="1938" spans="1:7">
      <c r="A1938" s="85">
        <v>44166</v>
      </c>
      <c r="B1938" s="3">
        <v>0</v>
      </c>
      <c r="C1938" s="3">
        <v>0</v>
      </c>
      <c r="D1938" s="3">
        <v>0</v>
      </c>
      <c r="E1938" s="3">
        <v>0</v>
      </c>
      <c r="F1938" s="3">
        <v>0</v>
      </c>
      <c r="G1938" s="40" t="s">
        <v>54</v>
      </c>
    </row>
    <row r="1939" spans="1:7">
      <c r="A1939" s="85">
        <v>44197</v>
      </c>
      <c r="B1939" s="3">
        <v>0</v>
      </c>
      <c r="C1939" s="3">
        <v>0</v>
      </c>
      <c r="D1939" s="3">
        <v>0</v>
      </c>
      <c r="E1939" s="3">
        <v>0</v>
      </c>
      <c r="F1939" s="3">
        <v>0</v>
      </c>
      <c r="G1939" s="40" t="s">
        <v>54</v>
      </c>
    </row>
    <row r="1940" spans="1:7">
      <c r="A1940" s="85">
        <v>44228</v>
      </c>
      <c r="B1940" s="3">
        <v>0</v>
      </c>
      <c r="C1940" s="3">
        <v>0</v>
      </c>
      <c r="D1940" s="3">
        <v>0</v>
      </c>
      <c r="E1940" s="3">
        <v>0</v>
      </c>
      <c r="F1940" s="3">
        <v>0</v>
      </c>
      <c r="G1940" s="40" t="s">
        <v>54</v>
      </c>
    </row>
    <row r="1941" spans="1:7">
      <c r="A1941" s="85">
        <v>44256</v>
      </c>
      <c r="B1941" s="3">
        <v>0</v>
      </c>
      <c r="C1941" s="3">
        <v>0</v>
      </c>
      <c r="D1941" s="3">
        <v>0</v>
      </c>
      <c r="E1941" s="3">
        <v>0</v>
      </c>
      <c r="F1941" s="3">
        <v>0</v>
      </c>
      <c r="G1941" s="40" t="s">
        <v>54</v>
      </c>
    </row>
    <row r="1942" spans="1:7">
      <c r="A1942" s="85">
        <v>44287</v>
      </c>
      <c r="B1942" s="3">
        <v>0</v>
      </c>
      <c r="C1942" s="3">
        <v>0</v>
      </c>
      <c r="D1942" s="3">
        <v>0</v>
      </c>
      <c r="E1942" s="3">
        <v>0</v>
      </c>
      <c r="F1942" s="3">
        <v>0</v>
      </c>
      <c r="G1942" s="40" t="s">
        <v>54</v>
      </c>
    </row>
    <row r="1943" spans="1:7">
      <c r="A1943" s="85">
        <v>44317</v>
      </c>
      <c r="B1943" s="3">
        <v>0</v>
      </c>
      <c r="C1943" s="3">
        <v>0</v>
      </c>
      <c r="D1943" s="3">
        <v>0</v>
      </c>
      <c r="E1943" s="3">
        <v>0</v>
      </c>
      <c r="F1943" s="3">
        <v>0</v>
      </c>
      <c r="G1943" s="40" t="s">
        <v>54</v>
      </c>
    </row>
    <row r="1944" spans="1:7">
      <c r="A1944" s="85">
        <v>44348</v>
      </c>
      <c r="B1944" s="3">
        <v>0</v>
      </c>
      <c r="C1944" s="3">
        <v>0</v>
      </c>
      <c r="D1944" s="3">
        <v>0</v>
      </c>
      <c r="E1944" s="3">
        <v>0</v>
      </c>
      <c r="F1944" s="3">
        <v>0</v>
      </c>
      <c r="G1944" s="40" t="s">
        <v>98</v>
      </c>
    </row>
    <row r="1945" spans="1:7">
      <c r="A1945" s="85">
        <v>44378</v>
      </c>
      <c r="B1945" s="3">
        <v>0</v>
      </c>
      <c r="C1945" s="3">
        <v>0</v>
      </c>
      <c r="D1945" s="3">
        <v>3</v>
      </c>
      <c r="E1945" s="3">
        <v>0</v>
      </c>
      <c r="F1945" s="3">
        <v>0</v>
      </c>
    </row>
    <row r="1946" spans="1:7">
      <c r="A1946" s="85">
        <v>44409</v>
      </c>
      <c r="B1946" s="3">
        <v>0</v>
      </c>
      <c r="C1946" s="3">
        <v>0</v>
      </c>
      <c r="D1946" s="3">
        <v>2</v>
      </c>
      <c r="E1946" s="3">
        <v>0</v>
      </c>
      <c r="F1946" s="3">
        <v>0</v>
      </c>
    </row>
    <row r="1947" spans="1:7">
      <c r="A1947" s="24" t="s">
        <v>10</v>
      </c>
      <c r="B1947" s="24">
        <f>SUM(B1935:B1946)</f>
        <v>0</v>
      </c>
      <c r="C1947" s="24">
        <f>SUM(C1935:C1946)</f>
        <v>0</v>
      </c>
      <c r="D1947" s="24">
        <f>SUM(D1935:D1946)</f>
        <v>5</v>
      </c>
      <c r="E1947" s="24">
        <f>SUM(E1935:E1946)</f>
        <v>0</v>
      </c>
      <c r="F1947" s="24">
        <f>SUM(F1935:F1946)</f>
        <v>0</v>
      </c>
      <c r="G1947" s="30"/>
    </row>
    <row r="1948" spans="1:7">
      <c r="A1948" s="26" t="s">
        <v>12</v>
      </c>
      <c r="B1948" s="26">
        <f>B1947/12</f>
        <v>0</v>
      </c>
      <c r="C1948" s="26">
        <f>C1947/12</f>
        <v>0</v>
      </c>
      <c r="D1948" s="26">
        <f>D1947/12</f>
        <v>0.41666666666666669</v>
      </c>
      <c r="E1948" s="26">
        <f>E1947/12</f>
        <v>0</v>
      </c>
      <c r="F1948" s="26">
        <f>F1947/12</f>
        <v>0</v>
      </c>
      <c r="G1948" s="31"/>
    </row>
    <row r="1949" spans="1:7">
      <c r="A1949" s="85">
        <v>44440</v>
      </c>
      <c r="B1949" s="3">
        <v>0</v>
      </c>
      <c r="C1949" s="3">
        <v>0</v>
      </c>
      <c r="D1949" s="3">
        <v>0</v>
      </c>
      <c r="E1949" s="3">
        <v>0</v>
      </c>
      <c r="F1949" s="3">
        <v>0</v>
      </c>
      <c r="G1949" s="3" t="s">
        <v>54</v>
      </c>
    </row>
    <row r="1950" spans="1:7">
      <c r="A1950" s="85">
        <v>44470</v>
      </c>
      <c r="B1950" s="3">
        <v>0</v>
      </c>
      <c r="C1950" s="3">
        <v>0</v>
      </c>
      <c r="D1950" s="3">
        <v>2</v>
      </c>
      <c r="E1950" s="3">
        <v>0</v>
      </c>
      <c r="F1950" s="3">
        <v>3</v>
      </c>
    </row>
    <row r="1951" spans="1:7">
      <c r="A1951" s="86">
        <v>44501</v>
      </c>
      <c r="B1951" s="44">
        <v>0</v>
      </c>
      <c r="C1951" s="44">
        <v>0</v>
      </c>
      <c r="D1951" s="44">
        <v>0</v>
      </c>
      <c r="E1951" s="44">
        <v>0</v>
      </c>
      <c r="F1951" s="44">
        <v>0</v>
      </c>
      <c r="G1951" s="44" t="s">
        <v>54</v>
      </c>
    </row>
    <row r="1952" spans="1:7">
      <c r="A1952" s="86">
        <v>44531</v>
      </c>
      <c r="B1952" s="44">
        <v>0</v>
      </c>
      <c r="C1952" s="44">
        <v>0</v>
      </c>
      <c r="D1952" s="44">
        <v>2</v>
      </c>
      <c r="E1952" s="44">
        <v>0</v>
      </c>
      <c r="F1952" s="44">
        <v>0</v>
      </c>
      <c r="G1952" s="44"/>
    </row>
    <row r="1953" spans="1:7">
      <c r="A1953" s="85">
        <v>44562</v>
      </c>
      <c r="B1953" s="3">
        <v>0</v>
      </c>
      <c r="C1953" s="3">
        <v>0</v>
      </c>
      <c r="D1953" s="3">
        <v>0</v>
      </c>
      <c r="E1953" s="3">
        <v>0</v>
      </c>
      <c r="F1953" s="3">
        <v>0</v>
      </c>
      <c r="G1953" s="3" t="s">
        <v>54</v>
      </c>
    </row>
    <row r="1954" spans="1:7">
      <c r="A1954" s="85">
        <v>44593</v>
      </c>
    </row>
    <row r="1955" spans="1:7">
      <c r="A1955" s="86">
        <v>44621</v>
      </c>
      <c r="B1955" s="44"/>
      <c r="C1955" s="44"/>
      <c r="D1955" s="44"/>
      <c r="E1955" s="44"/>
      <c r="F1955" s="44"/>
      <c r="G1955" s="44"/>
    </row>
    <row r="1956" spans="1:7">
      <c r="A1956" s="86">
        <v>44652</v>
      </c>
      <c r="B1956" s="44"/>
      <c r="C1956" s="44"/>
      <c r="D1956" s="44"/>
      <c r="E1956" s="44"/>
      <c r="F1956" s="44"/>
      <c r="G1956" s="44"/>
    </row>
    <row r="1957" spans="1:7">
      <c r="A1957" s="85">
        <v>44682</v>
      </c>
    </row>
    <row r="1958" spans="1:7">
      <c r="A1958" s="85">
        <v>44713</v>
      </c>
    </row>
    <row r="1959" spans="1:7">
      <c r="A1959" s="86">
        <v>44743</v>
      </c>
      <c r="B1959" s="44"/>
      <c r="C1959" s="44"/>
      <c r="D1959" s="44"/>
      <c r="E1959" s="44"/>
      <c r="F1959" s="44"/>
      <c r="G1959" s="44"/>
    </row>
    <row r="1960" spans="1:7">
      <c r="A1960" s="86">
        <v>44774</v>
      </c>
      <c r="B1960" s="44"/>
      <c r="C1960" s="44"/>
      <c r="D1960" s="44"/>
      <c r="E1960" s="44"/>
      <c r="F1960" s="44"/>
      <c r="G1960" s="44"/>
    </row>
    <row r="1961" spans="1:7">
      <c r="A1961" s="24" t="s">
        <v>10</v>
      </c>
      <c r="B1961" s="24">
        <f>SUM(B1949:B1960)</f>
        <v>0</v>
      </c>
      <c r="C1961" s="24">
        <f>SUM(C1949:C1960)</f>
        <v>0</v>
      </c>
      <c r="D1961" s="24">
        <f>SUM(D1949:D1960)</f>
        <v>4</v>
      </c>
      <c r="E1961" s="24">
        <f>SUM(E1949:E1960)</f>
        <v>0</v>
      </c>
      <c r="F1961" s="24">
        <f>SUM(F1949:F1960)</f>
        <v>3</v>
      </c>
      <c r="G1961" s="30"/>
    </row>
    <row r="1962" spans="1:7">
      <c r="A1962" s="26" t="s">
        <v>12</v>
      </c>
      <c r="B1962" s="26">
        <f>B1961/12</f>
        <v>0</v>
      </c>
      <c r="C1962" s="26">
        <f>C1961/12</f>
        <v>0</v>
      </c>
      <c r="D1962" s="26">
        <f>D1961/12</f>
        <v>0.33333333333333331</v>
      </c>
      <c r="E1962" s="26">
        <f>E1961/12</f>
        <v>0</v>
      </c>
      <c r="F1962" s="26">
        <f>F1961/12</f>
        <v>0.25</v>
      </c>
      <c r="G1962" s="31"/>
    </row>
    <row r="1963" spans="1:7">
      <c r="A1963" s="86"/>
      <c r="B1963" s="44"/>
      <c r="C1963" s="44"/>
      <c r="D1963" s="44"/>
      <c r="E1963" s="44"/>
      <c r="F1963" s="44"/>
      <c r="G1963" s="44"/>
    </row>
    <row r="1964" spans="1:7">
      <c r="A1964" s="86"/>
      <c r="B1964" s="44"/>
      <c r="C1964" s="44"/>
      <c r="D1964" s="44"/>
      <c r="E1964" s="44"/>
      <c r="F1964" s="44"/>
      <c r="G1964" s="44"/>
    </row>
    <row r="1974" spans="1:8">
      <c r="A1974" s="1" t="s">
        <v>0</v>
      </c>
      <c r="B1974" s="2" t="s">
        <v>1</v>
      </c>
      <c r="C1974" s="2" t="s">
        <v>2</v>
      </c>
      <c r="D1974" s="2" t="s">
        <v>3</v>
      </c>
      <c r="E1974" s="2" t="s">
        <v>40</v>
      </c>
    </row>
    <row r="1975" spans="1:8">
      <c r="A1975" s="85" t="s">
        <v>65</v>
      </c>
      <c r="B1975" s="8">
        <v>37707</v>
      </c>
      <c r="C1975" s="8" t="s">
        <v>25</v>
      </c>
      <c r="D1975" s="3" t="s">
        <v>18</v>
      </c>
      <c r="E1975" s="3" t="s">
        <v>41</v>
      </c>
    </row>
    <row r="1977" spans="1:8">
      <c r="A1977" s="18" t="s">
        <v>4</v>
      </c>
      <c r="B1977" s="19" t="s">
        <v>5</v>
      </c>
      <c r="C1977" s="19" t="s">
        <v>6</v>
      </c>
      <c r="D1977" s="19" t="s">
        <v>7</v>
      </c>
      <c r="E1977" s="19" t="s">
        <v>8</v>
      </c>
      <c r="F1977" s="19" t="s">
        <v>9</v>
      </c>
      <c r="G1977" s="22" t="s">
        <v>119</v>
      </c>
      <c r="H1977" s="19" t="s">
        <v>11</v>
      </c>
    </row>
    <row r="1978" spans="1:8">
      <c r="A1978" s="85">
        <v>43709</v>
      </c>
      <c r="B1978" s="3">
        <v>0</v>
      </c>
      <c r="C1978" s="3">
        <v>0</v>
      </c>
      <c r="D1978" s="3">
        <v>0</v>
      </c>
      <c r="E1978" s="3">
        <v>0</v>
      </c>
      <c r="F1978" s="3">
        <v>0</v>
      </c>
      <c r="G1978" s="3" t="s">
        <v>54</v>
      </c>
    </row>
    <row r="1979" spans="1:8">
      <c r="A1979" s="85">
        <v>43739</v>
      </c>
      <c r="B1979" s="3">
        <v>0</v>
      </c>
      <c r="C1979" s="3">
        <v>0</v>
      </c>
      <c r="D1979" s="3">
        <v>0</v>
      </c>
      <c r="E1979" s="3">
        <v>0</v>
      </c>
      <c r="F1979" s="3">
        <v>0</v>
      </c>
      <c r="G1979" s="3" t="s">
        <v>54</v>
      </c>
    </row>
    <row r="1980" spans="1:8">
      <c r="A1980" s="85">
        <v>43770</v>
      </c>
      <c r="B1980" s="3">
        <v>0</v>
      </c>
      <c r="C1980" s="3">
        <v>0</v>
      </c>
      <c r="D1980" s="3">
        <v>0</v>
      </c>
      <c r="E1980" s="3">
        <v>0</v>
      </c>
      <c r="F1980" s="3">
        <v>0</v>
      </c>
      <c r="G1980" s="3" t="s">
        <v>54</v>
      </c>
    </row>
    <row r="1981" spans="1:8">
      <c r="A1981" s="85">
        <v>43800</v>
      </c>
      <c r="B1981" s="3">
        <v>0</v>
      </c>
      <c r="C1981" s="3">
        <v>0</v>
      </c>
      <c r="D1981" s="3">
        <v>0</v>
      </c>
      <c r="E1981" s="3">
        <v>0</v>
      </c>
      <c r="F1981" s="3">
        <v>0</v>
      </c>
      <c r="G1981" s="3" t="s">
        <v>97</v>
      </c>
    </row>
    <row r="1982" spans="1:8">
      <c r="A1982" s="85">
        <v>43831</v>
      </c>
      <c r="B1982" s="3">
        <v>0</v>
      </c>
      <c r="C1982" s="3">
        <v>0</v>
      </c>
      <c r="D1982" s="3">
        <v>11</v>
      </c>
      <c r="E1982" s="3">
        <v>0</v>
      </c>
      <c r="F1982" s="3">
        <v>0</v>
      </c>
    </row>
    <row r="1983" spans="1:8">
      <c r="A1983" s="85">
        <v>43862</v>
      </c>
      <c r="B1983" s="3">
        <v>1</v>
      </c>
      <c r="C1983" s="3">
        <v>2</v>
      </c>
      <c r="D1983" s="3">
        <v>11</v>
      </c>
      <c r="E1983" s="3">
        <v>0</v>
      </c>
      <c r="F1983" s="3">
        <v>0</v>
      </c>
    </row>
    <row r="1984" spans="1:8">
      <c r="A1984" s="85">
        <v>43891</v>
      </c>
      <c r="B1984" s="3">
        <v>0</v>
      </c>
      <c r="C1984" s="3">
        <v>2</v>
      </c>
      <c r="D1984" s="3">
        <v>25</v>
      </c>
      <c r="E1984" s="3">
        <v>2</v>
      </c>
      <c r="F1984" s="3">
        <v>1</v>
      </c>
    </row>
    <row r="1985" spans="1:7">
      <c r="A1985" s="85">
        <v>43922</v>
      </c>
      <c r="B1985" s="3">
        <v>0</v>
      </c>
      <c r="C1985" s="3">
        <v>3</v>
      </c>
      <c r="D1985" s="3">
        <v>11</v>
      </c>
      <c r="E1985" s="3">
        <v>6</v>
      </c>
      <c r="F1985" s="3">
        <v>1</v>
      </c>
    </row>
    <row r="1986" spans="1:7">
      <c r="A1986" s="85">
        <v>43952</v>
      </c>
      <c r="B1986" s="3">
        <v>0</v>
      </c>
      <c r="C1986" s="3">
        <v>0</v>
      </c>
      <c r="D1986" s="3">
        <v>5</v>
      </c>
      <c r="E1986" s="3">
        <v>0</v>
      </c>
      <c r="F1986" s="3">
        <v>0</v>
      </c>
    </row>
    <row r="1987" spans="1:7">
      <c r="A1987" s="85">
        <v>43983</v>
      </c>
      <c r="B1987" s="3">
        <v>0</v>
      </c>
      <c r="C1987" s="3">
        <v>0</v>
      </c>
      <c r="D1987" s="3">
        <v>0</v>
      </c>
      <c r="E1987" s="3">
        <v>0</v>
      </c>
      <c r="F1987" s="3">
        <v>0</v>
      </c>
      <c r="G1987" s="3" t="s">
        <v>54</v>
      </c>
    </row>
    <row r="1988" spans="1:7">
      <c r="A1988" s="85">
        <v>44013</v>
      </c>
      <c r="B1988" s="3">
        <v>0</v>
      </c>
      <c r="C1988" s="3">
        <v>0</v>
      </c>
      <c r="D1988" s="3">
        <v>0</v>
      </c>
      <c r="E1988" s="3">
        <v>0</v>
      </c>
      <c r="F1988" s="3">
        <v>0</v>
      </c>
      <c r="G1988" s="3" t="s">
        <v>62</v>
      </c>
    </row>
    <row r="1989" spans="1:7">
      <c r="A1989" s="85">
        <v>44044</v>
      </c>
      <c r="B1989" s="3">
        <v>0</v>
      </c>
      <c r="C1989" s="3">
        <v>0</v>
      </c>
      <c r="D1989" s="3">
        <v>0</v>
      </c>
      <c r="E1989" s="3">
        <v>0</v>
      </c>
      <c r="F1989" s="3">
        <v>0</v>
      </c>
      <c r="G1989" s="3" t="s">
        <v>62</v>
      </c>
    </row>
    <row r="1990" spans="1:7">
      <c r="A1990" s="24" t="s">
        <v>10</v>
      </c>
      <c r="B1990" s="24">
        <f>SUM(B1978:B1989)</f>
        <v>1</v>
      </c>
      <c r="C1990" s="24">
        <f>SUM(C1978:C1989)</f>
        <v>7</v>
      </c>
      <c r="D1990" s="24">
        <f>SUM(D1978:D1989)</f>
        <v>63</v>
      </c>
      <c r="E1990" s="24">
        <f>SUM(E1978:E1989)</f>
        <v>8</v>
      </c>
      <c r="F1990" s="24">
        <f>SUM(F1978:F1989)</f>
        <v>2</v>
      </c>
      <c r="G1990" s="30"/>
    </row>
    <row r="1991" spans="1:7">
      <c r="A1991" s="24" t="s">
        <v>12</v>
      </c>
      <c r="B1991" s="24">
        <f>B1990/12</f>
        <v>8.3333333333333329E-2</v>
      </c>
      <c r="C1991" s="24">
        <f>C1990/12</f>
        <v>0.58333333333333337</v>
      </c>
      <c r="D1991" s="24">
        <f>D1990/12</f>
        <v>5.25</v>
      </c>
      <c r="E1991" s="24">
        <f>E1990/12</f>
        <v>0.66666666666666663</v>
      </c>
      <c r="F1991" s="24">
        <f>F1990/12</f>
        <v>0.16666666666666666</v>
      </c>
      <c r="G1991" s="30"/>
    </row>
    <row r="1992" spans="1:7">
      <c r="A1992" s="85">
        <v>44075</v>
      </c>
      <c r="B1992" s="3">
        <v>0</v>
      </c>
      <c r="C1992" s="3">
        <v>0</v>
      </c>
      <c r="D1992" s="3">
        <v>6</v>
      </c>
      <c r="E1992" s="3">
        <v>0</v>
      </c>
      <c r="F1992" s="3">
        <v>0</v>
      </c>
    </row>
    <row r="1993" spans="1:7">
      <c r="A1993" s="85">
        <v>44105</v>
      </c>
      <c r="B1993" s="3">
        <v>0</v>
      </c>
      <c r="C1993" s="3">
        <v>6</v>
      </c>
      <c r="D1993" s="3">
        <v>4</v>
      </c>
      <c r="E1993" s="3">
        <v>4</v>
      </c>
      <c r="F1993" s="3">
        <v>2</v>
      </c>
    </row>
    <row r="1994" spans="1:7">
      <c r="A1994" s="85">
        <v>44136</v>
      </c>
      <c r="B1994" s="3">
        <v>0</v>
      </c>
      <c r="C1994" s="3">
        <v>1</v>
      </c>
      <c r="D1994" s="3">
        <v>2</v>
      </c>
      <c r="E1994" s="3">
        <v>2</v>
      </c>
      <c r="F1994" s="3">
        <v>0</v>
      </c>
    </row>
    <row r="1995" spans="1:7">
      <c r="A1995" s="85">
        <v>44166</v>
      </c>
      <c r="B1995" s="3">
        <v>0</v>
      </c>
      <c r="C1995" s="3">
        <v>1</v>
      </c>
      <c r="D1995" s="3">
        <v>5</v>
      </c>
      <c r="E1995" s="3">
        <v>2</v>
      </c>
      <c r="F1995" s="3">
        <v>1</v>
      </c>
    </row>
    <row r="1996" spans="1:7">
      <c r="A1996" s="85">
        <v>44197</v>
      </c>
      <c r="B1996" s="3">
        <v>0</v>
      </c>
      <c r="C1996" s="3">
        <v>0</v>
      </c>
      <c r="D1996" s="3">
        <v>5</v>
      </c>
      <c r="E1996" s="3">
        <v>2</v>
      </c>
      <c r="F1996" s="3">
        <v>1</v>
      </c>
    </row>
    <row r="1997" spans="1:7">
      <c r="A1997" s="85">
        <v>44228</v>
      </c>
      <c r="B1997" s="3">
        <v>0</v>
      </c>
      <c r="C1997" s="3">
        <v>2</v>
      </c>
      <c r="D1997" s="3">
        <v>2</v>
      </c>
      <c r="E1997" s="3">
        <v>1</v>
      </c>
      <c r="F1997" s="3">
        <v>1</v>
      </c>
    </row>
    <row r="1998" spans="1:7">
      <c r="A1998" s="85">
        <v>44256</v>
      </c>
      <c r="B1998" s="3">
        <v>0</v>
      </c>
      <c r="C1998" s="3">
        <v>0</v>
      </c>
      <c r="D1998" s="3">
        <v>2</v>
      </c>
      <c r="E1998" s="3">
        <v>1</v>
      </c>
      <c r="F1998" s="3">
        <v>1</v>
      </c>
    </row>
    <row r="1999" spans="1:7">
      <c r="A1999" s="85">
        <v>44287</v>
      </c>
      <c r="B1999" s="3">
        <v>0</v>
      </c>
      <c r="C1999" s="3">
        <v>0</v>
      </c>
      <c r="D1999" s="3">
        <v>3</v>
      </c>
      <c r="E1999" s="3">
        <v>2</v>
      </c>
      <c r="F1999" s="3">
        <v>1</v>
      </c>
    </row>
    <row r="2000" spans="1:7">
      <c r="A2000" s="85">
        <v>44317</v>
      </c>
      <c r="B2000" s="3">
        <v>0</v>
      </c>
      <c r="C2000" s="3">
        <v>0</v>
      </c>
      <c r="D2000" s="3">
        <v>4</v>
      </c>
      <c r="E2000" s="3">
        <v>2</v>
      </c>
      <c r="F2000" s="3">
        <v>1</v>
      </c>
    </row>
    <row r="2001" spans="1:7">
      <c r="A2001" s="85">
        <v>44348</v>
      </c>
      <c r="B2001" s="3">
        <v>0</v>
      </c>
      <c r="C2001" s="3">
        <v>0</v>
      </c>
      <c r="D2001" s="3">
        <v>3</v>
      </c>
      <c r="E2001" s="3">
        <v>0</v>
      </c>
      <c r="F2001" s="3">
        <v>1</v>
      </c>
    </row>
    <row r="2002" spans="1:7">
      <c r="A2002" s="85">
        <v>44378</v>
      </c>
      <c r="B2002" s="3">
        <v>0</v>
      </c>
      <c r="C2002" s="3">
        <v>0</v>
      </c>
      <c r="D2002" s="3">
        <v>2</v>
      </c>
      <c r="E2002" s="3">
        <v>1</v>
      </c>
      <c r="F2002" s="3">
        <v>1</v>
      </c>
    </row>
    <row r="2003" spans="1:7">
      <c r="A2003" s="85">
        <v>44409</v>
      </c>
      <c r="B2003" s="3">
        <v>0</v>
      </c>
      <c r="C2003" s="3">
        <v>2</v>
      </c>
      <c r="D2003" s="3">
        <v>2</v>
      </c>
      <c r="E2003" s="3">
        <v>2</v>
      </c>
      <c r="F2003" s="3">
        <v>1</v>
      </c>
    </row>
    <row r="2004" spans="1:7">
      <c r="A2004" s="24" t="s">
        <v>10</v>
      </c>
      <c r="B2004" s="24">
        <f>SUM(B1992:B2003)</f>
        <v>0</v>
      </c>
      <c r="C2004" s="24">
        <f>SUM(C1992:C2003)</f>
        <v>12</v>
      </c>
      <c r="D2004" s="24">
        <f>SUM(D1992:D2003)</f>
        <v>40</v>
      </c>
      <c r="E2004" s="24">
        <f>SUM(E1992:E2003)</f>
        <v>19</v>
      </c>
      <c r="F2004" s="24">
        <f>SUM(F1992:F2003)</f>
        <v>11</v>
      </c>
      <c r="G2004" s="30"/>
    </row>
    <row r="2005" spans="1:7">
      <c r="A2005" s="26" t="s">
        <v>12</v>
      </c>
      <c r="B2005" s="26">
        <f>B2004/12</f>
        <v>0</v>
      </c>
      <c r="C2005" s="26">
        <f>C2004/12</f>
        <v>1</v>
      </c>
      <c r="D2005" s="26">
        <f>D2004/12</f>
        <v>3.3333333333333335</v>
      </c>
      <c r="E2005" s="26">
        <f>E2004/12</f>
        <v>1.5833333333333333</v>
      </c>
      <c r="F2005" s="26">
        <f>F2004/12</f>
        <v>0.91666666666666663</v>
      </c>
      <c r="G2005" s="31"/>
    </row>
    <row r="2006" spans="1:7">
      <c r="A2006" s="85">
        <v>44440</v>
      </c>
      <c r="B2006" s="3">
        <v>0</v>
      </c>
      <c r="C2006" s="3">
        <v>0</v>
      </c>
      <c r="D2006" s="3">
        <v>3</v>
      </c>
      <c r="E2006" s="3">
        <v>1</v>
      </c>
      <c r="F2006" s="3">
        <v>1</v>
      </c>
    </row>
    <row r="2007" spans="1:7">
      <c r="A2007" s="85">
        <v>44470</v>
      </c>
      <c r="B2007" s="3">
        <v>0</v>
      </c>
      <c r="C2007" s="3">
        <v>2</v>
      </c>
      <c r="D2007" s="3">
        <v>7</v>
      </c>
      <c r="E2007" s="3">
        <v>2</v>
      </c>
      <c r="F2007" s="3">
        <v>1</v>
      </c>
    </row>
    <row r="2008" spans="1:7">
      <c r="A2008" s="86">
        <v>44501</v>
      </c>
      <c r="B2008" s="44">
        <v>0</v>
      </c>
      <c r="C2008" s="44">
        <v>1</v>
      </c>
      <c r="D2008" s="44">
        <v>3</v>
      </c>
      <c r="E2008" s="44">
        <v>2</v>
      </c>
      <c r="F2008" s="44">
        <v>1</v>
      </c>
      <c r="G2008" s="44"/>
    </row>
    <row r="2009" spans="1:7">
      <c r="A2009" s="86">
        <v>44531</v>
      </c>
      <c r="B2009" s="44">
        <v>0</v>
      </c>
      <c r="C2009" s="44">
        <v>0</v>
      </c>
      <c r="D2009" s="44">
        <v>4</v>
      </c>
      <c r="E2009" s="44">
        <v>2</v>
      </c>
      <c r="F2009" s="44">
        <v>1</v>
      </c>
      <c r="G2009" s="44"/>
    </row>
    <row r="2010" spans="1:7">
      <c r="A2010" s="85">
        <v>44562</v>
      </c>
      <c r="B2010" s="3">
        <v>0</v>
      </c>
      <c r="C2010" s="3">
        <v>3</v>
      </c>
      <c r="D2010" s="3">
        <v>3</v>
      </c>
      <c r="E2010" s="3">
        <v>2</v>
      </c>
      <c r="F2010" s="3">
        <v>1</v>
      </c>
    </row>
    <row r="2011" spans="1:7">
      <c r="A2011" s="85">
        <v>44593</v>
      </c>
    </row>
    <row r="2012" spans="1:7">
      <c r="A2012" s="86">
        <v>44621</v>
      </c>
      <c r="B2012" s="44"/>
      <c r="C2012" s="44"/>
      <c r="D2012" s="44"/>
      <c r="E2012" s="44"/>
      <c r="F2012" s="44"/>
      <c r="G2012" s="44"/>
    </row>
    <row r="2013" spans="1:7">
      <c r="A2013" s="86">
        <v>44652</v>
      </c>
      <c r="B2013" s="44"/>
      <c r="C2013" s="44"/>
      <c r="D2013" s="44"/>
      <c r="E2013" s="44"/>
      <c r="F2013" s="44"/>
      <c r="G2013" s="44"/>
    </row>
    <row r="2014" spans="1:7">
      <c r="A2014" s="85">
        <v>44682</v>
      </c>
    </row>
    <row r="2015" spans="1:7">
      <c r="A2015" s="85">
        <v>44713</v>
      </c>
    </row>
    <row r="2016" spans="1:7">
      <c r="A2016" s="86">
        <v>44743</v>
      </c>
      <c r="B2016" s="44"/>
      <c r="C2016" s="44"/>
      <c r="D2016" s="44"/>
      <c r="E2016" s="44"/>
      <c r="F2016" s="44"/>
      <c r="G2016" s="44"/>
    </row>
    <row r="2017" spans="1:7">
      <c r="A2017" s="86">
        <v>44774</v>
      </c>
      <c r="B2017" s="44"/>
      <c r="C2017" s="44"/>
      <c r="D2017" s="44"/>
      <c r="E2017" s="44"/>
      <c r="F2017" s="44"/>
      <c r="G2017" s="44"/>
    </row>
    <row r="2018" spans="1:7">
      <c r="A2018" s="24" t="s">
        <v>10</v>
      </c>
      <c r="B2018" s="24">
        <f>SUM(B2006:B2017)</f>
        <v>0</v>
      </c>
      <c r="C2018" s="24">
        <f>SUM(C2006:C2017)</f>
        <v>6</v>
      </c>
      <c r="D2018" s="24">
        <f>SUM(D2006:D2017)</f>
        <v>20</v>
      </c>
      <c r="E2018" s="24">
        <f>SUM(E2006:E2017)</f>
        <v>9</v>
      </c>
      <c r="F2018" s="24">
        <f>SUM(F2006:F2017)</f>
        <v>5</v>
      </c>
      <c r="G2018" s="30"/>
    </row>
    <row r="2019" spans="1:7">
      <c r="A2019" s="26" t="s">
        <v>12</v>
      </c>
      <c r="B2019" s="26">
        <f>B2018/12</f>
        <v>0</v>
      </c>
      <c r="C2019" s="26">
        <f>C2018/12</f>
        <v>0.5</v>
      </c>
      <c r="D2019" s="26">
        <f>D2018/12</f>
        <v>1.6666666666666667</v>
      </c>
      <c r="E2019" s="26">
        <f>E2018/12</f>
        <v>0.75</v>
      </c>
      <c r="F2019" s="26">
        <f>F2018/12</f>
        <v>0.41666666666666669</v>
      </c>
      <c r="G2019" s="31"/>
    </row>
    <row r="2020" spans="1:7">
      <c r="A2020" s="86"/>
      <c r="B2020" s="44"/>
      <c r="C2020" s="44"/>
      <c r="D2020" s="44"/>
      <c r="E2020" s="44"/>
      <c r="F2020" s="44"/>
      <c r="G2020" s="44"/>
    </row>
    <row r="2021" spans="1:7">
      <c r="A2021" s="86"/>
      <c r="B2021" s="44"/>
      <c r="C2021" s="44"/>
      <c r="D2021" s="44"/>
      <c r="E2021" s="44"/>
      <c r="F2021" s="44"/>
      <c r="G2021" s="44"/>
    </row>
    <row r="2033" spans="1:8">
      <c r="A2033" s="1" t="s">
        <v>0</v>
      </c>
      <c r="B2033" s="2" t="s">
        <v>1</v>
      </c>
      <c r="C2033" s="2" t="s">
        <v>2</v>
      </c>
      <c r="D2033" s="2" t="s">
        <v>3</v>
      </c>
      <c r="E2033" s="2"/>
    </row>
    <row r="2034" spans="1:8">
      <c r="A2034" s="85" t="s">
        <v>66</v>
      </c>
      <c r="B2034" s="8" t="s">
        <v>25</v>
      </c>
      <c r="C2034" s="8" t="s">
        <v>25</v>
      </c>
      <c r="D2034" s="3" t="s">
        <v>18</v>
      </c>
    </row>
    <row r="2036" spans="1:8">
      <c r="A2036" s="18" t="s">
        <v>4</v>
      </c>
      <c r="B2036" s="19" t="s">
        <v>5</v>
      </c>
      <c r="C2036" s="19" t="s">
        <v>6</v>
      </c>
      <c r="D2036" s="19" t="s">
        <v>7</v>
      </c>
      <c r="E2036" s="19" t="s">
        <v>8</v>
      </c>
      <c r="F2036" s="19" t="s">
        <v>9</v>
      </c>
      <c r="G2036" s="22" t="s">
        <v>119</v>
      </c>
      <c r="H2036" s="19" t="s">
        <v>11</v>
      </c>
    </row>
    <row r="2037" spans="1:8">
      <c r="A2037" s="85">
        <v>43709</v>
      </c>
      <c r="B2037" s="3">
        <v>0</v>
      </c>
      <c r="C2037" s="3">
        <v>0</v>
      </c>
      <c r="D2037" s="3">
        <v>0</v>
      </c>
      <c r="E2037" s="3">
        <v>0</v>
      </c>
      <c r="F2037" s="3">
        <v>0</v>
      </c>
      <c r="G2037" s="3" t="s">
        <v>54</v>
      </c>
    </row>
    <row r="2038" spans="1:8">
      <c r="A2038" s="85">
        <v>43739</v>
      </c>
      <c r="B2038" s="3">
        <v>0</v>
      </c>
      <c r="C2038" s="3">
        <v>0</v>
      </c>
      <c r="D2038" s="3">
        <v>0</v>
      </c>
      <c r="E2038" s="3">
        <v>0</v>
      </c>
      <c r="F2038" s="3">
        <v>0</v>
      </c>
      <c r="G2038" s="3" t="s">
        <v>54</v>
      </c>
    </row>
    <row r="2039" spans="1:8">
      <c r="A2039" s="85">
        <v>43770</v>
      </c>
      <c r="B2039" s="3">
        <v>0</v>
      </c>
      <c r="C2039" s="3">
        <v>0</v>
      </c>
      <c r="D2039" s="3">
        <v>0</v>
      </c>
      <c r="E2039" s="3">
        <v>0</v>
      </c>
      <c r="F2039" s="3">
        <v>0</v>
      </c>
      <c r="G2039" s="3" t="s">
        <v>54</v>
      </c>
    </row>
    <row r="2040" spans="1:8">
      <c r="A2040" s="85">
        <v>43800</v>
      </c>
      <c r="B2040" s="3">
        <v>0</v>
      </c>
      <c r="C2040" s="3">
        <v>0</v>
      </c>
      <c r="D2040" s="3">
        <v>0</v>
      </c>
      <c r="E2040" s="3">
        <v>0</v>
      </c>
      <c r="F2040" s="3">
        <v>0</v>
      </c>
      <c r="G2040" s="3" t="s">
        <v>54</v>
      </c>
    </row>
    <row r="2041" spans="1:8">
      <c r="A2041" s="85">
        <v>43831</v>
      </c>
      <c r="B2041" s="3">
        <v>0</v>
      </c>
      <c r="C2041" s="3">
        <v>0</v>
      </c>
      <c r="D2041" s="3">
        <v>0</v>
      </c>
      <c r="E2041" s="3">
        <v>0</v>
      </c>
      <c r="F2041" s="3">
        <v>0</v>
      </c>
      <c r="G2041" s="3" t="s">
        <v>54</v>
      </c>
    </row>
    <row r="2042" spans="1:8">
      <c r="A2042" s="85">
        <v>43862</v>
      </c>
      <c r="B2042" s="3">
        <v>0</v>
      </c>
      <c r="C2042" s="3">
        <v>0</v>
      </c>
      <c r="D2042" s="3">
        <v>0</v>
      </c>
      <c r="E2042" s="3">
        <v>0</v>
      </c>
      <c r="F2042" s="3">
        <v>0</v>
      </c>
      <c r="G2042" s="3" t="s">
        <v>54</v>
      </c>
    </row>
    <row r="2043" spans="1:8">
      <c r="A2043" s="85">
        <v>43891</v>
      </c>
      <c r="B2043" s="3">
        <v>0</v>
      </c>
      <c r="C2043" s="3">
        <v>0</v>
      </c>
      <c r="D2043" s="3">
        <v>0</v>
      </c>
      <c r="E2043" s="3">
        <v>0</v>
      </c>
      <c r="F2043" s="3">
        <v>0</v>
      </c>
      <c r="G2043" s="3" t="s">
        <v>54</v>
      </c>
    </row>
    <row r="2044" spans="1:8">
      <c r="A2044" s="85">
        <v>43922</v>
      </c>
      <c r="B2044" s="3">
        <v>0</v>
      </c>
      <c r="C2044" s="3">
        <v>0</v>
      </c>
      <c r="D2044" s="3">
        <v>0</v>
      </c>
      <c r="E2044" s="3">
        <v>0</v>
      </c>
      <c r="F2044" s="3">
        <v>0</v>
      </c>
      <c r="G2044" s="3" t="s">
        <v>54</v>
      </c>
    </row>
    <row r="2045" spans="1:8">
      <c r="A2045" s="85">
        <v>43952</v>
      </c>
      <c r="B2045" s="3">
        <v>0</v>
      </c>
      <c r="C2045" s="3">
        <v>0</v>
      </c>
      <c r="D2045" s="3">
        <v>0</v>
      </c>
      <c r="E2045" s="3">
        <v>0</v>
      </c>
      <c r="F2045" s="3">
        <v>0</v>
      </c>
      <c r="G2045" s="3" t="s">
        <v>54</v>
      </c>
    </row>
    <row r="2046" spans="1:8">
      <c r="A2046" s="85">
        <v>43983</v>
      </c>
      <c r="B2046" s="3">
        <v>0</v>
      </c>
      <c r="C2046" s="3">
        <v>0</v>
      </c>
      <c r="D2046" s="3">
        <v>0</v>
      </c>
      <c r="E2046" s="3">
        <v>0</v>
      </c>
      <c r="F2046" s="3">
        <v>0</v>
      </c>
      <c r="G2046" s="3" t="s">
        <v>54</v>
      </c>
    </row>
    <row r="2047" spans="1:8">
      <c r="A2047" s="85">
        <v>44013</v>
      </c>
      <c r="B2047" s="3">
        <v>0</v>
      </c>
      <c r="C2047" s="3">
        <v>0</v>
      </c>
      <c r="D2047" s="3">
        <v>0</v>
      </c>
      <c r="E2047" s="3">
        <v>0</v>
      </c>
      <c r="F2047" s="3">
        <v>0</v>
      </c>
      <c r="G2047" s="3" t="s">
        <v>54</v>
      </c>
    </row>
    <row r="2048" spans="1:8">
      <c r="A2048" s="85">
        <v>44044</v>
      </c>
      <c r="B2048" s="3">
        <v>0</v>
      </c>
      <c r="C2048" s="3">
        <v>0</v>
      </c>
      <c r="D2048" s="3">
        <v>0</v>
      </c>
      <c r="E2048" s="3">
        <v>0</v>
      </c>
      <c r="F2048" s="3">
        <v>0</v>
      </c>
      <c r="G2048" s="3" t="s">
        <v>54</v>
      </c>
    </row>
    <row r="2049" spans="1:7">
      <c r="A2049" s="24" t="s">
        <v>10</v>
      </c>
      <c r="B2049" s="24">
        <f>SUM(B2037:B2048)</f>
        <v>0</v>
      </c>
      <c r="C2049" s="24">
        <f>SUM(C2037:C2048)</f>
        <v>0</v>
      </c>
      <c r="D2049" s="24">
        <f>SUM(D2037:D2048)</f>
        <v>0</v>
      </c>
      <c r="E2049" s="24">
        <f>SUM(E2037:E2048)</f>
        <v>0</v>
      </c>
      <c r="F2049" s="24">
        <f>SUM(F2037:F2048)</f>
        <v>0</v>
      </c>
      <c r="G2049" s="30"/>
    </row>
    <row r="2050" spans="1:7">
      <c r="A2050" s="24" t="s">
        <v>12</v>
      </c>
      <c r="B2050" s="24">
        <f>B2049/12</f>
        <v>0</v>
      </c>
      <c r="C2050" s="24">
        <f>C2049/12</f>
        <v>0</v>
      </c>
      <c r="D2050" s="24">
        <f>D2049/12</f>
        <v>0</v>
      </c>
      <c r="E2050" s="24">
        <f>E2049/12</f>
        <v>0</v>
      </c>
      <c r="F2050" s="24">
        <f>F2049/12</f>
        <v>0</v>
      </c>
      <c r="G2050" s="30"/>
    </row>
    <row r="2051" spans="1:7">
      <c r="A2051" s="85">
        <v>44075</v>
      </c>
      <c r="B2051" s="3">
        <v>0</v>
      </c>
      <c r="C2051" s="3">
        <v>0</v>
      </c>
      <c r="D2051" s="3">
        <v>0</v>
      </c>
      <c r="E2051" s="3">
        <v>0</v>
      </c>
      <c r="F2051" s="3">
        <v>0</v>
      </c>
      <c r="G2051" s="3" t="s">
        <v>54</v>
      </c>
    </row>
    <row r="2052" spans="1:7">
      <c r="A2052" s="85">
        <v>44105</v>
      </c>
      <c r="B2052" s="3">
        <v>0</v>
      </c>
      <c r="C2052" s="3">
        <v>0</v>
      </c>
      <c r="D2052" s="3">
        <v>0</v>
      </c>
      <c r="E2052" s="3">
        <v>0</v>
      </c>
      <c r="F2052" s="3">
        <v>0</v>
      </c>
      <c r="G2052" s="3" t="s">
        <v>54</v>
      </c>
    </row>
    <row r="2053" spans="1:7">
      <c r="A2053" s="85">
        <v>44136</v>
      </c>
      <c r="B2053" s="3">
        <v>0</v>
      </c>
      <c r="C2053" s="3">
        <v>0</v>
      </c>
      <c r="D2053" s="3">
        <v>0</v>
      </c>
      <c r="E2053" s="3">
        <v>0</v>
      </c>
      <c r="F2053" s="3">
        <v>0</v>
      </c>
      <c r="G2053" s="3" t="s">
        <v>54</v>
      </c>
    </row>
    <row r="2054" spans="1:7">
      <c r="A2054" s="85">
        <v>44166</v>
      </c>
      <c r="B2054" s="3">
        <v>0</v>
      </c>
      <c r="C2054" s="3">
        <v>0</v>
      </c>
      <c r="D2054" s="3">
        <v>0</v>
      </c>
      <c r="E2054" s="3">
        <v>0</v>
      </c>
      <c r="F2054" s="3">
        <v>0</v>
      </c>
      <c r="G2054" s="3" t="s">
        <v>54</v>
      </c>
    </row>
    <row r="2055" spans="1:7">
      <c r="A2055" s="85">
        <v>44197</v>
      </c>
      <c r="B2055" s="3">
        <v>0</v>
      </c>
      <c r="C2055" s="3">
        <v>0</v>
      </c>
      <c r="D2055" s="3">
        <v>0</v>
      </c>
      <c r="E2055" s="3">
        <v>0</v>
      </c>
      <c r="F2055" s="3">
        <v>0</v>
      </c>
      <c r="G2055" s="3" t="s">
        <v>54</v>
      </c>
    </row>
    <row r="2056" spans="1:7">
      <c r="A2056" s="85">
        <v>44228</v>
      </c>
      <c r="B2056" s="3">
        <v>0</v>
      </c>
      <c r="C2056" s="3">
        <v>0</v>
      </c>
      <c r="D2056" s="3">
        <v>0</v>
      </c>
      <c r="E2056" s="3">
        <v>0</v>
      </c>
      <c r="F2056" s="3">
        <v>0</v>
      </c>
      <c r="G2056" s="3" t="s">
        <v>54</v>
      </c>
    </row>
    <row r="2057" spans="1:7">
      <c r="A2057" s="85">
        <v>44256</v>
      </c>
      <c r="B2057" s="3">
        <v>0</v>
      </c>
      <c r="C2057" s="3">
        <v>0</v>
      </c>
      <c r="D2057" s="3">
        <v>0</v>
      </c>
      <c r="E2057" s="3">
        <v>0</v>
      </c>
      <c r="F2057" s="3">
        <v>0</v>
      </c>
      <c r="G2057" s="3" t="s">
        <v>54</v>
      </c>
    </row>
    <row r="2058" spans="1:7">
      <c r="A2058" s="85">
        <v>44287</v>
      </c>
      <c r="B2058" s="3">
        <v>0</v>
      </c>
      <c r="C2058" s="3">
        <v>0</v>
      </c>
      <c r="D2058" s="3">
        <v>0</v>
      </c>
      <c r="E2058" s="3">
        <v>0</v>
      </c>
      <c r="F2058" s="3">
        <v>0</v>
      </c>
      <c r="G2058" s="3" t="s">
        <v>54</v>
      </c>
    </row>
    <row r="2059" spans="1:7">
      <c r="A2059" s="85">
        <v>44317</v>
      </c>
      <c r="B2059" s="3">
        <v>0</v>
      </c>
      <c r="C2059" s="3">
        <v>0</v>
      </c>
      <c r="D2059" s="3">
        <v>1</v>
      </c>
      <c r="E2059" s="3">
        <v>0</v>
      </c>
      <c r="F2059" s="3">
        <v>0</v>
      </c>
    </row>
    <row r="2060" spans="1:7">
      <c r="A2060" s="85">
        <v>44348</v>
      </c>
      <c r="B2060" s="3">
        <v>0</v>
      </c>
      <c r="C2060" s="3">
        <v>0</v>
      </c>
      <c r="D2060" s="3">
        <v>4</v>
      </c>
      <c r="E2060" s="3">
        <v>0</v>
      </c>
      <c r="F2060" s="3">
        <v>0</v>
      </c>
    </row>
    <row r="2061" spans="1:7">
      <c r="A2061" s="85">
        <v>44378</v>
      </c>
      <c r="B2061" s="3">
        <v>0</v>
      </c>
      <c r="C2061" s="3">
        <v>0</v>
      </c>
      <c r="D2061" s="3">
        <v>6</v>
      </c>
      <c r="E2061" s="3">
        <v>0</v>
      </c>
      <c r="F2061" s="3">
        <v>0</v>
      </c>
    </row>
    <row r="2062" spans="1:7">
      <c r="A2062" s="85">
        <v>44409</v>
      </c>
      <c r="B2062" s="3">
        <v>0</v>
      </c>
      <c r="C2062" s="3">
        <v>0</v>
      </c>
      <c r="D2062" s="3">
        <v>1</v>
      </c>
      <c r="E2062" s="3">
        <v>0</v>
      </c>
      <c r="F2062" s="3">
        <v>0</v>
      </c>
    </row>
    <row r="2063" spans="1:7">
      <c r="A2063" s="24" t="s">
        <v>10</v>
      </c>
      <c r="B2063" s="24">
        <f>SUM(B2051:B2062)</f>
        <v>0</v>
      </c>
      <c r="C2063" s="24">
        <f>SUM(C2051:C2062)</f>
        <v>0</v>
      </c>
      <c r="D2063" s="24">
        <f>SUM(D2051:D2062)</f>
        <v>12</v>
      </c>
      <c r="E2063" s="24">
        <f>SUM(E2051:E2062)</f>
        <v>0</v>
      </c>
      <c r="F2063" s="24">
        <f>SUM(F2051:F2062)</f>
        <v>0</v>
      </c>
      <c r="G2063" s="30"/>
    </row>
    <row r="2064" spans="1:7">
      <c r="A2064" s="26" t="s">
        <v>12</v>
      </c>
      <c r="B2064" s="26">
        <f>B2063/12</f>
        <v>0</v>
      </c>
      <c r="C2064" s="26">
        <f>C2063/12</f>
        <v>0</v>
      </c>
      <c r="D2064" s="26">
        <f>D2063/12</f>
        <v>1</v>
      </c>
      <c r="E2064" s="26">
        <f>E2063/12</f>
        <v>0</v>
      </c>
      <c r="F2064" s="26">
        <f>F2063/12</f>
        <v>0</v>
      </c>
      <c r="G2064" s="31"/>
    </row>
    <row r="2065" spans="1:7">
      <c r="A2065" s="85">
        <v>44440</v>
      </c>
      <c r="B2065" s="3">
        <v>0</v>
      </c>
      <c r="C2065" s="3">
        <v>0</v>
      </c>
      <c r="D2065" s="3">
        <v>2</v>
      </c>
      <c r="E2065" s="3">
        <v>0</v>
      </c>
      <c r="F2065" s="3">
        <v>0</v>
      </c>
    </row>
    <row r="2066" spans="1:7">
      <c r="A2066" s="85">
        <v>44470</v>
      </c>
      <c r="B2066" s="3">
        <v>0</v>
      </c>
      <c r="C2066" s="3">
        <v>0</v>
      </c>
      <c r="D2066" s="3">
        <v>2</v>
      </c>
      <c r="E2066" s="3">
        <v>0</v>
      </c>
      <c r="F2066" s="3">
        <v>0</v>
      </c>
    </row>
    <row r="2067" spans="1:7">
      <c r="A2067" s="86">
        <v>44501</v>
      </c>
      <c r="B2067" s="44">
        <v>0</v>
      </c>
      <c r="C2067" s="44">
        <v>0</v>
      </c>
      <c r="D2067" s="44">
        <v>0</v>
      </c>
      <c r="E2067" s="44">
        <v>0</v>
      </c>
      <c r="F2067" s="44">
        <v>0</v>
      </c>
      <c r="G2067" s="44" t="s">
        <v>54</v>
      </c>
    </row>
    <row r="2068" spans="1:7">
      <c r="A2068" s="86">
        <v>44531</v>
      </c>
      <c r="B2068" s="44">
        <v>0</v>
      </c>
      <c r="C2068" s="44">
        <v>0</v>
      </c>
      <c r="D2068" s="44">
        <v>2</v>
      </c>
      <c r="E2068" s="44">
        <v>0</v>
      </c>
      <c r="F2068" s="44">
        <v>0</v>
      </c>
      <c r="G2068" s="44"/>
    </row>
    <row r="2069" spans="1:7">
      <c r="A2069" s="85">
        <v>44562</v>
      </c>
      <c r="B2069" s="3">
        <v>0</v>
      </c>
      <c r="C2069" s="3">
        <v>0</v>
      </c>
      <c r="D2069" s="3">
        <v>0</v>
      </c>
      <c r="E2069" s="3">
        <v>0</v>
      </c>
      <c r="F2069" s="3">
        <v>0</v>
      </c>
      <c r="G2069" s="3" t="s">
        <v>54</v>
      </c>
    </row>
    <row r="2070" spans="1:7">
      <c r="A2070" s="85">
        <v>44593</v>
      </c>
    </row>
    <row r="2071" spans="1:7">
      <c r="A2071" s="86">
        <v>44621</v>
      </c>
      <c r="B2071" s="44"/>
      <c r="C2071" s="44"/>
      <c r="D2071" s="44"/>
      <c r="E2071" s="44"/>
      <c r="F2071" s="44"/>
      <c r="G2071" s="44"/>
    </row>
    <row r="2072" spans="1:7">
      <c r="A2072" s="86">
        <v>44652</v>
      </c>
      <c r="B2072" s="44"/>
      <c r="C2072" s="44"/>
      <c r="D2072" s="44"/>
      <c r="E2072" s="44"/>
      <c r="F2072" s="44"/>
      <c r="G2072" s="44"/>
    </row>
    <row r="2073" spans="1:7">
      <c r="A2073" s="85">
        <v>44682</v>
      </c>
    </row>
    <row r="2074" spans="1:7">
      <c r="A2074" s="85">
        <v>44713</v>
      </c>
    </row>
    <row r="2075" spans="1:7">
      <c r="A2075" s="86">
        <v>44743</v>
      </c>
      <c r="B2075" s="44"/>
      <c r="C2075" s="44"/>
      <c r="D2075" s="44"/>
      <c r="E2075" s="44"/>
      <c r="F2075" s="44"/>
      <c r="G2075" s="44"/>
    </row>
    <row r="2076" spans="1:7">
      <c r="A2076" s="86">
        <v>44774</v>
      </c>
      <c r="B2076" s="44"/>
      <c r="C2076" s="44"/>
      <c r="D2076" s="44"/>
      <c r="E2076" s="44"/>
      <c r="F2076" s="44"/>
      <c r="G2076" s="44"/>
    </row>
    <row r="2077" spans="1:7">
      <c r="A2077" s="24" t="s">
        <v>10</v>
      </c>
      <c r="B2077" s="24">
        <f>SUM(B2065:B2076)</f>
        <v>0</v>
      </c>
      <c r="C2077" s="24">
        <f>SUM(C2065:C2076)</f>
        <v>0</v>
      </c>
      <c r="D2077" s="24">
        <f>SUM(D2065:D2076)</f>
        <v>6</v>
      </c>
      <c r="E2077" s="24">
        <f>SUM(E2065:E2076)</f>
        <v>0</v>
      </c>
      <c r="F2077" s="24">
        <f>SUM(F2065:F2076)</f>
        <v>0</v>
      </c>
      <c r="G2077" s="30"/>
    </row>
    <row r="2078" spans="1:7">
      <c r="A2078" s="26" t="s">
        <v>12</v>
      </c>
      <c r="B2078" s="26">
        <f>B2077/12</f>
        <v>0</v>
      </c>
      <c r="C2078" s="26">
        <f>C2077/12</f>
        <v>0</v>
      </c>
      <c r="D2078" s="26">
        <f>D2077/12</f>
        <v>0.5</v>
      </c>
      <c r="E2078" s="26">
        <f>E2077/12</f>
        <v>0</v>
      </c>
      <c r="F2078" s="26">
        <f>F2077/12</f>
        <v>0</v>
      </c>
      <c r="G2078" s="31"/>
    </row>
    <row r="2079" spans="1:7">
      <c r="A2079" s="86"/>
      <c r="B2079" s="44"/>
      <c r="C2079" s="44"/>
      <c r="D2079" s="44"/>
      <c r="E2079" s="44"/>
      <c r="F2079" s="44"/>
      <c r="G2079" s="44"/>
    </row>
    <row r="2090" spans="1:8">
      <c r="A2090" s="1" t="s">
        <v>0</v>
      </c>
      <c r="B2090" s="2" t="s">
        <v>1</v>
      </c>
      <c r="C2090" s="2" t="s">
        <v>2</v>
      </c>
      <c r="D2090" s="2" t="s">
        <v>3</v>
      </c>
      <c r="E2090" s="2"/>
    </row>
    <row r="2091" spans="1:8">
      <c r="A2091" s="85" t="s">
        <v>67</v>
      </c>
      <c r="B2091" s="8">
        <v>16582</v>
      </c>
      <c r="C2091" s="8">
        <v>26663</v>
      </c>
      <c r="D2091" s="3" t="s">
        <v>29</v>
      </c>
    </row>
    <row r="2093" spans="1:8">
      <c r="A2093" s="18" t="s">
        <v>4</v>
      </c>
      <c r="B2093" s="19" t="s">
        <v>5</v>
      </c>
      <c r="C2093" s="19" t="s">
        <v>6</v>
      </c>
      <c r="D2093" s="19" t="s">
        <v>7</v>
      </c>
      <c r="E2093" s="19" t="s">
        <v>8</v>
      </c>
      <c r="F2093" s="19" t="s">
        <v>9</v>
      </c>
      <c r="G2093" s="22" t="s">
        <v>119</v>
      </c>
      <c r="H2093" s="19" t="s">
        <v>11</v>
      </c>
    </row>
    <row r="2094" spans="1:8">
      <c r="A2094" s="85">
        <v>43709</v>
      </c>
      <c r="B2094" s="3">
        <v>0</v>
      </c>
      <c r="C2094" s="3">
        <v>1</v>
      </c>
      <c r="D2094" s="3">
        <v>10</v>
      </c>
      <c r="E2094" s="3">
        <v>12</v>
      </c>
      <c r="F2094" s="3">
        <v>4</v>
      </c>
    </row>
    <row r="2095" spans="1:8">
      <c r="A2095" s="85">
        <v>43739</v>
      </c>
      <c r="B2095" s="3">
        <v>3</v>
      </c>
      <c r="C2095" s="3">
        <v>0</v>
      </c>
      <c r="D2095" s="3">
        <v>13</v>
      </c>
      <c r="E2095" s="3">
        <v>11</v>
      </c>
      <c r="F2095" s="3">
        <v>3</v>
      </c>
    </row>
    <row r="2096" spans="1:8">
      <c r="A2096" s="85">
        <v>43770</v>
      </c>
      <c r="B2096" s="3">
        <v>0</v>
      </c>
      <c r="C2096" s="3">
        <v>2</v>
      </c>
      <c r="D2096" s="3">
        <v>2</v>
      </c>
      <c r="E2096" s="3">
        <v>23</v>
      </c>
      <c r="F2096" s="3">
        <v>2</v>
      </c>
    </row>
    <row r="2097" spans="1:7">
      <c r="A2097" s="85">
        <v>43800</v>
      </c>
      <c r="B2097" s="3">
        <v>6</v>
      </c>
      <c r="C2097" s="3">
        <v>0</v>
      </c>
      <c r="D2097" s="3">
        <v>10</v>
      </c>
      <c r="E2097" s="3">
        <v>13</v>
      </c>
      <c r="F2097" s="3">
        <v>4</v>
      </c>
    </row>
    <row r="2098" spans="1:7">
      <c r="A2098" s="85">
        <v>43831</v>
      </c>
      <c r="B2098" s="3">
        <v>28</v>
      </c>
      <c r="C2098" s="3">
        <v>0</v>
      </c>
      <c r="D2098" s="3">
        <v>24</v>
      </c>
      <c r="E2098" s="3">
        <v>30</v>
      </c>
      <c r="F2098" s="3">
        <v>4</v>
      </c>
    </row>
    <row r="2099" spans="1:7">
      <c r="A2099" s="85">
        <v>43862</v>
      </c>
      <c r="B2099" s="3">
        <v>7</v>
      </c>
      <c r="C2099" s="3">
        <v>0</v>
      </c>
      <c r="D2099" s="3">
        <v>9</v>
      </c>
      <c r="E2099" s="3">
        <v>10</v>
      </c>
      <c r="F2099" s="3">
        <v>7</v>
      </c>
    </row>
    <row r="2100" spans="1:7">
      <c r="A2100" s="85">
        <v>43891</v>
      </c>
      <c r="B2100" s="3">
        <v>2</v>
      </c>
      <c r="C2100" s="3">
        <v>0</v>
      </c>
      <c r="D2100" s="3">
        <v>12</v>
      </c>
      <c r="E2100" s="3">
        <v>16</v>
      </c>
      <c r="F2100" s="3">
        <v>15</v>
      </c>
    </row>
    <row r="2101" spans="1:7">
      <c r="A2101" s="85">
        <v>43922</v>
      </c>
      <c r="B2101" s="3">
        <v>0</v>
      </c>
      <c r="C2101" s="3">
        <v>0</v>
      </c>
      <c r="D2101" s="3">
        <v>14</v>
      </c>
      <c r="E2101" s="3">
        <v>13</v>
      </c>
      <c r="F2101" s="3">
        <v>7</v>
      </c>
    </row>
    <row r="2102" spans="1:7">
      <c r="A2102" s="85">
        <v>43952</v>
      </c>
      <c r="B2102" s="3">
        <v>0</v>
      </c>
      <c r="C2102" s="3">
        <v>0</v>
      </c>
      <c r="D2102" s="3">
        <v>12</v>
      </c>
      <c r="E2102" s="3">
        <v>12</v>
      </c>
      <c r="F2102" s="3">
        <v>7</v>
      </c>
    </row>
    <row r="2103" spans="1:7">
      <c r="A2103" s="85">
        <v>43983</v>
      </c>
      <c r="B2103" s="3">
        <v>0</v>
      </c>
      <c r="C2103" s="3">
        <v>6</v>
      </c>
      <c r="D2103" s="3">
        <v>13</v>
      </c>
      <c r="E2103" s="3">
        <v>15</v>
      </c>
      <c r="F2103" s="3">
        <v>6</v>
      </c>
    </row>
    <row r="2104" spans="1:7">
      <c r="A2104" s="85">
        <v>44013</v>
      </c>
      <c r="B2104" s="3">
        <v>0</v>
      </c>
      <c r="C2104" s="3">
        <v>0</v>
      </c>
      <c r="D2104" s="3">
        <v>6</v>
      </c>
      <c r="E2104" s="3">
        <v>7</v>
      </c>
      <c r="F2104" s="3">
        <v>4</v>
      </c>
    </row>
    <row r="2105" spans="1:7">
      <c r="A2105" s="85">
        <v>44044</v>
      </c>
      <c r="B2105" s="3">
        <v>0</v>
      </c>
      <c r="C2105" s="3">
        <v>3</v>
      </c>
      <c r="D2105" s="3">
        <v>10</v>
      </c>
      <c r="E2105" s="3">
        <v>10</v>
      </c>
      <c r="F2105" s="3">
        <v>6</v>
      </c>
    </row>
    <row r="2106" spans="1:7">
      <c r="A2106" s="24" t="s">
        <v>10</v>
      </c>
      <c r="B2106" s="24">
        <f>SUM(B2094:B2105)</f>
        <v>46</v>
      </c>
      <c r="C2106" s="24">
        <f>SUM(C2094:C2105)</f>
        <v>12</v>
      </c>
      <c r="D2106" s="24">
        <f>SUM(D2094:D2105)</f>
        <v>135</v>
      </c>
      <c r="E2106" s="24">
        <f>SUM(E2094:E2105)</f>
        <v>172</v>
      </c>
      <c r="F2106" s="24">
        <f>SUM(F2094:F2105)</f>
        <v>69</v>
      </c>
      <c r="G2106" s="30"/>
    </row>
    <row r="2107" spans="1:7">
      <c r="A2107" s="24" t="s">
        <v>12</v>
      </c>
      <c r="B2107" s="24">
        <f>B2106/12</f>
        <v>3.8333333333333335</v>
      </c>
      <c r="C2107" s="24">
        <f>C2106/12</f>
        <v>1</v>
      </c>
      <c r="D2107" s="24">
        <f>D2106/12</f>
        <v>11.25</v>
      </c>
      <c r="E2107" s="24">
        <f>E2106/12</f>
        <v>14.333333333333334</v>
      </c>
      <c r="F2107" s="24">
        <f>F2106/12</f>
        <v>5.75</v>
      </c>
      <c r="G2107" s="30"/>
    </row>
    <row r="2108" spans="1:7">
      <c r="A2108" s="85">
        <v>44075</v>
      </c>
      <c r="B2108" s="3">
        <v>0</v>
      </c>
      <c r="C2108" s="3">
        <v>3</v>
      </c>
      <c r="D2108" s="3">
        <v>16</v>
      </c>
      <c r="E2108" s="3">
        <v>16</v>
      </c>
      <c r="F2108" s="3">
        <v>5</v>
      </c>
    </row>
    <row r="2109" spans="1:7">
      <c r="A2109" s="85">
        <v>44105</v>
      </c>
      <c r="B2109" s="3">
        <v>0</v>
      </c>
      <c r="C2109" s="3">
        <v>0</v>
      </c>
      <c r="D2109" s="3">
        <v>9</v>
      </c>
      <c r="E2109" s="3">
        <v>9</v>
      </c>
      <c r="F2109" s="3">
        <v>5</v>
      </c>
    </row>
    <row r="2110" spans="1:7">
      <c r="A2110" s="85">
        <v>44136</v>
      </c>
      <c r="B2110" s="3">
        <v>1</v>
      </c>
      <c r="C2110" s="3">
        <v>0</v>
      </c>
      <c r="D2110" s="3">
        <v>9</v>
      </c>
      <c r="E2110" s="3">
        <v>6</v>
      </c>
      <c r="F2110" s="3">
        <v>5</v>
      </c>
    </row>
    <row r="2111" spans="1:7">
      <c r="A2111" s="85">
        <v>44166</v>
      </c>
      <c r="B2111" s="3">
        <v>1</v>
      </c>
      <c r="C2111" s="3">
        <v>0</v>
      </c>
      <c r="D2111" s="3">
        <v>20</v>
      </c>
      <c r="E2111" s="3">
        <v>20</v>
      </c>
      <c r="F2111" s="3">
        <v>6</v>
      </c>
    </row>
    <row r="2112" spans="1:7">
      <c r="A2112" s="85">
        <v>44197</v>
      </c>
      <c r="B2112" s="3">
        <v>0</v>
      </c>
      <c r="C2112" s="3">
        <v>0</v>
      </c>
      <c r="D2112" s="3">
        <v>17</v>
      </c>
      <c r="E2112" s="3">
        <v>16</v>
      </c>
      <c r="F2112" s="3">
        <v>6</v>
      </c>
    </row>
    <row r="2113" spans="1:7">
      <c r="A2113" s="85">
        <v>44228</v>
      </c>
      <c r="B2113" s="3">
        <v>0</v>
      </c>
      <c r="C2113" s="3">
        <v>0</v>
      </c>
      <c r="D2113" s="3">
        <v>11</v>
      </c>
      <c r="E2113" s="3">
        <v>11</v>
      </c>
      <c r="F2113" s="3">
        <v>5</v>
      </c>
    </row>
    <row r="2114" spans="1:7">
      <c r="A2114" s="85">
        <v>44256</v>
      </c>
      <c r="B2114" s="3">
        <v>0</v>
      </c>
      <c r="C2114" s="3">
        <v>0</v>
      </c>
      <c r="D2114" s="3">
        <v>10</v>
      </c>
      <c r="E2114" s="3">
        <v>10</v>
      </c>
      <c r="F2114" s="3">
        <v>3</v>
      </c>
    </row>
    <row r="2115" spans="1:7">
      <c r="A2115" s="85">
        <v>44287</v>
      </c>
      <c r="B2115" s="3">
        <v>4</v>
      </c>
      <c r="C2115" s="3">
        <v>0</v>
      </c>
      <c r="D2115" s="3">
        <v>25</v>
      </c>
      <c r="E2115" s="3">
        <v>22</v>
      </c>
      <c r="F2115" s="3">
        <v>5</v>
      </c>
    </row>
    <row r="2116" spans="1:7">
      <c r="A2116" s="85">
        <v>44317</v>
      </c>
      <c r="B2116" s="3">
        <v>2</v>
      </c>
      <c r="C2116" s="3">
        <v>0</v>
      </c>
      <c r="D2116" s="3">
        <v>19</v>
      </c>
      <c r="E2116" s="3">
        <v>7</v>
      </c>
      <c r="F2116" s="3">
        <v>5</v>
      </c>
    </row>
    <row r="2117" spans="1:7">
      <c r="A2117" s="85">
        <v>44348</v>
      </c>
      <c r="B2117" s="3">
        <v>0</v>
      </c>
      <c r="C2117" s="3">
        <v>0</v>
      </c>
      <c r="D2117" s="3">
        <v>11</v>
      </c>
      <c r="E2117" s="3">
        <v>8</v>
      </c>
      <c r="F2117" s="3">
        <v>4</v>
      </c>
    </row>
    <row r="2118" spans="1:7">
      <c r="A2118" s="85">
        <v>44378</v>
      </c>
      <c r="B2118" s="3">
        <v>0</v>
      </c>
      <c r="C2118" s="3">
        <v>6</v>
      </c>
      <c r="D2118" s="3">
        <v>15</v>
      </c>
      <c r="E2118" s="3">
        <v>10</v>
      </c>
      <c r="F2118" s="3">
        <v>5</v>
      </c>
    </row>
    <row r="2119" spans="1:7">
      <c r="A2119" s="85">
        <v>44409</v>
      </c>
      <c r="B2119" s="3">
        <v>0</v>
      </c>
      <c r="C2119" s="3">
        <v>0</v>
      </c>
      <c r="D2119" s="3">
        <v>13</v>
      </c>
      <c r="E2119" s="3">
        <v>10</v>
      </c>
      <c r="F2119" s="3">
        <v>5</v>
      </c>
    </row>
    <row r="2120" spans="1:7">
      <c r="A2120" s="24" t="s">
        <v>10</v>
      </c>
      <c r="B2120" s="24">
        <f>SUM(B2108:B2119)</f>
        <v>8</v>
      </c>
      <c r="C2120" s="24">
        <f>SUM(C2108:C2119)</f>
        <v>9</v>
      </c>
      <c r="D2120" s="24">
        <f>SUM(D2108:D2119)</f>
        <v>175</v>
      </c>
      <c r="E2120" s="24">
        <f>SUM(E2108:E2119)</f>
        <v>145</v>
      </c>
      <c r="F2120" s="24">
        <f>SUM(F2108:F2119)</f>
        <v>59</v>
      </c>
      <c r="G2120" s="30"/>
    </row>
    <row r="2121" spans="1:7">
      <c r="A2121" s="26" t="s">
        <v>12</v>
      </c>
      <c r="B2121" s="26">
        <f>B2120/12</f>
        <v>0.66666666666666663</v>
      </c>
      <c r="C2121" s="26">
        <f>C2120/12</f>
        <v>0.75</v>
      </c>
      <c r="D2121" s="26">
        <f>D2120/12</f>
        <v>14.583333333333334</v>
      </c>
      <c r="E2121" s="26">
        <f>E2120/12</f>
        <v>12.083333333333334</v>
      </c>
      <c r="F2121" s="26">
        <f>F2120/12</f>
        <v>4.916666666666667</v>
      </c>
      <c r="G2121" s="31"/>
    </row>
    <row r="2122" spans="1:7">
      <c r="A2122" s="85">
        <v>44440</v>
      </c>
      <c r="B2122" s="3">
        <v>2</v>
      </c>
      <c r="C2122" s="3">
        <v>0</v>
      </c>
      <c r="D2122" s="3">
        <v>11</v>
      </c>
      <c r="E2122" s="3">
        <v>10</v>
      </c>
      <c r="F2122" s="3">
        <v>5</v>
      </c>
    </row>
    <row r="2123" spans="1:7">
      <c r="A2123" s="85">
        <v>44470</v>
      </c>
      <c r="B2123" s="3">
        <v>3</v>
      </c>
      <c r="C2123" s="3">
        <v>0</v>
      </c>
      <c r="D2123" s="3">
        <v>21</v>
      </c>
      <c r="E2123" s="3">
        <v>21</v>
      </c>
      <c r="F2123" s="3">
        <v>5</v>
      </c>
    </row>
    <row r="2124" spans="1:7">
      <c r="A2124" s="86">
        <v>44501</v>
      </c>
      <c r="B2124" s="44">
        <v>4</v>
      </c>
      <c r="C2124" s="44">
        <v>0</v>
      </c>
      <c r="D2124" s="44">
        <v>7</v>
      </c>
      <c r="E2124" s="44">
        <v>5</v>
      </c>
      <c r="F2124" s="44">
        <v>2</v>
      </c>
      <c r="G2124" s="44"/>
    </row>
    <row r="2125" spans="1:7">
      <c r="A2125" s="86">
        <v>44531</v>
      </c>
      <c r="B2125" s="44">
        <v>4</v>
      </c>
      <c r="C2125" s="44">
        <v>0</v>
      </c>
      <c r="D2125" s="44">
        <v>6</v>
      </c>
      <c r="E2125" s="44">
        <v>6</v>
      </c>
      <c r="F2125" s="44">
        <v>3</v>
      </c>
      <c r="G2125" s="44"/>
    </row>
    <row r="2126" spans="1:7">
      <c r="A2126" s="85">
        <v>44562</v>
      </c>
      <c r="B2126" s="3">
        <v>0</v>
      </c>
      <c r="C2126" s="3">
        <v>0</v>
      </c>
      <c r="D2126" s="3">
        <v>7</v>
      </c>
      <c r="E2126" s="3">
        <v>5</v>
      </c>
      <c r="F2126" s="3">
        <v>3</v>
      </c>
    </row>
    <row r="2127" spans="1:7">
      <c r="A2127" s="85">
        <v>44593</v>
      </c>
    </row>
    <row r="2128" spans="1:7">
      <c r="A2128" s="86">
        <v>44621</v>
      </c>
      <c r="B2128" s="44"/>
      <c r="C2128" s="44"/>
      <c r="D2128" s="44"/>
      <c r="E2128" s="44"/>
      <c r="F2128" s="44"/>
      <c r="G2128" s="44"/>
    </row>
    <row r="2129" spans="1:7">
      <c r="A2129" s="86">
        <v>44652</v>
      </c>
      <c r="B2129" s="44"/>
      <c r="C2129" s="44"/>
      <c r="D2129" s="44"/>
      <c r="E2129" s="44"/>
      <c r="F2129" s="44"/>
      <c r="G2129" s="44"/>
    </row>
    <row r="2130" spans="1:7">
      <c r="A2130" s="85">
        <v>44682</v>
      </c>
    </row>
    <row r="2131" spans="1:7">
      <c r="A2131" s="85">
        <v>44713</v>
      </c>
    </row>
    <row r="2132" spans="1:7">
      <c r="A2132" s="86">
        <v>44743</v>
      </c>
      <c r="B2132" s="44"/>
      <c r="C2132" s="44"/>
      <c r="D2132" s="44"/>
      <c r="E2132" s="44"/>
      <c r="F2132" s="44"/>
      <c r="G2132" s="44"/>
    </row>
    <row r="2133" spans="1:7">
      <c r="A2133" s="86">
        <v>44774</v>
      </c>
      <c r="B2133" s="44"/>
      <c r="C2133" s="44"/>
      <c r="D2133" s="44"/>
      <c r="E2133" s="44"/>
      <c r="F2133" s="44"/>
      <c r="G2133" s="44"/>
    </row>
    <row r="2134" spans="1:7">
      <c r="A2134" s="24" t="s">
        <v>10</v>
      </c>
      <c r="B2134" s="24">
        <f>SUM(B2122:B2133)</f>
        <v>13</v>
      </c>
      <c r="C2134" s="24">
        <f>SUM(C2122:C2133)</f>
        <v>0</v>
      </c>
      <c r="D2134" s="24">
        <f>SUM(D2122:D2133)</f>
        <v>52</v>
      </c>
      <c r="E2134" s="24">
        <f>SUM(E2122:E2133)</f>
        <v>47</v>
      </c>
      <c r="F2134" s="24">
        <f>SUM(F2122:F2133)</f>
        <v>18</v>
      </c>
      <c r="G2134" s="30"/>
    </row>
    <row r="2135" spans="1:7">
      <c r="A2135" s="26" t="s">
        <v>12</v>
      </c>
      <c r="B2135" s="26">
        <f>B2134/12</f>
        <v>1.0833333333333333</v>
      </c>
      <c r="C2135" s="26">
        <f>C2134/12</f>
        <v>0</v>
      </c>
      <c r="D2135" s="26">
        <f>D2134/12</f>
        <v>4.333333333333333</v>
      </c>
      <c r="E2135" s="26">
        <f>E2134/12</f>
        <v>3.9166666666666665</v>
      </c>
      <c r="F2135" s="26">
        <f>F2134/12</f>
        <v>1.5</v>
      </c>
      <c r="G2135" s="31"/>
    </row>
    <row r="2136" spans="1:7">
      <c r="A2136" s="86"/>
      <c r="B2136" s="44"/>
      <c r="C2136" s="44"/>
      <c r="D2136" s="44"/>
      <c r="E2136" s="44"/>
      <c r="F2136" s="44"/>
      <c r="G2136" s="44"/>
    </row>
    <row r="2137" spans="1:7">
      <c r="A2137" s="86"/>
      <c r="B2137" s="44"/>
      <c r="C2137" s="44"/>
      <c r="D2137" s="44"/>
      <c r="E2137" s="44"/>
      <c r="F2137" s="44"/>
      <c r="G2137" s="44"/>
    </row>
    <row r="2140" spans="1:7">
      <c r="A2140" s="86"/>
      <c r="B2140" s="44"/>
      <c r="C2140" s="44"/>
      <c r="D2140" s="44"/>
      <c r="E2140" s="44"/>
      <c r="F2140" s="44"/>
      <c r="G2140" s="44"/>
    </row>
    <row r="2146" spans="1:8">
      <c r="A2146" s="25"/>
    </row>
    <row r="2147" spans="1:8">
      <c r="B2147" s="2"/>
      <c r="C2147" s="2"/>
      <c r="D2147" s="2"/>
      <c r="E2147" s="2"/>
      <c r="F2147" s="2"/>
    </row>
    <row r="2149" spans="1:8">
      <c r="A2149" s="1"/>
    </row>
    <row r="2155" spans="1:8" ht="31">
      <c r="A2155" s="80"/>
      <c r="B2155" s="4"/>
      <c r="C2155" s="104" t="s">
        <v>16</v>
      </c>
      <c r="D2155" s="104"/>
      <c r="E2155" s="5"/>
      <c r="F2155" s="4"/>
      <c r="G2155" s="4"/>
    </row>
    <row r="2156" spans="1:8">
      <c r="B2156" s="2"/>
      <c r="C2156" s="2"/>
      <c r="D2156" s="2"/>
    </row>
    <row r="2157" spans="1:8">
      <c r="A2157" s="1" t="s">
        <v>0</v>
      </c>
      <c r="B2157" s="2" t="s">
        <v>1</v>
      </c>
      <c r="C2157" s="2" t="s">
        <v>2</v>
      </c>
      <c r="D2157" s="2" t="s">
        <v>3</v>
      </c>
    </row>
    <row r="2158" spans="1:8">
      <c r="A2158" s="85" t="s">
        <v>33</v>
      </c>
      <c r="B2158" s="8">
        <v>34927</v>
      </c>
      <c r="C2158" s="8">
        <v>39705</v>
      </c>
      <c r="D2158" s="3" t="s">
        <v>29</v>
      </c>
    </row>
    <row r="2160" spans="1:8">
      <c r="A2160" s="18" t="s">
        <v>4</v>
      </c>
      <c r="B2160" s="19" t="s">
        <v>5</v>
      </c>
      <c r="C2160" s="19" t="s">
        <v>6</v>
      </c>
      <c r="D2160" s="19" t="s">
        <v>7</v>
      </c>
      <c r="E2160" s="19" t="s">
        <v>8</v>
      </c>
      <c r="F2160" s="19" t="s">
        <v>9</v>
      </c>
      <c r="G2160" s="22" t="s">
        <v>119</v>
      </c>
      <c r="H2160" s="19" t="s">
        <v>11</v>
      </c>
    </row>
    <row r="2161" spans="1:7">
      <c r="A2161" s="85">
        <v>43709</v>
      </c>
      <c r="B2161" s="3">
        <v>8</v>
      </c>
      <c r="C2161" s="3">
        <v>4</v>
      </c>
      <c r="D2161" s="3">
        <v>16</v>
      </c>
      <c r="E2161" s="3">
        <v>6</v>
      </c>
      <c r="F2161" s="3">
        <v>3</v>
      </c>
    </row>
    <row r="2162" spans="1:7">
      <c r="A2162" s="85">
        <v>43739</v>
      </c>
      <c r="B2162" s="3">
        <v>20</v>
      </c>
      <c r="C2162" s="3">
        <v>4</v>
      </c>
      <c r="D2162" s="3">
        <v>20</v>
      </c>
      <c r="E2162" s="3">
        <v>8</v>
      </c>
      <c r="F2162" s="3">
        <v>2</v>
      </c>
    </row>
    <row r="2163" spans="1:7">
      <c r="A2163" s="85">
        <v>43770</v>
      </c>
      <c r="B2163" s="3">
        <v>6</v>
      </c>
      <c r="C2163" s="3">
        <v>0</v>
      </c>
      <c r="D2163" s="3">
        <v>14</v>
      </c>
      <c r="E2163" s="3">
        <v>6</v>
      </c>
      <c r="F2163" s="3">
        <v>1</v>
      </c>
    </row>
    <row r="2164" spans="1:7">
      <c r="A2164" s="85">
        <v>43800</v>
      </c>
      <c r="B2164" s="3">
        <v>8</v>
      </c>
      <c r="C2164" s="3">
        <v>9</v>
      </c>
      <c r="D2164" s="3">
        <v>17</v>
      </c>
      <c r="E2164" s="3">
        <v>6</v>
      </c>
      <c r="F2164" s="3">
        <v>2</v>
      </c>
    </row>
    <row r="2165" spans="1:7">
      <c r="A2165" s="85">
        <v>43831</v>
      </c>
      <c r="B2165" s="3">
        <v>10</v>
      </c>
      <c r="C2165" s="3">
        <v>8</v>
      </c>
      <c r="D2165" s="3">
        <v>16</v>
      </c>
      <c r="E2165" s="3">
        <v>5</v>
      </c>
      <c r="F2165" s="3">
        <v>1</v>
      </c>
    </row>
    <row r="2166" spans="1:7">
      <c r="A2166" s="85">
        <v>43862</v>
      </c>
      <c r="B2166" s="3">
        <v>9</v>
      </c>
      <c r="C2166" s="3">
        <v>8</v>
      </c>
      <c r="D2166" s="3">
        <v>25</v>
      </c>
      <c r="E2166" s="3">
        <v>8</v>
      </c>
      <c r="F2166" s="3">
        <v>4</v>
      </c>
    </row>
    <row r="2167" spans="1:7">
      <c r="A2167" s="85">
        <v>43891</v>
      </c>
      <c r="B2167" s="3">
        <v>0</v>
      </c>
      <c r="C2167" s="3">
        <v>6</v>
      </c>
      <c r="D2167" s="3">
        <v>10</v>
      </c>
      <c r="E2167" s="3">
        <v>4</v>
      </c>
      <c r="F2167" s="3">
        <v>2</v>
      </c>
    </row>
    <row r="2168" spans="1:7">
      <c r="A2168" s="85">
        <v>43922</v>
      </c>
      <c r="B2168" s="3">
        <v>0</v>
      </c>
      <c r="C2168" s="3">
        <v>0</v>
      </c>
      <c r="D2168" s="3">
        <v>3</v>
      </c>
      <c r="E2168" s="3">
        <v>4</v>
      </c>
      <c r="F2168" s="3">
        <v>1</v>
      </c>
    </row>
    <row r="2169" spans="1:7">
      <c r="A2169" s="85">
        <v>43952</v>
      </c>
      <c r="B2169" s="3">
        <v>3</v>
      </c>
      <c r="C2169" s="3">
        <v>0</v>
      </c>
      <c r="D2169" s="3">
        <v>5</v>
      </c>
      <c r="E2169" s="3">
        <v>6</v>
      </c>
      <c r="F2169" s="3">
        <v>2</v>
      </c>
    </row>
    <row r="2170" spans="1:7">
      <c r="A2170" s="85">
        <v>43983</v>
      </c>
      <c r="B2170" s="3">
        <v>4</v>
      </c>
      <c r="C2170" s="3">
        <v>0</v>
      </c>
      <c r="D2170" s="3">
        <v>12</v>
      </c>
      <c r="E2170" s="3">
        <v>5</v>
      </c>
      <c r="F2170" s="3">
        <v>3</v>
      </c>
    </row>
    <row r="2171" spans="1:7">
      <c r="A2171" s="85">
        <v>44013</v>
      </c>
      <c r="B2171" s="3">
        <v>3</v>
      </c>
      <c r="C2171" s="3">
        <v>0</v>
      </c>
      <c r="D2171" s="3">
        <v>7</v>
      </c>
      <c r="E2171" s="3">
        <v>6</v>
      </c>
      <c r="F2171" s="3">
        <v>4</v>
      </c>
    </row>
    <row r="2172" spans="1:7">
      <c r="A2172" s="85">
        <v>44044</v>
      </c>
      <c r="B2172" s="3">
        <v>5</v>
      </c>
      <c r="C2172" s="3">
        <v>0</v>
      </c>
      <c r="D2172" s="3">
        <v>7</v>
      </c>
      <c r="E2172" s="3">
        <v>8</v>
      </c>
      <c r="F2172" s="3">
        <v>2</v>
      </c>
    </row>
    <row r="2173" spans="1:7">
      <c r="A2173" s="24" t="s">
        <v>10</v>
      </c>
      <c r="B2173" s="24">
        <f>SUM(B2161:B2172)</f>
        <v>76</v>
      </c>
      <c r="C2173" s="24">
        <f>SUM(C2161:C2172)</f>
        <v>39</v>
      </c>
      <c r="D2173" s="24">
        <f>SUM(D2161:D2172)</f>
        <v>152</v>
      </c>
      <c r="E2173" s="24">
        <f>SUM(E2161:E2172)</f>
        <v>72</v>
      </c>
      <c r="F2173" s="24">
        <f>SUM(F2161:F2172)</f>
        <v>27</v>
      </c>
      <c r="G2173" s="30"/>
    </row>
    <row r="2174" spans="1:7">
      <c r="A2174" s="24" t="s">
        <v>12</v>
      </c>
      <c r="B2174" s="24">
        <f>B2173/12</f>
        <v>6.333333333333333</v>
      </c>
      <c r="C2174" s="24">
        <f>C2173/12</f>
        <v>3.25</v>
      </c>
      <c r="D2174" s="24">
        <f>D2173/12</f>
        <v>12.666666666666666</v>
      </c>
      <c r="E2174" s="24">
        <f>E2173/12</f>
        <v>6</v>
      </c>
      <c r="F2174" s="24">
        <f>F2173/12</f>
        <v>2.25</v>
      </c>
      <c r="G2174" s="30"/>
    </row>
    <row r="2175" spans="1:7">
      <c r="A2175" s="85">
        <v>44075</v>
      </c>
      <c r="B2175" s="3">
        <v>3</v>
      </c>
      <c r="C2175" s="3">
        <v>0</v>
      </c>
      <c r="D2175" s="3">
        <v>8</v>
      </c>
      <c r="E2175" s="3">
        <v>6</v>
      </c>
      <c r="F2175" s="3">
        <v>3</v>
      </c>
    </row>
    <row r="2176" spans="1:7">
      <c r="A2176" s="85">
        <v>44105</v>
      </c>
      <c r="B2176" s="3">
        <v>10</v>
      </c>
      <c r="C2176" s="3">
        <v>0</v>
      </c>
      <c r="D2176" s="3">
        <v>11</v>
      </c>
      <c r="E2176" s="3">
        <v>6</v>
      </c>
      <c r="F2176" s="3">
        <v>1</v>
      </c>
    </row>
    <row r="2177" spans="1:7">
      <c r="A2177" s="85">
        <v>44136</v>
      </c>
      <c r="B2177" s="3">
        <v>12</v>
      </c>
      <c r="C2177" s="3">
        <v>0</v>
      </c>
      <c r="D2177" s="3">
        <v>16</v>
      </c>
      <c r="E2177" s="3">
        <v>4</v>
      </c>
      <c r="F2177" s="3">
        <v>2</v>
      </c>
    </row>
    <row r="2178" spans="1:7">
      <c r="A2178" s="85">
        <v>44166</v>
      </c>
      <c r="B2178" s="3">
        <v>8</v>
      </c>
      <c r="C2178" s="3">
        <v>0</v>
      </c>
      <c r="D2178" s="3">
        <v>28</v>
      </c>
      <c r="E2178" s="3">
        <v>14</v>
      </c>
      <c r="F2178" s="3">
        <v>5</v>
      </c>
    </row>
    <row r="2179" spans="1:7">
      <c r="A2179" s="85">
        <v>44197</v>
      </c>
      <c r="B2179" s="3">
        <v>7</v>
      </c>
      <c r="C2179" s="3">
        <v>0</v>
      </c>
      <c r="D2179" s="3">
        <v>16</v>
      </c>
      <c r="E2179" s="3">
        <v>8</v>
      </c>
      <c r="F2179" s="3">
        <v>3</v>
      </c>
    </row>
    <row r="2180" spans="1:7">
      <c r="A2180" s="85">
        <v>44228</v>
      </c>
      <c r="B2180" s="3">
        <v>13</v>
      </c>
      <c r="C2180" s="3">
        <v>0</v>
      </c>
      <c r="D2180" s="3">
        <v>20</v>
      </c>
      <c r="E2180" s="3">
        <v>16</v>
      </c>
      <c r="F2180" s="3">
        <v>4</v>
      </c>
      <c r="G2180" s="2"/>
    </row>
    <row r="2181" spans="1:7">
      <c r="A2181" s="85">
        <v>44256</v>
      </c>
      <c r="B2181" s="3">
        <v>25</v>
      </c>
      <c r="C2181" s="3">
        <v>0</v>
      </c>
      <c r="D2181" s="3">
        <v>18</v>
      </c>
      <c r="E2181" s="3">
        <v>9</v>
      </c>
      <c r="F2181" s="3">
        <v>3</v>
      </c>
    </row>
    <row r="2182" spans="1:7">
      <c r="A2182" s="85">
        <v>44287</v>
      </c>
      <c r="B2182" s="3">
        <v>12</v>
      </c>
      <c r="C2182" s="3">
        <v>0</v>
      </c>
      <c r="D2182" s="3">
        <v>17</v>
      </c>
      <c r="E2182" s="3">
        <v>7</v>
      </c>
      <c r="F2182" s="3">
        <v>3</v>
      </c>
    </row>
    <row r="2183" spans="1:7">
      <c r="A2183" s="85">
        <v>44317</v>
      </c>
      <c r="B2183" s="3">
        <v>10</v>
      </c>
      <c r="C2183" s="3">
        <v>0</v>
      </c>
      <c r="D2183" s="3">
        <v>15</v>
      </c>
      <c r="E2183" s="3">
        <v>4</v>
      </c>
      <c r="F2183" s="3">
        <v>2</v>
      </c>
    </row>
    <row r="2184" spans="1:7">
      <c r="A2184" s="85">
        <v>44348</v>
      </c>
      <c r="B2184" s="3">
        <v>11</v>
      </c>
      <c r="C2184" s="3">
        <v>0</v>
      </c>
      <c r="D2184" s="3">
        <v>17</v>
      </c>
      <c r="E2184" s="3">
        <v>9</v>
      </c>
      <c r="F2184" s="3">
        <v>2</v>
      </c>
    </row>
    <row r="2185" spans="1:7">
      <c r="A2185" s="85">
        <v>44378</v>
      </c>
      <c r="B2185" s="3">
        <v>9</v>
      </c>
      <c r="C2185" s="3">
        <v>0</v>
      </c>
      <c r="D2185" s="3">
        <v>15</v>
      </c>
      <c r="E2185" s="3">
        <v>6</v>
      </c>
      <c r="F2185" s="3">
        <v>2</v>
      </c>
    </row>
    <row r="2186" spans="1:7">
      <c r="A2186" s="85">
        <v>44409</v>
      </c>
      <c r="B2186" s="3">
        <v>7</v>
      </c>
      <c r="C2186" s="3">
        <v>0</v>
      </c>
      <c r="D2186" s="3">
        <v>12</v>
      </c>
      <c r="E2186" s="3">
        <v>8</v>
      </c>
      <c r="F2186" s="3">
        <v>2</v>
      </c>
    </row>
    <row r="2187" spans="1:7">
      <c r="A2187" s="24" t="s">
        <v>10</v>
      </c>
      <c r="B2187" s="24">
        <f>SUM(B2175:B2186)</f>
        <v>127</v>
      </c>
      <c r="C2187" s="24">
        <f>SUM(C2175:C2186)</f>
        <v>0</v>
      </c>
      <c r="D2187" s="24">
        <f>SUM(D2175:D2186)</f>
        <v>193</v>
      </c>
      <c r="E2187" s="24">
        <f>SUM(E2175:E2186)</f>
        <v>97</v>
      </c>
      <c r="F2187" s="24">
        <f>SUM(F2175:F2186)</f>
        <v>32</v>
      </c>
      <c r="G2187" s="30"/>
    </row>
    <row r="2188" spans="1:7">
      <c r="A2188" s="26" t="s">
        <v>12</v>
      </c>
      <c r="B2188" s="26">
        <f>B2187/12</f>
        <v>10.583333333333334</v>
      </c>
      <c r="C2188" s="26">
        <f>C2187/12</f>
        <v>0</v>
      </c>
      <c r="D2188" s="26">
        <f>D2187/12</f>
        <v>16.083333333333332</v>
      </c>
      <c r="E2188" s="26">
        <f>E2187/12</f>
        <v>8.0833333333333339</v>
      </c>
      <c r="F2188" s="26">
        <f>F2187/12</f>
        <v>2.6666666666666665</v>
      </c>
      <c r="G2188" s="30"/>
    </row>
    <row r="2189" spans="1:7">
      <c r="A2189" s="85">
        <v>44440</v>
      </c>
      <c r="B2189" s="3">
        <v>4</v>
      </c>
      <c r="C2189" s="3">
        <v>0</v>
      </c>
      <c r="D2189" s="3">
        <v>12</v>
      </c>
      <c r="E2189" s="3">
        <v>4</v>
      </c>
      <c r="F2189" s="3">
        <v>1</v>
      </c>
    </row>
    <row r="2190" spans="1:7">
      <c r="A2190" s="85">
        <v>44470</v>
      </c>
      <c r="B2190" s="3">
        <v>6</v>
      </c>
      <c r="C2190" s="3">
        <v>0</v>
      </c>
      <c r="D2190" s="3">
        <v>11</v>
      </c>
      <c r="E2190" s="3">
        <v>7</v>
      </c>
      <c r="F2190" s="3">
        <v>3</v>
      </c>
    </row>
    <row r="2191" spans="1:7">
      <c r="A2191" s="86">
        <v>44501</v>
      </c>
      <c r="B2191" s="44">
        <v>9</v>
      </c>
      <c r="C2191" s="44">
        <v>6</v>
      </c>
      <c r="D2191" s="44">
        <v>17</v>
      </c>
      <c r="E2191" s="44">
        <v>6</v>
      </c>
      <c r="F2191" s="44">
        <v>2</v>
      </c>
      <c r="G2191" s="44"/>
    </row>
    <row r="2192" spans="1:7">
      <c r="A2192" s="86">
        <v>44531</v>
      </c>
      <c r="B2192" s="44">
        <v>7</v>
      </c>
      <c r="C2192" s="44">
        <v>9</v>
      </c>
      <c r="D2192" s="44">
        <v>19</v>
      </c>
      <c r="E2192" s="44">
        <v>12</v>
      </c>
      <c r="F2192" s="44">
        <v>4</v>
      </c>
      <c r="G2192" s="44"/>
    </row>
    <row r="2193" spans="1:7">
      <c r="A2193" s="85">
        <v>44562</v>
      </c>
      <c r="B2193" s="3">
        <v>12</v>
      </c>
      <c r="C2193" s="3">
        <v>5</v>
      </c>
      <c r="D2193" s="3">
        <v>12</v>
      </c>
      <c r="E2193" s="3">
        <v>9</v>
      </c>
      <c r="F2193" s="3">
        <v>3</v>
      </c>
    </row>
    <row r="2194" spans="1:7">
      <c r="A2194" s="85">
        <v>44593</v>
      </c>
    </row>
    <row r="2195" spans="1:7">
      <c r="A2195" s="86">
        <v>44621</v>
      </c>
      <c r="B2195" s="44"/>
      <c r="C2195" s="44"/>
      <c r="D2195" s="44"/>
      <c r="E2195" s="44"/>
      <c r="F2195" s="44"/>
      <c r="G2195" s="44"/>
    </row>
    <row r="2196" spans="1:7">
      <c r="A2196" s="86">
        <v>44652</v>
      </c>
      <c r="B2196" s="44"/>
      <c r="C2196" s="44"/>
      <c r="D2196" s="44"/>
      <c r="E2196" s="44"/>
      <c r="F2196" s="44"/>
      <c r="G2196" s="44"/>
    </row>
    <row r="2197" spans="1:7">
      <c r="A2197" s="85">
        <v>44682</v>
      </c>
    </row>
    <row r="2198" spans="1:7">
      <c r="A2198" s="85">
        <v>44713</v>
      </c>
    </row>
    <row r="2199" spans="1:7">
      <c r="A2199" s="86">
        <v>44743</v>
      </c>
      <c r="B2199" s="44"/>
      <c r="C2199" s="44"/>
      <c r="D2199" s="44"/>
      <c r="E2199" s="44"/>
      <c r="F2199" s="44"/>
      <c r="G2199" s="44"/>
    </row>
    <row r="2200" spans="1:7">
      <c r="A2200" s="86">
        <v>44774</v>
      </c>
      <c r="B2200" s="44"/>
      <c r="C2200" s="44"/>
      <c r="D2200" s="44"/>
      <c r="E2200" s="44"/>
      <c r="F2200" s="44"/>
      <c r="G2200" s="44"/>
    </row>
    <row r="2201" spans="1:7">
      <c r="A2201" s="24" t="s">
        <v>10</v>
      </c>
      <c r="B2201" s="24">
        <f>SUM(B2189:B2200)</f>
        <v>38</v>
      </c>
      <c r="C2201" s="24">
        <f>SUM(C2189:C2200)</f>
        <v>20</v>
      </c>
      <c r="D2201" s="24">
        <f>SUM(D2189:D2200)</f>
        <v>71</v>
      </c>
      <c r="E2201" s="24">
        <f>SUM(E2189:E2200)</f>
        <v>38</v>
      </c>
      <c r="F2201" s="24">
        <f>SUM(F2189:F2200)</f>
        <v>13</v>
      </c>
      <c r="G2201" s="30"/>
    </row>
    <row r="2202" spans="1:7">
      <c r="A2202" s="26" t="s">
        <v>12</v>
      </c>
      <c r="B2202" s="26">
        <f>B2201/12</f>
        <v>3.1666666666666665</v>
      </c>
      <c r="C2202" s="26">
        <f>C2201/12</f>
        <v>1.6666666666666667</v>
      </c>
      <c r="D2202" s="26">
        <f>D2201/12</f>
        <v>5.916666666666667</v>
      </c>
      <c r="E2202" s="26">
        <f>E2201/12</f>
        <v>3.1666666666666665</v>
      </c>
      <c r="F2202" s="26">
        <f>F2201/12</f>
        <v>1.0833333333333333</v>
      </c>
      <c r="G2202" s="30"/>
    </row>
    <row r="2215" spans="1:8">
      <c r="A2215" s="1" t="s">
        <v>0</v>
      </c>
      <c r="B2215" s="2" t="s">
        <v>1</v>
      </c>
      <c r="C2215" s="2" t="s">
        <v>2</v>
      </c>
      <c r="D2215" s="2" t="s">
        <v>3</v>
      </c>
    </row>
    <row r="2216" spans="1:8">
      <c r="A2216" s="85" t="s">
        <v>34</v>
      </c>
      <c r="B2216" s="8">
        <v>25078</v>
      </c>
      <c r="C2216" s="8" t="s">
        <v>25</v>
      </c>
    </row>
    <row r="2218" spans="1:8">
      <c r="A2218" s="18" t="s">
        <v>4</v>
      </c>
      <c r="B2218" s="19" t="s">
        <v>5</v>
      </c>
      <c r="C2218" s="19" t="s">
        <v>6</v>
      </c>
      <c r="D2218" s="19" t="s">
        <v>7</v>
      </c>
      <c r="E2218" s="19" t="s">
        <v>8</v>
      </c>
      <c r="F2218" s="19" t="s">
        <v>9</v>
      </c>
      <c r="G2218" s="22" t="s">
        <v>119</v>
      </c>
      <c r="H2218" s="19" t="s">
        <v>11</v>
      </c>
    </row>
    <row r="2219" spans="1:8">
      <c r="A2219" s="85">
        <v>43709</v>
      </c>
      <c r="B2219" s="3">
        <v>4</v>
      </c>
      <c r="C2219" s="3">
        <v>0</v>
      </c>
      <c r="D2219" s="3">
        <v>8</v>
      </c>
      <c r="E2219" s="3">
        <v>4</v>
      </c>
      <c r="F2219" s="3">
        <v>1</v>
      </c>
    </row>
    <row r="2220" spans="1:8">
      <c r="A2220" s="85">
        <v>43739</v>
      </c>
      <c r="B2220" s="3">
        <v>3</v>
      </c>
      <c r="C2220" s="3">
        <v>0</v>
      </c>
      <c r="D2220" s="3">
        <v>6</v>
      </c>
      <c r="E2220" s="3">
        <v>4</v>
      </c>
      <c r="F2220" s="3">
        <v>0</v>
      </c>
    </row>
    <row r="2221" spans="1:8">
      <c r="A2221" s="85">
        <v>43770</v>
      </c>
      <c r="B2221" s="3">
        <v>9</v>
      </c>
      <c r="C2221" s="3">
        <v>0</v>
      </c>
      <c r="D2221" s="3">
        <v>11</v>
      </c>
      <c r="E2221" s="3">
        <v>7</v>
      </c>
      <c r="F2221" s="3">
        <v>4</v>
      </c>
    </row>
    <row r="2222" spans="1:8">
      <c r="A2222" s="85">
        <v>43800</v>
      </c>
      <c r="B2222" s="3">
        <v>6</v>
      </c>
      <c r="C2222" s="3">
        <v>0</v>
      </c>
      <c r="D2222" s="3">
        <v>10</v>
      </c>
      <c r="E2222" s="3">
        <v>3</v>
      </c>
      <c r="F2222" s="3">
        <v>0</v>
      </c>
    </row>
    <row r="2223" spans="1:8">
      <c r="A2223" s="85">
        <v>43831</v>
      </c>
      <c r="B2223" s="3">
        <v>6</v>
      </c>
      <c r="C2223" s="3">
        <v>0</v>
      </c>
      <c r="D2223" s="3">
        <v>14</v>
      </c>
      <c r="E2223" s="3">
        <v>8</v>
      </c>
      <c r="F2223" s="3">
        <v>3</v>
      </c>
    </row>
    <row r="2224" spans="1:8">
      <c r="A2224" s="85">
        <v>43862</v>
      </c>
      <c r="B2224" s="3">
        <v>5</v>
      </c>
      <c r="C2224" s="3">
        <v>0</v>
      </c>
      <c r="D2224" s="3">
        <v>11</v>
      </c>
      <c r="E2224" s="3">
        <v>4</v>
      </c>
      <c r="F2224" s="3">
        <v>4</v>
      </c>
    </row>
    <row r="2225" spans="1:7">
      <c r="A2225" s="85">
        <v>43891</v>
      </c>
      <c r="B2225" s="3">
        <v>0</v>
      </c>
      <c r="C2225" s="3">
        <v>0</v>
      </c>
      <c r="D2225" s="3">
        <v>6</v>
      </c>
      <c r="E2225" s="3">
        <v>3</v>
      </c>
      <c r="F2225" s="3">
        <v>2</v>
      </c>
    </row>
    <row r="2226" spans="1:7">
      <c r="A2226" s="85">
        <v>43922</v>
      </c>
      <c r="B2226" s="3">
        <v>0</v>
      </c>
      <c r="C2226" s="3">
        <v>0</v>
      </c>
      <c r="D2226" s="3">
        <v>4</v>
      </c>
      <c r="E2226" s="3">
        <v>4</v>
      </c>
      <c r="F2226" s="3">
        <v>2</v>
      </c>
    </row>
    <row r="2227" spans="1:7">
      <c r="A2227" s="85">
        <v>43952</v>
      </c>
      <c r="B2227" s="3">
        <v>3</v>
      </c>
      <c r="C2227" s="3">
        <v>0</v>
      </c>
      <c r="D2227" s="3">
        <v>3</v>
      </c>
      <c r="E2227" s="3">
        <v>3</v>
      </c>
      <c r="F2227" s="3">
        <v>1</v>
      </c>
    </row>
    <row r="2228" spans="1:7">
      <c r="A2228" s="85">
        <v>43983</v>
      </c>
      <c r="B2228" s="3">
        <v>1</v>
      </c>
      <c r="C2228" s="3">
        <v>0</v>
      </c>
      <c r="D2228" s="3">
        <v>6</v>
      </c>
      <c r="E2228" s="3">
        <v>5</v>
      </c>
      <c r="F2228" s="3">
        <v>1</v>
      </c>
    </row>
    <row r="2229" spans="1:7">
      <c r="A2229" s="85">
        <v>44013</v>
      </c>
      <c r="B2229" s="3">
        <v>0</v>
      </c>
      <c r="C2229" s="3">
        <v>0</v>
      </c>
      <c r="D2229" s="3">
        <v>3</v>
      </c>
      <c r="E2229" s="3">
        <v>4</v>
      </c>
      <c r="F2229" s="3">
        <v>2</v>
      </c>
    </row>
    <row r="2230" spans="1:7">
      <c r="A2230" s="85">
        <v>44044</v>
      </c>
      <c r="B2230" s="3">
        <v>0</v>
      </c>
      <c r="C2230" s="3">
        <v>0</v>
      </c>
      <c r="D2230" s="3">
        <v>1.5</v>
      </c>
      <c r="E2230" s="3">
        <v>1</v>
      </c>
      <c r="F2230" s="3">
        <v>1</v>
      </c>
    </row>
    <row r="2231" spans="1:7">
      <c r="A2231" s="24" t="s">
        <v>10</v>
      </c>
      <c r="B2231" s="24">
        <f>SUM(B2219:B2230)</f>
        <v>37</v>
      </c>
      <c r="C2231" s="24">
        <f>SUM(C2219:C2230)</f>
        <v>0</v>
      </c>
      <c r="D2231" s="24">
        <f>SUM(D2219:D2230)</f>
        <v>83.5</v>
      </c>
      <c r="E2231" s="24">
        <f>SUM(E2219:E2230)</f>
        <v>50</v>
      </c>
      <c r="F2231" s="24">
        <f>SUM(F2219:F2230)</f>
        <v>21</v>
      </c>
      <c r="G2231" s="30"/>
    </row>
    <row r="2232" spans="1:7">
      <c r="A2232" s="24" t="s">
        <v>12</v>
      </c>
      <c r="B2232" s="24">
        <f>B2231/12</f>
        <v>3.0833333333333335</v>
      </c>
      <c r="C2232" s="24">
        <f>C2231/12</f>
        <v>0</v>
      </c>
      <c r="D2232" s="24">
        <f>D2231/12</f>
        <v>6.958333333333333</v>
      </c>
      <c r="E2232" s="24">
        <f>E2231/12</f>
        <v>4.166666666666667</v>
      </c>
      <c r="F2232" s="24">
        <f>F2231/12</f>
        <v>1.75</v>
      </c>
      <c r="G2232" s="30"/>
    </row>
    <row r="2233" spans="1:7">
      <c r="A2233" s="85">
        <v>44075</v>
      </c>
      <c r="B2233" s="3">
        <v>1</v>
      </c>
      <c r="C2233" s="3">
        <v>0</v>
      </c>
      <c r="D2233" s="3">
        <v>4</v>
      </c>
      <c r="E2233" s="3">
        <v>4</v>
      </c>
      <c r="F2233" s="3">
        <v>2</v>
      </c>
    </row>
    <row r="2234" spans="1:7">
      <c r="A2234" s="85">
        <v>44105</v>
      </c>
      <c r="B2234" s="3">
        <v>0</v>
      </c>
      <c r="C2234" s="3">
        <v>0</v>
      </c>
      <c r="D2234" s="3">
        <v>2</v>
      </c>
      <c r="E2234" s="3">
        <v>2</v>
      </c>
      <c r="F2234" s="3">
        <v>2</v>
      </c>
      <c r="G2234" s="2"/>
    </row>
    <row r="2235" spans="1:7">
      <c r="A2235" s="85">
        <v>44136</v>
      </c>
      <c r="B2235" s="3">
        <v>0</v>
      </c>
      <c r="C2235" s="3">
        <v>0</v>
      </c>
      <c r="D2235" s="3">
        <v>3</v>
      </c>
      <c r="E2235" s="3">
        <v>2</v>
      </c>
      <c r="F2235" s="3">
        <v>1</v>
      </c>
    </row>
    <row r="2236" spans="1:7">
      <c r="A2236" s="85">
        <v>44166</v>
      </c>
      <c r="B2236" s="3">
        <v>0</v>
      </c>
      <c r="C2236" s="3">
        <v>0</v>
      </c>
      <c r="D2236" s="3">
        <v>3</v>
      </c>
      <c r="E2236" s="3">
        <v>4</v>
      </c>
      <c r="F2236" s="3">
        <v>2</v>
      </c>
    </row>
    <row r="2237" spans="1:7">
      <c r="A2237" s="85">
        <v>44197</v>
      </c>
      <c r="B2237" s="3">
        <v>1</v>
      </c>
      <c r="C2237" s="3">
        <v>0</v>
      </c>
      <c r="D2237" s="3">
        <v>3</v>
      </c>
      <c r="E2237" s="3">
        <v>4</v>
      </c>
      <c r="F2237" s="3">
        <v>2</v>
      </c>
    </row>
    <row r="2238" spans="1:7">
      <c r="A2238" s="85">
        <v>44228</v>
      </c>
      <c r="B2238" s="3">
        <v>0</v>
      </c>
      <c r="C2238" s="3">
        <v>0</v>
      </c>
      <c r="D2238" s="3">
        <v>3</v>
      </c>
      <c r="E2238" s="3">
        <v>4</v>
      </c>
      <c r="F2238" s="3">
        <v>2</v>
      </c>
    </row>
    <row r="2239" spans="1:7">
      <c r="A2239" s="85">
        <v>44256</v>
      </c>
      <c r="B2239" s="3">
        <v>2</v>
      </c>
      <c r="C2239" s="3">
        <v>0</v>
      </c>
      <c r="D2239" s="3">
        <v>3</v>
      </c>
      <c r="E2239" s="3">
        <v>4</v>
      </c>
      <c r="F2239" s="3">
        <v>2</v>
      </c>
    </row>
    <row r="2240" spans="1:7">
      <c r="A2240" s="85">
        <v>44287</v>
      </c>
      <c r="B2240" s="3">
        <v>0</v>
      </c>
      <c r="C2240" s="3">
        <v>0</v>
      </c>
      <c r="D2240" s="3">
        <v>3</v>
      </c>
      <c r="E2240" s="3">
        <v>4</v>
      </c>
      <c r="F2240" s="3">
        <v>2</v>
      </c>
    </row>
    <row r="2241" spans="1:7">
      <c r="A2241" s="85">
        <v>44317</v>
      </c>
      <c r="B2241" s="3">
        <v>0</v>
      </c>
      <c r="C2241" s="3">
        <v>0</v>
      </c>
      <c r="D2241" s="3">
        <v>8</v>
      </c>
      <c r="E2241" s="3">
        <v>6</v>
      </c>
      <c r="F2241" s="3">
        <v>3</v>
      </c>
    </row>
    <row r="2242" spans="1:7">
      <c r="A2242" s="85">
        <v>44348</v>
      </c>
      <c r="B2242" s="3">
        <v>0</v>
      </c>
      <c r="C2242" s="3">
        <v>0</v>
      </c>
      <c r="D2242" s="3">
        <v>4</v>
      </c>
      <c r="E2242" s="3">
        <v>4</v>
      </c>
      <c r="F2242" s="3">
        <v>3</v>
      </c>
    </row>
    <row r="2243" spans="1:7">
      <c r="A2243" s="85">
        <v>44378</v>
      </c>
      <c r="B2243" s="3">
        <v>0</v>
      </c>
      <c r="C2243" s="3">
        <v>0</v>
      </c>
      <c r="D2243" s="3">
        <v>2</v>
      </c>
      <c r="E2243" s="3">
        <v>2</v>
      </c>
      <c r="F2243" s="3">
        <v>1</v>
      </c>
    </row>
    <row r="2244" spans="1:7">
      <c r="A2244" s="85">
        <v>44409</v>
      </c>
      <c r="B2244" s="3">
        <v>0</v>
      </c>
      <c r="C2244" s="3">
        <v>0</v>
      </c>
      <c r="D2244" s="3">
        <v>6</v>
      </c>
      <c r="E2244" s="3">
        <v>5</v>
      </c>
      <c r="F2244" s="3">
        <v>4</v>
      </c>
    </row>
    <row r="2245" spans="1:7">
      <c r="A2245" s="24" t="s">
        <v>10</v>
      </c>
      <c r="B2245" s="24">
        <f>SUM(B2233:B2244)</f>
        <v>4</v>
      </c>
      <c r="C2245" s="24">
        <f>SUM(C2233:C2244)</f>
        <v>0</v>
      </c>
      <c r="D2245" s="24">
        <f>SUM(D2233:D2244)</f>
        <v>44</v>
      </c>
      <c r="E2245" s="24">
        <f>SUM(E2233:E2244)</f>
        <v>45</v>
      </c>
      <c r="F2245" s="24">
        <f>SUM(F2233:F2244)</f>
        <v>26</v>
      </c>
      <c r="G2245" s="30"/>
    </row>
    <row r="2246" spans="1:7">
      <c r="A2246" s="26" t="s">
        <v>12</v>
      </c>
      <c r="B2246" s="26">
        <f>B2245/12</f>
        <v>0.33333333333333331</v>
      </c>
      <c r="C2246" s="26">
        <f>C2245/12</f>
        <v>0</v>
      </c>
      <c r="D2246" s="26">
        <f>D2245/12</f>
        <v>3.6666666666666665</v>
      </c>
      <c r="E2246" s="26">
        <f>E2245/12</f>
        <v>3.75</v>
      </c>
      <c r="F2246" s="26">
        <f>F2245/12</f>
        <v>2.1666666666666665</v>
      </c>
      <c r="G2246" s="30"/>
    </row>
    <row r="2247" spans="1:7">
      <c r="A2247" s="85">
        <v>44440</v>
      </c>
      <c r="B2247" s="3">
        <v>0</v>
      </c>
      <c r="C2247" s="3">
        <v>0</v>
      </c>
      <c r="D2247" s="3">
        <v>3</v>
      </c>
      <c r="E2247" s="3">
        <v>3</v>
      </c>
      <c r="F2247" s="3">
        <v>2</v>
      </c>
    </row>
    <row r="2248" spans="1:7">
      <c r="A2248" s="85">
        <v>44470</v>
      </c>
      <c r="B2248" s="3">
        <v>0</v>
      </c>
      <c r="C2248" s="3">
        <v>0</v>
      </c>
      <c r="D2248" s="3">
        <v>1.45</v>
      </c>
      <c r="E2248" s="3">
        <v>3</v>
      </c>
      <c r="F2248" s="3">
        <v>2</v>
      </c>
    </row>
    <row r="2249" spans="1:7">
      <c r="A2249" s="86">
        <v>44501</v>
      </c>
      <c r="B2249" s="44">
        <v>1</v>
      </c>
      <c r="C2249" s="44">
        <v>0</v>
      </c>
      <c r="D2249" s="44">
        <v>1</v>
      </c>
      <c r="E2249" s="44">
        <v>4</v>
      </c>
      <c r="F2249" s="44">
        <v>1</v>
      </c>
      <c r="G2249" s="44"/>
    </row>
    <row r="2250" spans="1:7">
      <c r="A2250" s="86">
        <v>44531</v>
      </c>
      <c r="B2250" s="44">
        <v>0</v>
      </c>
      <c r="C2250" s="44">
        <v>0</v>
      </c>
      <c r="D2250" s="44">
        <v>4.0999999999999996</v>
      </c>
      <c r="E2250" s="44">
        <v>5</v>
      </c>
      <c r="F2250" s="44">
        <v>2</v>
      </c>
      <c r="G2250" s="44"/>
    </row>
    <row r="2251" spans="1:7">
      <c r="A2251" s="85">
        <v>44562</v>
      </c>
      <c r="B2251" s="3">
        <v>0</v>
      </c>
      <c r="C2251" s="3">
        <v>0</v>
      </c>
      <c r="D2251" s="3">
        <v>4.5</v>
      </c>
      <c r="E2251" s="3">
        <v>4</v>
      </c>
      <c r="F2251" s="3">
        <v>2</v>
      </c>
    </row>
    <row r="2252" spans="1:7">
      <c r="A2252" s="85">
        <v>44593</v>
      </c>
    </row>
    <row r="2253" spans="1:7">
      <c r="A2253" s="86">
        <v>44621</v>
      </c>
      <c r="B2253" s="44"/>
      <c r="C2253" s="44"/>
      <c r="D2253" s="44"/>
      <c r="E2253" s="44"/>
      <c r="F2253" s="44"/>
      <c r="G2253" s="44"/>
    </row>
    <row r="2254" spans="1:7">
      <c r="A2254" s="86">
        <v>44652</v>
      </c>
      <c r="B2254" s="44"/>
      <c r="C2254" s="44"/>
      <c r="D2254" s="44"/>
      <c r="E2254" s="44"/>
      <c r="F2254" s="44"/>
      <c r="G2254" s="44"/>
    </row>
    <row r="2255" spans="1:7">
      <c r="A2255" s="85">
        <v>44682</v>
      </c>
    </row>
    <row r="2256" spans="1:7">
      <c r="A2256" s="85">
        <v>44713</v>
      </c>
    </row>
    <row r="2257" spans="1:7">
      <c r="A2257" s="86">
        <v>44743</v>
      </c>
      <c r="B2257" s="44"/>
      <c r="C2257" s="44"/>
      <c r="D2257" s="44"/>
      <c r="E2257" s="44"/>
      <c r="F2257" s="44"/>
      <c r="G2257" s="44"/>
    </row>
    <row r="2258" spans="1:7">
      <c r="A2258" s="86">
        <v>44774</v>
      </c>
      <c r="B2258" s="44"/>
      <c r="C2258" s="44"/>
      <c r="D2258" s="44"/>
      <c r="E2258" s="44"/>
      <c r="F2258" s="44"/>
      <c r="G2258" s="44"/>
    </row>
    <row r="2259" spans="1:7">
      <c r="A2259" s="24" t="s">
        <v>10</v>
      </c>
      <c r="B2259" s="24">
        <f>SUM(B2247:B2258)</f>
        <v>1</v>
      </c>
      <c r="C2259" s="24">
        <f>SUM(C2247:C2258)</f>
        <v>0</v>
      </c>
      <c r="D2259" s="24">
        <f>SUM(D2247:D2258)</f>
        <v>14.05</v>
      </c>
      <c r="E2259" s="24">
        <f>SUM(E2247:E2258)</f>
        <v>19</v>
      </c>
      <c r="F2259" s="24">
        <f>SUM(F2247:F2258)</f>
        <v>9</v>
      </c>
      <c r="G2259" s="30"/>
    </row>
    <row r="2260" spans="1:7">
      <c r="A2260" s="26" t="s">
        <v>12</v>
      </c>
      <c r="B2260" s="26">
        <f>B2259/12</f>
        <v>8.3333333333333329E-2</v>
      </c>
      <c r="C2260" s="26">
        <f>C2259/12</f>
        <v>0</v>
      </c>
      <c r="D2260" s="26">
        <f>D2259/12</f>
        <v>1.1708333333333334</v>
      </c>
      <c r="E2260" s="26">
        <f>E2259/12</f>
        <v>1.5833333333333333</v>
      </c>
      <c r="F2260" s="26">
        <f>F2259/12</f>
        <v>0.75</v>
      </c>
      <c r="G2260" s="30"/>
    </row>
    <row r="2261" spans="1:7">
      <c r="A2261" s="86"/>
      <c r="B2261" s="44"/>
      <c r="C2261" s="44"/>
      <c r="D2261" s="44"/>
      <c r="E2261" s="44"/>
      <c r="F2261" s="44"/>
      <c r="G2261" s="44"/>
    </row>
    <row r="2275" spans="1:8">
      <c r="A2275" s="1" t="s">
        <v>0</v>
      </c>
      <c r="B2275" s="2" t="s">
        <v>1</v>
      </c>
      <c r="C2275" s="2" t="s">
        <v>2</v>
      </c>
      <c r="D2275" s="2" t="s">
        <v>3</v>
      </c>
    </row>
    <row r="2276" spans="1:8">
      <c r="A2276" s="85" t="s">
        <v>35</v>
      </c>
      <c r="B2276" s="8">
        <v>31271</v>
      </c>
      <c r="C2276" s="8">
        <v>38346</v>
      </c>
      <c r="D2276" s="3" t="s">
        <v>18</v>
      </c>
    </row>
    <row r="2278" spans="1:8">
      <c r="A2278" s="18" t="s">
        <v>4</v>
      </c>
      <c r="B2278" s="19" t="s">
        <v>5</v>
      </c>
      <c r="C2278" s="19" t="s">
        <v>6</v>
      </c>
      <c r="D2278" s="19" t="s">
        <v>7</v>
      </c>
      <c r="E2278" s="19" t="s">
        <v>8</v>
      </c>
      <c r="F2278" s="19" t="s">
        <v>9</v>
      </c>
      <c r="G2278" s="22" t="s">
        <v>119</v>
      </c>
      <c r="H2278" s="19" t="s">
        <v>11</v>
      </c>
    </row>
    <row r="2279" spans="1:8">
      <c r="A2279" s="85">
        <v>43709</v>
      </c>
      <c r="B2279" s="3">
        <v>30</v>
      </c>
      <c r="C2279" s="3">
        <v>3</v>
      </c>
      <c r="D2279" s="3">
        <v>70</v>
      </c>
      <c r="E2279" s="3">
        <v>10</v>
      </c>
      <c r="F2279" s="3">
        <v>5</v>
      </c>
    </row>
    <row r="2280" spans="1:8">
      <c r="A2280" s="85">
        <v>43739</v>
      </c>
      <c r="B2280" s="3">
        <v>15</v>
      </c>
      <c r="C2280" s="3">
        <v>0</v>
      </c>
      <c r="D2280" s="3">
        <v>15</v>
      </c>
      <c r="E2280" s="3">
        <v>5</v>
      </c>
      <c r="F2280" s="3">
        <v>2</v>
      </c>
    </row>
    <row r="2281" spans="1:8">
      <c r="A2281" s="85">
        <v>43770</v>
      </c>
      <c r="B2281" s="3">
        <v>14</v>
      </c>
      <c r="C2281" s="3">
        <v>2</v>
      </c>
      <c r="D2281" s="3">
        <v>40</v>
      </c>
      <c r="E2281" s="3">
        <v>4</v>
      </c>
      <c r="F2281" s="3">
        <v>2</v>
      </c>
    </row>
    <row r="2282" spans="1:8">
      <c r="A2282" s="85">
        <v>43800</v>
      </c>
      <c r="B2282" s="3">
        <v>15</v>
      </c>
      <c r="C2282" s="3">
        <v>0</v>
      </c>
      <c r="D2282" s="3">
        <v>25</v>
      </c>
      <c r="E2282" s="3">
        <v>5</v>
      </c>
      <c r="F2282" s="3">
        <v>3</v>
      </c>
    </row>
    <row r="2283" spans="1:8">
      <c r="A2283" s="85">
        <v>43831</v>
      </c>
      <c r="B2283" s="3">
        <v>25</v>
      </c>
      <c r="C2283" s="3">
        <v>3</v>
      </c>
      <c r="D2283" s="3">
        <v>18</v>
      </c>
      <c r="E2283" s="3">
        <v>10</v>
      </c>
      <c r="F2283" s="3">
        <v>3</v>
      </c>
    </row>
    <row r="2284" spans="1:8">
      <c r="A2284" s="85">
        <v>43862</v>
      </c>
      <c r="B2284" s="3">
        <v>25</v>
      </c>
      <c r="C2284" s="3">
        <v>3</v>
      </c>
      <c r="D2284" s="3">
        <v>25</v>
      </c>
      <c r="E2284" s="3">
        <v>3</v>
      </c>
      <c r="F2284" s="3">
        <v>2</v>
      </c>
    </row>
    <row r="2285" spans="1:8">
      <c r="A2285" s="85">
        <v>43891</v>
      </c>
      <c r="B2285" s="3">
        <v>15</v>
      </c>
      <c r="C2285" s="3">
        <v>0</v>
      </c>
      <c r="D2285" s="3">
        <v>5</v>
      </c>
      <c r="E2285" s="3">
        <v>5</v>
      </c>
      <c r="F2285" s="3">
        <v>2</v>
      </c>
    </row>
    <row r="2286" spans="1:8">
      <c r="A2286" s="85">
        <v>43922</v>
      </c>
      <c r="B2286" s="3">
        <v>0</v>
      </c>
      <c r="C2286" s="3">
        <v>0</v>
      </c>
      <c r="D2286" s="3">
        <v>5</v>
      </c>
      <c r="E2286" s="3">
        <v>5</v>
      </c>
      <c r="F2286" s="3">
        <v>1</v>
      </c>
      <c r="G2286" s="2"/>
    </row>
    <row r="2287" spans="1:8">
      <c r="A2287" s="85">
        <v>43952</v>
      </c>
      <c r="B2287" s="3">
        <v>0</v>
      </c>
      <c r="C2287" s="3">
        <v>0</v>
      </c>
      <c r="D2287" s="3">
        <v>5</v>
      </c>
      <c r="E2287" s="3">
        <v>6</v>
      </c>
      <c r="F2287" s="3">
        <v>1</v>
      </c>
    </row>
    <row r="2288" spans="1:8">
      <c r="A2288" s="85">
        <v>43983</v>
      </c>
      <c r="B2288" s="3">
        <v>0</v>
      </c>
      <c r="C2288" s="3">
        <v>0</v>
      </c>
      <c r="D2288" s="3">
        <v>4</v>
      </c>
      <c r="E2288" s="3">
        <v>6</v>
      </c>
      <c r="F2288" s="3">
        <v>1</v>
      </c>
    </row>
    <row r="2289" spans="1:7">
      <c r="A2289" s="85">
        <v>44013</v>
      </c>
      <c r="B2289" s="3">
        <v>0</v>
      </c>
      <c r="C2289" s="3">
        <v>0</v>
      </c>
      <c r="D2289" s="3">
        <v>3</v>
      </c>
      <c r="E2289" s="3">
        <v>2</v>
      </c>
      <c r="F2289" s="3">
        <v>0</v>
      </c>
    </row>
    <row r="2290" spans="1:7">
      <c r="A2290" s="85">
        <v>44044</v>
      </c>
      <c r="B2290" s="3">
        <v>0</v>
      </c>
      <c r="C2290" s="3">
        <v>0</v>
      </c>
      <c r="D2290" s="3">
        <v>2</v>
      </c>
      <c r="E2290" s="3">
        <v>2</v>
      </c>
      <c r="F2290" s="3">
        <v>0</v>
      </c>
    </row>
    <row r="2291" spans="1:7">
      <c r="A2291" s="24" t="s">
        <v>10</v>
      </c>
      <c r="B2291" s="24">
        <f>SUM(B2279:B2290)</f>
        <v>139</v>
      </c>
      <c r="C2291" s="24">
        <f>SUM(C2279:C2290)</f>
        <v>11</v>
      </c>
      <c r="D2291" s="24">
        <f>SUM(D2279:D2290)</f>
        <v>217</v>
      </c>
      <c r="E2291" s="24">
        <f>SUM(E2279:E2290)</f>
        <v>63</v>
      </c>
      <c r="F2291" s="24">
        <f>SUM(F2279:F2290)</f>
        <v>22</v>
      </c>
      <c r="G2291" s="30"/>
    </row>
    <row r="2292" spans="1:7">
      <c r="A2292" s="24" t="s">
        <v>12</v>
      </c>
      <c r="B2292" s="24">
        <f>B2291/12</f>
        <v>11.583333333333334</v>
      </c>
      <c r="C2292" s="24">
        <f>C2291/12</f>
        <v>0.91666666666666663</v>
      </c>
      <c r="D2292" s="24">
        <f>D2291/12</f>
        <v>18.083333333333332</v>
      </c>
      <c r="E2292" s="24">
        <f>E2291/12</f>
        <v>5.25</v>
      </c>
      <c r="F2292" s="24">
        <f>F2291/12</f>
        <v>1.8333333333333333</v>
      </c>
      <c r="G2292" s="30"/>
    </row>
    <row r="2293" spans="1:7">
      <c r="A2293" s="85">
        <v>44075</v>
      </c>
      <c r="B2293" s="3">
        <v>0</v>
      </c>
      <c r="C2293" s="3">
        <v>0</v>
      </c>
      <c r="D2293" s="3">
        <v>5</v>
      </c>
      <c r="E2293" s="3">
        <v>5</v>
      </c>
      <c r="F2293" s="3">
        <v>0</v>
      </c>
    </row>
    <row r="2294" spans="1:7">
      <c r="A2294" s="85">
        <v>44105</v>
      </c>
      <c r="B2294" s="3">
        <v>0</v>
      </c>
      <c r="C2294" s="3">
        <v>0</v>
      </c>
      <c r="D2294" s="3">
        <v>5</v>
      </c>
      <c r="E2294" s="3">
        <v>4</v>
      </c>
      <c r="F2294" s="3">
        <v>1</v>
      </c>
    </row>
    <row r="2295" spans="1:7">
      <c r="A2295" s="85">
        <v>44136</v>
      </c>
      <c r="B2295" s="3">
        <v>0</v>
      </c>
      <c r="C2295" s="3">
        <v>0</v>
      </c>
      <c r="D2295" s="3">
        <v>7</v>
      </c>
      <c r="E2295" s="3">
        <v>8</v>
      </c>
      <c r="F2295" s="3">
        <v>5</v>
      </c>
    </row>
    <row r="2296" spans="1:7">
      <c r="A2296" s="85">
        <v>44166</v>
      </c>
      <c r="B2296" s="3">
        <v>0</v>
      </c>
      <c r="C2296" s="3">
        <v>0</v>
      </c>
      <c r="D2296" s="3">
        <v>4</v>
      </c>
      <c r="E2296" s="3">
        <v>6</v>
      </c>
      <c r="F2296" s="3">
        <v>2</v>
      </c>
    </row>
    <row r="2297" spans="1:7">
      <c r="A2297" s="85">
        <v>44197</v>
      </c>
      <c r="B2297" s="3">
        <v>0</v>
      </c>
      <c r="C2297" s="3">
        <v>0</v>
      </c>
      <c r="D2297" s="3">
        <v>5</v>
      </c>
      <c r="E2297" s="3">
        <v>5</v>
      </c>
      <c r="F2297" s="3">
        <v>1</v>
      </c>
    </row>
    <row r="2298" spans="1:7">
      <c r="A2298" s="85">
        <v>44228</v>
      </c>
      <c r="B2298" s="3">
        <v>0</v>
      </c>
      <c r="C2298" s="3">
        <v>0</v>
      </c>
      <c r="D2298" s="3">
        <v>5</v>
      </c>
      <c r="E2298" s="3">
        <v>6</v>
      </c>
      <c r="F2298" s="3">
        <v>0</v>
      </c>
    </row>
    <row r="2299" spans="1:7">
      <c r="A2299" s="85">
        <v>44256</v>
      </c>
      <c r="B2299" s="3">
        <v>0</v>
      </c>
      <c r="C2299" s="3">
        <v>0</v>
      </c>
      <c r="D2299" s="3">
        <v>6</v>
      </c>
      <c r="E2299" s="3">
        <v>7</v>
      </c>
      <c r="F2299" s="3">
        <v>0</v>
      </c>
    </row>
    <row r="2300" spans="1:7">
      <c r="A2300" s="85">
        <v>44287</v>
      </c>
      <c r="B2300" s="3">
        <v>0</v>
      </c>
      <c r="C2300" s="3">
        <v>0</v>
      </c>
      <c r="D2300" s="3">
        <v>6</v>
      </c>
      <c r="E2300" s="3">
        <v>5</v>
      </c>
      <c r="F2300" s="3">
        <v>1</v>
      </c>
    </row>
    <row r="2301" spans="1:7">
      <c r="A2301" s="85">
        <v>44317</v>
      </c>
      <c r="B2301" s="3">
        <v>0</v>
      </c>
      <c r="C2301" s="3">
        <v>0</v>
      </c>
      <c r="D2301" s="3">
        <v>5</v>
      </c>
      <c r="E2301" s="3">
        <v>5</v>
      </c>
      <c r="F2301" s="3">
        <v>1</v>
      </c>
    </row>
    <row r="2302" spans="1:7">
      <c r="A2302" s="85">
        <v>44348</v>
      </c>
      <c r="B2302" s="3">
        <v>0</v>
      </c>
      <c r="C2302" s="3">
        <v>0</v>
      </c>
      <c r="D2302" s="3">
        <v>4</v>
      </c>
      <c r="E2302" s="3">
        <v>4</v>
      </c>
      <c r="F2302" s="3">
        <v>1</v>
      </c>
    </row>
    <row r="2303" spans="1:7">
      <c r="A2303" s="85">
        <v>44378</v>
      </c>
      <c r="B2303" s="3">
        <v>0</v>
      </c>
      <c r="C2303" s="3">
        <v>0</v>
      </c>
      <c r="D2303" s="3">
        <v>4</v>
      </c>
      <c r="E2303" s="3">
        <v>4</v>
      </c>
      <c r="F2303" s="3">
        <v>1</v>
      </c>
    </row>
    <row r="2304" spans="1:7">
      <c r="A2304" s="85">
        <v>44409</v>
      </c>
      <c r="B2304" s="3">
        <v>0</v>
      </c>
      <c r="C2304" s="3">
        <v>0</v>
      </c>
      <c r="D2304" s="3">
        <v>6</v>
      </c>
      <c r="E2304" s="3">
        <v>4</v>
      </c>
      <c r="F2304" s="3">
        <v>1</v>
      </c>
    </row>
    <row r="2305" spans="1:7">
      <c r="A2305" s="24" t="s">
        <v>10</v>
      </c>
      <c r="B2305" s="24">
        <f>SUM(B2293:B2304)</f>
        <v>0</v>
      </c>
      <c r="C2305" s="24">
        <f>SUM(C2293:C2304)</f>
        <v>0</v>
      </c>
      <c r="D2305" s="24">
        <f>SUM(D2293:D2304)</f>
        <v>62</v>
      </c>
      <c r="E2305" s="24">
        <f>SUM(E2293:E2304)</f>
        <v>63</v>
      </c>
      <c r="F2305" s="24">
        <f>SUM(F2293:F2304)</f>
        <v>14</v>
      </c>
      <c r="G2305" s="30"/>
    </row>
    <row r="2306" spans="1:7">
      <c r="A2306" s="26" t="s">
        <v>12</v>
      </c>
      <c r="B2306" s="26">
        <f>B2305/12</f>
        <v>0</v>
      </c>
      <c r="C2306" s="26">
        <f>C2305/12</f>
        <v>0</v>
      </c>
      <c r="D2306" s="26">
        <f>D2305/12</f>
        <v>5.166666666666667</v>
      </c>
      <c r="E2306" s="26">
        <f>E2305/12</f>
        <v>5.25</v>
      </c>
      <c r="F2306" s="26">
        <f>F2305/12</f>
        <v>1.1666666666666667</v>
      </c>
      <c r="G2306" s="30"/>
    </row>
    <row r="2307" spans="1:7">
      <c r="A2307" s="85">
        <v>44440</v>
      </c>
      <c r="B2307" s="3">
        <v>0</v>
      </c>
      <c r="C2307" s="3">
        <v>0</v>
      </c>
      <c r="D2307" s="3">
        <v>5</v>
      </c>
      <c r="E2307" s="3">
        <v>6</v>
      </c>
      <c r="F2307" s="3">
        <v>0</v>
      </c>
    </row>
    <row r="2308" spans="1:7">
      <c r="A2308" s="85">
        <v>44470</v>
      </c>
      <c r="B2308" s="3">
        <v>0</v>
      </c>
      <c r="C2308" s="3">
        <v>0</v>
      </c>
      <c r="D2308" s="3">
        <v>2</v>
      </c>
      <c r="E2308" s="3">
        <v>6</v>
      </c>
      <c r="F2308" s="3">
        <v>0</v>
      </c>
    </row>
    <row r="2309" spans="1:7">
      <c r="A2309" s="86">
        <v>44501</v>
      </c>
      <c r="B2309" s="44">
        <v>0</v>
      </c>
      <c r="C2309" s="44">
        <v>0</v>
      </c>
      <c r="D2309" s="44">
        <v>5</v>
      </c>
      <c r="E2309" s="44">
        <v>5</v>
      </c>
      <c r="F2309" s="44">
        <v>1</v>
      </c>
      <c r="G2309" s="44"/>
    </row>
    <row r="2310" spans="1:7">
      <c r="A2310" s="86">
        <v>44531</v>
      </c>
      <c r="B2310" s="44">
        <v>0</v>
      </c>
      <c r="C2310" s="44">
        <v>0</v>
      </c>
      <c r="D2310" s="44">
        <v>5</v>
      </c>
      <c r="E2310" s="44">
        <v>4</v>
      </c>
      <c r="F2310" s="44">
        <v>2</v>
      </c>
      <c r="G2310" s="44"/>
    </row>
    <row r="2311" spans="1:7">
      <c r="A2311" s="85">
        <v>44562</v>
      </c>
      <c r="B2311" s="3">
        <v>0</v>
      </c>
      <c r="C2311" s="3">
        <v>0</v>
      </c>
      <c r="D2311" s="3">
        <v>5</v>
      </c>
      <c r="E2311" s="3">
        <v>4</v>
      </c>
      <c r="F2311" s="3">
        <v>2</v>
      </c>
    </row>
    <row r="2312" spans="1:7">
      <c r="A2312" s="85">
        <v>44593</v>
      </c>
    </row>
    <row r="2313" spans="1:7">
      <c r="A2313" s="86">
        <v>44621</v>
      </c>
      <c r="B2313" s="44"/>
      <c r="C2313" s="44"/>
      <c r="D2313" s="44"/>
      <c r="E2313" s="44"/>
      <c r="F2313" s="44"/>
      <c r="G2313" s="44"/>
    </row>
    <row r="2314" spans="1:7">
      <c r="A2314" s="86">
        <v>44652</v>
      </c>
      <c r="B2314" s="44"/>
      <c r="C2314" s="44"/>
      <c r="D2314" s="44"/>
      <c r="E2314" s="44"/>
      <c r="F2314" s="44"/>
      <c r="G2314" s="44"/>
    </row>
    <row r="2315" spans="1:7">
      <c r="A2315" s="85">
        <v>44682</v>
      </c>
    </row>
    <row r="2316" spans="1:7">
      <c r="A2316" s="85">
        <v>44713</v>
      </c>
    </row>
    <row r="2317" spans="1:7">
      <c r="A2317" s="86">
        <v>44743</v>
      </c>
      <c r="B2317" s="44"/>
      <c r="C2317" s="44"/>
      <c r="D2317" s="44"/>
      <c r="E2317" s="44"/>
      <c r="F2317" s="44"/>
      <c r="G2317" s="44"/>
    </row>
    <row r="2318" spans="1:7">
      <c r="A2318" s="86">
        <v>44774</v>
      </c>
      <c r="B2318" s="44"/>
      <c r="C2318" s="44"/>
      <c r="D2318" s="44"/>
      <c r="E2318" s="44"/>
      <c r="F2318" s="44"/>
      <c r="G2318" s="44"/>
    </row>
    <row r="2319" spans="1:7">
      <c r="A2319" s="24" t="s">
        <v>10</v>
      </c>
      <c r="B2319" s="24">
        <f>SUM(B2307:B2318)</f>
        <v>0</v>
      </c>
      <c r="C2319" s="24">
        <f>SUM(C2307:C2318)</f>
        <v>0</v>
      </c>
      <c r="D2319" s="24">
        <f>SUM(D2307:D2318)</f>
        <v>22</v>
      </c>
      <c r="E2319" s="24">
        <f>SUM(E2307:E2318)</f>
        <v>25</v>
      </c>
      <c r="F2319" s="24">
        <f>SUM(F2307:F2318)</f>
        <v>5</v>
      </c>
      <c r="G2319" s="30"/>
    </row>
    <row r="2320" spans="1:7">
      <c r="A2320" s="26" t="s">
        <v>12</v>
      </c>
      <c r="B2320" s="26">
        <f>B2319/12</f>
        <v>0</v>
      </c>
      <c r="C2320" s="26">
        <f>C2319/12</f>
        <v>0</v>
      </c>
      <c r="D2320" s="26">
        <f>D2319/12</f>
        <v>1.8333333333333333</v>
      </c>
      <c r="E2320" s="26">
        <f>E2319/12</f>
        <v>2.0833333333333335</v>
      </c>
      <c r="F2320" s="26">
        <f>F2319/12</f>
        <v>0.41666666666666669</v>
      </c>
      <c r="G2320" s="30"/>
    </row>
    <row r="2321" spans="1:8">
      <c r="A2321" s="86"/>
      <c r="B2321" s="44"/>
      <c r="C2321" s="44"/>
      <c r="D2321" s="44"/>
      <c r="E2321" s="44"/>
      <c r="F2321" s="44"/>
      <c r="G2321" s="44"/>
    </row>
    <row r="2333" spans="1:8">
      <c r="A2333" s="1" t="s">
        <v>0</v>
      </c>
      <c r="B2333" s="2" t="s">
        <v>1</v>
      </c>
      <c r="C2333" s="2" t="s">
        <v>2</v>
      </c>
      <c r="D2333" s="2" t="s">
        <v>3</v>
      </c>
      <c r="E2333" s="2"/>
    </row>
    <row r="2334" spans="1:8">
      <c r="A2334" s="85" t="s">
        <v>36</v>
      </c>
      <c r="B2334" s="8">
        <v>21447</v>
      </c>
      <c r="C2334" s="8">
        <v>34013</v>
      </c>
      <c r="D2334" s="3" t="s">
        <v>29</v>
      </c>
      <c r="G2334" s="2"/>
    </row>
    <row r="2336" spans="1:8">
      <c r="A2336" s="18" t="s">
        <v>4</v>
      </c>
      <c r="B2336" s="19" t="s">
        <v>5</v>
      </c>
      <c r="C2336" s="19" t="s">
        <v>6</v>
      </c>
      <c r="D2336" s="19" t="s">
        <v>7</v>
      </c>
      <c r="E2336" s="19" t="s">
        <v>8</v>
      </c>
      <c r="F2336" s="19" t="s">
        <v>9</v>
      </c>
      <c r="G2336" s="22" t="s">
        <v>119</v>
      </c>
      <c r="H2336" s="19" t="s">
        <v>11</v>
      </c>
    </row>
    <row r="2337" spans="1:7">
      <c r="A2337" s="85">
        <v>43709</v>
      </c>
      <c r="B2337" s="3">
        <v>15</v>
      </c>
      <c r="C2337" s="3">
        <v>0</v>
      </c>
      <c r="D2337" s="3">
        <v>10</v>
      </c>
      <c r="E2337" s="3">
        <v>5</v>
      </c>
      <c r="F2337" s="3">
        <v>2</v>
      </c>
    </row>
    <row r="2338" spans="1:7">
      <c r="A2338" s="85">
        <v>43739</v>
      </c>
      <c r="B2338" s="3">
        <v>12</v>
      </c>
      <c r="C2338" s="3">
        <v>1</v>
      </c>
      <c r="D2338" s="3">
        <v>10</v>
      </c>
      <c r="E2338" s="3">
        <v>5</v>
      </c>
      <c r="F2338" s="3">
        <v>1</v>
      </c>
    </row>
    <row r="2339" spans="1:7">
      <c r="A2339" s="85">
        <v>43770</v>
      </c>
      <c r="B2339" s="3">
        <v>15</v>
      </c>
      <c r="C2339" s="3">
        <v>0</v>
      </c>
      <c r="D2339" s="3">
        <v>13</v>
      </c>
      <c r="E2339" s="3">
        <v>4</v>
      </c>
      <c r="F2339" s="3">
        <v>1</v>
      </c>
    </row>
    <row r="2340" spans="1:7">
      <c r="A2340" s="85">
        <v>43800</v>
      </c>
      <c r="B2340" s="3">
        <v>15</v>
      </c>
      <c r="C2340" s="3">
        <v>0</v>
      </c>
      <c r="D2340" s="3">
        <v>8</v>
      </c>
      <c r="E2340" s="3">
        <v>4</v>
      </c>
      <c r="F2340" s="3">
        <v>2</v>
      </c>
    </row>
    <row r="2341" spans="1:7">
      <c r="A2341" s="85">
        <v>43831</v>
      </c>
      <c r="B2341" s="3">
        <v>14</v>
      </c>
      <c r="C2341" s="3">
        <v>0</v>
      </c>
      <c r="D2341" s="3">
        <v>10</v>
      </c>
      <c r="E2341" s="3">
        <v>6</v>
      </c>
      <c r="F2341" s="3">
        <v>2</v>
      </c>
    </row>
    <row r="2342" spans="1:7">
      <c r="A2342" s="85">
        <v>43862</v>
      </c>
      <c r="B2342" s="3">
        <v>15</v>
      </c>
      <c r="C2342" s="3">
        <v>0</v>
      </c>
      <c r="D2342" s="3">
        <v>17</v>
      </c>
      <c r="E2342" s="3">
        <v>5</v>
      </c>
      <c r="F2342" s="3">
        <v>2</v>
      </c>
    </row>
    <row r="2343" spans="1:7">
      <c r="A2343" s="85">
        <v>43891</v>
      </c>
      <c r="B2343" s="3">
        <v>10</v>
      </c>
      <c r="C2343" s="3">
        <v>0</v>
      </c>
      <c r="D2343" s="3">
        <v>6</v>
      </c>
      <c r="E2343" s="3">
        <v>3</v>
      </c>
      <c r="F2343" s="3">
        <v>2</v>
      </c>
    </row>
    <row r="2344" spans="1:7">
      <c r="A2344" s="85">
        <v>43922</v>
      </c>
      <c r="B2344" s="3">
        <v>0</v>
      </c>
      <c r="C2344" s="3">
        <v>0</v>
      </c>
      <c r="D2344" s="3">
        <v>5</v>
      </c>
      <c r="E2344" s="3">
        <v>8</v>
      </c>
      <c r="F2344" s="3">
        <v>2</v>
      </c>
    </row>
    <row r="2345" spans="1:7">
      <c r="A2345" s="85">
        <v>43952</v>
      </c>
      <c r="B2345" s="3">
        <v>1</v>
      </c>
      <c r="C2345" s="3">
        <v>0</v>
      </c>
      <c r="D2345" s="3">
        <v>8</v>
      </c>
      <c r="E2345" s="3">
        <v>6</v>
      </c>
      <c r="F2345" s="3">
        <v>2</v>
      </c>
    </row>
    <row r="2346" spans="1:7">
      <c r="A2346" s="85">
        <v>43983</v>
      </c>
      <c r="B2346" s="3">
        <v>0</v>
      </c>
      <c r="C2346" s="3">
        <v>0</v>
      </c>
      <c r="D2346" s="3">
        <v>15</v>
      </c>
      <c r="E2346" s="3">
        <v>5</v>
      </c>
      <c r="F2346" s="3">
        <v>2</v>
      </c>
    </row>
    <row r="2347" spans="1:7">
      <c r="A2347" s="85">
        <v>44013</v>
      </c>
      <c r="B2347" s="3">
        <v>0</v>
      </c>
      <c r="C2347" s="3">
        <v>0</v>
      </c>
      <c r="D2347" s="3">
        <v>15</v>
      </c>
      <c r="E2347" s="3">
        <v>4</v>
      </c>
      <c r="F2347" s="3">
        <v>2</v>
      </c>
    </row>
    <row r="2348" spans="1:7">
      <c r="A2348" s="85">
        <v>44044</v>
      </c>
      <c r="B2348" s="3">
        <v>0</v>
      </c>
      <c r="C2348" s="3">
        <v>0</v>
      </c>
      <c r="D2348" s="3">
        <v>10</v>
      </c>
      <c r="E2348" s="3">
        <v>5</v>
      </c>
      <c r="F2348" s="3">
        <v>2</v>
      </c>
    </row>
    <row r="2349" spans="1:7">
      <c r="A2349" s="24" t="s">
        <v>10</v>
      </c>
      <c r="B2349" s="24">
        <f>SUM(B2337:B2348)</f>
        <v>97</v>
      </c>
      <c r="C2349" s="24">
        <f>SUM(C2337:C2348)</f>
        <v>1</v>
      </c>
      <c r="D2349" s="24">
        <f>SUM(D2337:D2348)</f>
        <v>127</v>
      </c>
      <c r="E2349" s="24">
        <f>SUM(E2337:E2348)</f>
        <v>60</v>
      </c>
      <c r="F2349" s="24">
        <f>SUM(F2337:F2348)</f>
        <v>22</v>
      </c>
      <c r="G2349" s="30"/>
    </row>
    <row r="2350" spans="1:7">
      <c r="A2350" s="24" t="s">
        <v>12</v>
      </c>
      <c r="B2350" s="24">
        <f>B2349/12</f>
        <v>8.0833333333333339</v>
      </c>
      <c r="C2350" s="24">
        <f>C2349/12</f>
        <v>8.3333333333333329E-2</v>
      </c>
      <c r="D2350" s="24">
        <f>D2349/12</f>
        <v>10.583333333333334</v>
      </c>
      <c r="E2350" s="24">
        <f>E2349/12</f>
        <v>5</v>
      </c>
      <c r="F2350" s="24">
        <f>F2349/12</f>
        <v>1.8333333333333333</v>
      </c>
      <c r="G2350" s="30"/>
    </row>
    <row r="2351" spans="1:7">
      <c r="A2351" s="85">
        <v>44075</v>
      </c>
      <c r="B2351" s="3">
        <v>10</v>
      </c>
      <c r="C2351" s="3">
        <v>0</v>
      </c>
      <c r="D2351" s="3">
        <v>8</v>
      </c>
      <c r="E2351" s="3">
        <v>5</v>
      </c>
      <c r="F2351" s="3">
        <v>2</v>
      </c>
    </row>
    <row r="2352" spans="1:7">
      <c r="A2352" s="85">
        <v>44105</v>
      </c>
      <c r="B2352" s="3">
        <v>0</v>
      </c>
      <c r="C2352" s="3">
        <v>10</v>
      </c>
      <c r="D2352" s="3">
        <v>5</v>
      </c>
      <c r="E2352" s="3">
        <v>4</v>
      </c>
      <c r="F2352" s="3">
        <v>2</v>
      </c>
    </row>
    <row r="2353" spans="1:8">
      <c r="A2353" s="85">
        <v>44136</v>
      </c>
      <c r="B2353" s="3">
        <v>4</v>
      </c>
      <c r="C2353" s="3">
        <v>0</v>
      </c>
      <c r="D2353" s="3">
        <v>7</v>
      </c>
      <c r="E2353" s="3">
        <v>3</v>
      </c>
      <c r="F2353" s="3">
        <v>1</v>
      </c>
    </row>
    <row r="2354" spans="1:8">
      <c r="A2354" s="85">
        <v>44166</v>
      </c>
      <c r="B2354" s="3">
        <v>0</v>
      </c>
      <c r="C2354" s="3">
        <v>0</v>
      </c>
      <c r="D2354" s="3">
        <v>8</v>
      </c>
      <c r="E2354" s="3">
        <v>4</v>
      </c>
      <c r="F2354" s="3">
        <v>2</v>
      </c>
    </row>
    <row r="2355" spans="1:8">
      <c r="A2355" s="85">
        <v>44197</v>
      </c>
      <c r="B2355" s="3">
        <v>8</v>
      </c>
      <c r="C2355" s="3">
        <v>0</v>
      </c>
      <c r="D2355" s="3">
        <v>8</v>
      </c>
      <c r="E2355" s="3">
        <v>5</v>
      </c>
      <c r="F2355" s="3">
        <v>2</v>
      </c>
    </row>
    <row r="2356" spans="1:8">
      <c r="A2356" s="85">
        <v>44228</v>
      </c>
      <c r="B2356" s="3">
        <v>5</v>
      </c>
      <c r="C2356" s="3">
        <v>2</v>
      </c>
      <c r="D2356" s="3">
        <v>8</v>
      </c>
      <c r="E2356" s="3">
        <v>4</v>
      </c>
      <c r="F2356" s="3">
        <v>2</v>
      </c>
    </row>
    <row r="2357" spans="1:8">
      <c r="A2357" s="85">
        <v>44256</v>
      </c>
      <c r="B2357" s="3">
        <v>3</v>
      </c>
      <c r="C2357" s="3">
        <v>0</v>
      </c>
      <c r="D2357" s="3">
        <v>8</v>
      </c>
      <c r="E2357" s="3">
        <v>3</v>
      </c>
      <c r="F2357" s="3">
        <v>1</v>
      </c>
    </row>
    <row r="2358" spans="1:8">
      <c r="A2358" s="85">
        <v>44287</v>
      </c>
      <c r="B2358" s="3">
        <v>2</v>
      </c>
      <c r="C2358" s="3">
        <v>0</v>
      </c>
      <c r="D2358" s="3">
        <v>10</v>
      </c>
      <c r="E2358" s="3">
        <v>5</v>
      </c>
      <c r="F2358" s="3">
        <v>1</v>
      </c>
    </row>
    <row r="2359" spans="1:8">
      <c r="A2359" s="85">
        <v>44317</v>
      </c>
      <c r="B2359" s="3">
        <v>0</v>
      </c>
      <c r="C2359" s="3">
        <v>0</v>
      </c>
      <c r="D2359" s="3">
        <v>8</v>
      </c>
      <c r="E2359" s="3">
        <v>3</v>
      </c>
      <c r="F2359" s="3">
        <v>1</v>
      </c>
    </row>
    <row r="2360" spans="1:8">
      <c r="A2360" s="85">
        <v>44348</v>
      </c>
      <c r="B2360" s="3">
        <v>0</v>
      </c>
      <c r="C2360" s="3">
        <v>0</v>
      </c>
      <c r="D2360" s="3">
        <v>7</v>
      </c>
      <c r="E2360" s="3">
        <v>4</v>
      </c>
      <c r="F2360" s="3">
        <v>1</v>
      </c>
    </row>
    <row r="2361" spans="1:8">
      <c r="A2361" s="85">
        <v>44378</v>
      </c>
      <c r="B2361" s="3">
        <v>0</v>
      </c>
      <c r="C2361" s="3">
        <v>0</v>
      </c>
      <c r="D2361" s="3">
        <v>6</v>
      </c>
      <c r="E2361" s="3">
        <v>3</v>
      </c>
      <c r="F2361" s="3">
        <v>1</v>
      </c>
    </row>
    <row r="2362" spans="1:8">
      <c r="A2362" s="85">
        <v>44409</v>
      </c>
      <c r="B2362" s="3">
        <v>0</v>
      </c>
      <c r="C2362" s="3">
        <v>0</v>
      </c>
      <c r="D2362" s="3">
        <v>10</v>
      </c>
      <c r="E2362" s="3">
        <v>4</v>
      </c>
      <c r="F2362" s="3">
        <v>1</v>
      </c>
    </row>
    <row r="2363" spans="1:8">
      <c r="A2363" s="24" t="s">
        <v>10</v>
      </c>
      <c r="B2363" s="24">
        <f>SUM(B2351:B2362)</f>
        <v>32</v>
      </c>
      <c r="C2363" s="24">
        <f>SUM(C2351:C2362)</f>
        <v>12</v>
      </c>
      <c r="D2363" s="24">
        <f>SUM(D2351:D2362)</f>
        <v>93</v>
      </c>
      <c r="E2363" s="24">
        <f>SUM(E2351:E2362)</f>
        <v>47</v>
      </c>
      <c r="F2363" s="24">
        <f>SUM(F2351:F2362)</f>
        <v>17</v>
      </c>
      <c r="G2363" s="30"/>
    </row>
    <row r="2364" spans="1:8">
      <c r="A2364" s="26" t="s">
        <v>12</v>
      </c>
      <c r="B2364" s="26">
        <f>B2363/12</f>
        <v>2.6666666666666665</v>
      </c>
      <c r="C2364" s="26">
        <f>C2363/12</f>
        <v>1</v>
      </c>
      <c r="D2364" s="26">
        <f>D2363/12</f>
        <v>7.75</v>
      </c>
      <c r="E2364" s="26">
        <f>E2363/12</f>
        <v>3.9166666666666665</v>
      </c>
      <c r="F2364" s="26">
        <f>F2363/12</f>
        <v>1.4166666666666667</v>
      </c>
      <c r="G2364" s="30"/>
    </row>
    <row r="2365" spans="1:8">
      <c r="A2365" s="85">
        <v>44440</v>
      </c>
      <c r="B2365" s="3">
        <v>0</v>
      </c>
      <c r="C2365" s="3">
        <v>0</v>
      </c>
      <c r="D2365" s="3">
        <v>0</v>
      </c>
      <c r="E2365" s="3">
        <v>0</v>
      </c>
      <c r="F2365" s="3">
        <v>0</v>
      </c>
      <c r="G2365" s="3" t="s">
        <v>54</v>
      </c>
    </row>
    <row r="2366" spans="1:8">
      <c r="A2366" s="85">
        <v>44470</v>
      </c>
      <c r="B2366" s="3">
        <v>2</v>
      </c>
      <c r="C2366" s="3">
        <v>0</v>
      </c>
      <c r="D2366" s="3">
        <v>12</v>
      </c>
      <c r="E2366" s="3">
        <v>5</v>
      </c>
      <c r="F2366" s="3">
        <v>2</v>
      </c>
    </row>
    <row r="2367" spans="1:8">
      <c r="A2367" s="86">
        <v>44501</v>
      </c>
      <c r="B2367" s="44">
        <v>5</v>
      </c>
      <c r="C2367" s="44">
        <v>0</v>
      </c>
      <c r="D2367" s="44">
        <v>10</v>
      </c>
      <c r="E2367" s="44">
        <v>5</v>
      </c>
      <c r="F2367" s="44">
        <v>2</v>
      </c>
      <c r="G2367" s="44"/>
      <c r="H2367" s="3" t="s">
        <v>118</v>
      </c>
    </row>
    <row r="2368" spans="1:8">
      <c r="A2368" s="86">
        <v>44531</v>
      </c>
      <c r="B2368" s="44">
        <v>0</v>
      </c>
      <c r="C2368" s="44">
        <v>0</v>
      </c>
      <c r="D2368" s="44">
        <v>8</v>
      </c>
      <c r="E2368" s="44">
        <v>10</v>
      </c>
      <c r="F2368" s="44">
        <v>2</v>
      </c>
      <c r="G2368" s="74"/>
    </row>
    <row r="2369" spans="1:7">
      <c r="A2369" s="85">
        <v>44562</v>
      </c>
      <c r="B2369" s="3">
        <v>0</v>
      </c>
      <c r="C2369" s="3">
        <v>0</v>
      </c>
      <c r="D2369" s="3">
        <v>8</v>
      </c>
      <c r="E2369" s="3">
        <v>5</v>
      </c>
      <c r="F2369" s="3">
        <v>2</v>
      </c>
    </row>
    <row r="2370" spans="1:7">
      <c r="A2370" s="85">
        <v>44593</v>
      </c>
    </row>
    <row r="2371" spans="1:7">
      <c r="A2371" s="86">
        <v>44621</v>
      </c>
      <c r="B2371" s="44"/>
      <c r="C2371" s="44"/>
      <c r="D2371" s="44"/>
      <c r="E2371" s="44"/>
      <c r="F2371" s="44"/>
      <c r="G2371" s="44"/>
    </row>
    <row r="2372" spans="1:7">
      <c r="A2372" s="86">
        <v>44652</v>
      </c>
      <c r="B2372" s="44"/>
      <c r="C2372" s="44"/>
      <c r="D2372" s="44"/>
      <c r="E2372" s="44"/>
      <c r="F2372" s="44"/>
      <c r="G2372" s="74"/>
    </row>
    <row r="2373" spans="1:7">
      <c r="A2373" s="85">
        <v>44682</v>
      </c>
    </row>
    <row r="2374" spans="1:7">
      <c r="A2374" s="85">
        <v>44713</v>
      </c>
    </row>
    <row r="2375" spans="1:7">
      <c r="A2375" s="86">
        <v>44743</v>
      </c>
      <c r="B2375" s="44"/>
      <c r="C2375" s="44"/>
      <c r="D2375" s="44"/>
      <c r="E2375" s="44"/>
      <c r="F2375" s="44"/>
      <c r="G2375" s="44"/>
    </row>
    <row r="2376" spans="1:7">
      <c r="A2376" s="86">
        <v>44774</v>
      </c>
      <c r="B2376" s="44"/>
      <c r="C2376" s="44"/>
      <c r="D2376" s="44"/>
      <c r="E2376" s="44"/>
      <c r="F2376" s="44"/>
      <c r="G2376" s="74"/>
    </row>
    <row r="2377" spans="1:7">
      <c r="A2377" s="24" t="s">
        <v>10</v>
      </c>
      <c r="B2377" s="24">
        <f>SUM(B2365:B2376)</f>
        <v>7</v>
      </c>
      <c r="C2377" s="24">
        <f>SUM(C2365:C2376)</f>
        <v>0</v>
      </c>
      <c r="D2377" s="24">
        <f>SUM(D2365:D2376)</f>
        <v>38</v>
      </c>
      <c r="E2377" s="24">
        <f>SUM(E2365:E2376)</f>
        <v>25</v>
      </c>
      <c r="F2377" s="24">
        <f>SUM(F2365:F2376)</f>
        <v>8</v>
      </c>
      <c r="G2377" s="30"/>
    </row>
    <row r="2378" spans="1:7">
      <c r="A2378" s="26" t="s">
        <v>12</v>
      </c>
      <c r="B2378" s="26">
        <f>B2377/12</f>
        <v>0.58333333333333337</v>
      </c>
      <c r="C2378" s="26">
        <f>C2377/12</f>
        <v>0</v>
      </c>
      <c r="D2378" s="26">
        <f>D2377/12</f>
        <v>3.1666666666666665</v>
      </c>
      <c r="E2378" s="26">
        <f>E2377/12</f>
        <v>2.0833333333333335</v>
      </c>
      <c r="F2378" s="26">
        <f>F2377/12</f>
        <v>0.66666666666666663</v>
      </c>
      <c r="G2378" s="30"/>
    </row>
    <row r="2379" spans="1:7">
      <c r="A2379" s="86"/>
      <c r="B2379" s="44"/>
      <c r="C2379" s="44"/>
      <c r="D2379" s="44"/>
      <c r="E2379" s="44"/>
      <c r="F2379" s="44"/>
      <c r="G2379" s="44"/>
    </row>
    <row r="2392" spans="1:8">
      <c r="A2392" s="1" t="s">
        <v>0</v>
      </c>
      <c r="B2392" s="2" t="s">
        <v>1</v>
      </c>
      <c r="C2392" s="2" t="s">
        <v>2</v>
      </c>
      <c r="D2392" s="2" t="s">
        <v>3</v>
      </c>
    </row>
    <row r="2393" spans="1:8">
      <c r="A2393" s="85" t="s">
        <v>37</v>
      </c>
      <c r="B2393" s="8">
        <v>32273</v>
      </c>
      <c r="C2393" s="8">
        <v>37968</v>
      </c>
      <c r="D2393" s="3" t="s">
        <v>18</v>
      </c>
    </row>
    <row r="2395" spans="1:8">
      <c r="A2395" s="18" t="s">
        <v>4</v>
      </c>
      <c r="B2395" s="19" t="s">
        <v>5</v>
      </c>
      <c r="C2395" s="19" t="s">
        <v>6</v>
      </c>
      <c r="D2395" s="19" t="s">
        <v>7</v>
      </c>
      <c r="E2395" s="19" t="s">
        <v>8</v>
      </c>
      <c r="F2395" s="19" t="s">
        <v>9</v>
      </c>
      <c r="G2395" s="22" t="s">
        <v>119</v>
      </c>
      <c r="H2395" s="19" t="s">
        <v>11</v>
      </c>
    </row>
    <row r="2396" spans="1:8">
      <c r="A2396" s="85">
        <v>43709</v>
      </c>
      <c r="B2396" s="3">
        <v>30</v>
      </c>
      <c r="C2396" s="3">
        <v>10</v>
      </c>
      <c r="D2396" s="3">
        <v>16</v>
      </c>
      <c r="E2396" s="3">
        <v>12</v>
      </c>
      <c r="F2396" s="3">
        <v>4</v>
      </c>
    </row>
    <row r="2397" spans="1:8">
      <c r="A2397" s="85">
        <v>43739</v>
      </c>
      <c r="B2397" s="3">
        <v>20</v>
      </c>
      <c r="C2397" s="3">
        <v>10</v>
      </c>
      <c r="D2397" s="3">
        <v>20</v>
      </c>
      <c r="E2397" s="3">
        <v>10</v>
      </c>
      <c r="F2397" s="3">
        <v>4</v>
      </c>
    </row>
    <row r="2398" spans="1:8">
      <c r="A2398" s="85">
        <v>43770</v>
      </c>
      <c r="B2398" s="3">
        <v>20</v>
      </c>
      <c r="C2398" s="3">
        <v>10</v>
      </c>
      <c r="D2398" s="3">
        <v>25</v>
      </c>
      <c r="E2398" s="3">
        <v>16</v>
      </c>
      <c r="F2398" s="3">
        <v>5</v>
      </c>
    </row>
    <row r="2399" spans="1:8">
      <c r="A2399" s="85">
        <v>43800</v>
      </c>
      <c r="B2399" s="3">
        <v>10</v>
      </c>
      <c r="C2399" s="3">
        <v>5</v>
      </c>
      <c r="D2399" s="3">
        <v>19</v>
      </c>
      <c r="E2399" s="3">
        <v>12</v>
      </c>
      <c r="F2399" s="3">
        <v>4</v>
      </c>
    </row>
    <row r="2400" spans="1:8">
      <c r="A2400" s="85">
        <v>43831</v>
      </c>
      <c r="B2400" s="3">
        <v>30</v>
      </c>
      <c r="C2400" s="3">
        <v>15</v>
      </c>
      <c r="D2400" s="3">
        <v>30</v>
      </c>
      <c r="E2400" s="3">
        <v>12</v>
      </c>
      <c r="F2400" s="3">
        <v>4</v>
      </c>
    </row>
    <row r="2401" spans="1:7">
      <c r="A2401" s="85">
        <v>43862</v>
      </c>
      <c r="B2401" s="3">
        <v>50</v>
      </c>
      <c r="C2401" s="3">
        <v>10</v>
      </c>
      <c r="D2401" s="3">
        <v>28</v>
      </c>
      <c r="E2401" s="3">
        <v>12</v>
      </c>
      <c r="F2401" s="3">
        <v>4</v>
      </c>
    </row>
    <row r="2402" spans="1:7">
      <c r="A2402" s="85">
        <v>43891</v>
      </c>
      <c r="B2402" s="3">
        <v>12</v>
      </c>
      <c r="C2402" s="3">
        <v>2</v>
      </c>
      <c r="D2402" s="3">
        <v>12</v>
      </c>
      <c r="E2402" s="3">
        <v>3</v>
      </c>
      <c r="F2402" s="3">
        <v>3</v>
      </c>
    </row>
    <row r="2403" spans="1:7">
      <c r="A2403" s="85">
        <v>43922</v>
      </c>
      <c r="B2403" s="3">
        <v>10</v>
      </c>
      <c r="C2403" s="3">
        <v>2</v>
      </c>
      <c r="D2403" s="3">
        <v>25</v>
      </c>
      <c r="E2403" s="3">
        <v>0</v>
      </c>
      <c r="F2403" s="3">
        <v>0</v>
      </c>
    </row>
    <row r="2404" spans="1:7">
      <c r="A2404" s="85">
        <v>43952</v>
      </c>
      <c r="B2404" s="3">
        <v>5</v>
      </c>
      <c r="C2404" s="3">
        <v>4</v>
      </c>
      <c r="D2404" s="3">
        <v>15</v>
      </c>
      <c r="E2404" s="3">
        <v>3</v>
      </c>
      <c r="F2404" s="3">
        <v>3</v>
      </c>
    </row>
    <row r="2405" spans="1:7">
      <c r="A2405" s="85">
        <v>43983</v>
      </c>
      <c r="B2405" s="3">
        <v>0</v>
      </c>
      <c r="C2405" s="3">
        <v>0</v>
      </c>
      <c r="D2405" s="3">
        <v>20</v>
      </c>
      <c r="E2405" s="3">
        <v>6</v>
      </c>
      <c r="F2405" s="3">
        <v>3</v>
      </c>
    </row>
    <row r="2406" spans="1:7">
      <c r="A2406" s="85">
        <v>44013</v>
      </c>
      <c r="B2406" s="3">
        <v>0</v>
      </c>
      <c r="C2406" s="3">
        <v>0</v>
      </c>
      <c r="D2406" s="3">
        <v>20</v>
      </c>
      <c r="E2406" s="3">
        <v>3</v>
      </c>
      <c r="F2406" s="3">
        <v>3</v>
      </c>
    </row>
    <row r="2407" spans="1:7">
      <c r="A2407" s="85">
        <v>44044</v>
      </c>
      <c r="B2407" s="3">
        <v>0</v>
      </c>
      <c r="C2407" s="3">
        <v>0</v>
      </c>
      <c r="D2407" s="3">
        <v>10</v>
      </c>
      <c r="E2407" s="3">
        <v>3</v>
      </c>
      <c r="F2407" s="3">
        <v>3</v>
      </c>
    </row>
    <row r="2408" spans="1:7">
      <c r="A2408" s="24" t="s">
        <v>10</v>
      </c>
      <c r="B2408" s="24">
        <f>SUM(B2396:B2407)</f>
        <v>187</v>
      </c>
      <c r="C2408" s="24">
        <f>SUM(C2396:C2407)</f>
        <v>68</v>
      </c>
      <c r="D2408" s="24">
        <f>SUM(D2396:D2407)</f>
        <v>240</v>
      </c>
      <c r="E2408" s="24">
        <f>SUM(E2396:E2407)</f>
        <v>92</v>
      </c>
      <c r="F2408" s="24">
        <f>SUM(F2396:F2407)</f>
        <v>40</v>
      </c>
      <c r="G2408" s="30"/>
    </row>
    <row r="2409" spans="1:7">
      <c r="A2409" s="24" t="s">
        <v>12</v>
      </c>
      <c r="B2409" s="24">
        <f>B2408/12</f>
        <v>15.583333333333334</v>
      </c>
      <c r="C2409" s="24">
        <f>C2408/12</f>
        <v>5.666666666666667</v>
      </c>
      <c r="D2409" s="24">
        <f>D2408/12</f>
        <v>20</v>
      </c>
      <c r="E2409" s="24">
        <f>E2408/12</f>
        <v>7.666666666666667</v>
      </c>
      <c r="F2409" s="24">
        <f>F2408/12</f>
        <v>3.3333333333333335</v>
      </c>
      <c r="G2409" s="30"/>
    </row>
    <row r="2410" spans="1:7">
      <c r="A2410" s="85">
        <v>44075</v>
      </c>
      <c r="B2410" s="3">
        <v>8</v>
      </c>
      <c r="C2410" s="3">
        <v>0</v>
      </c>
      <c r="D2410" s="3">
        <v>10</v>
      </c>
      <c r="E2410" s="3">
        <v>5</v>
      </c>
      <c r="F2410" s="3">
        <v>3</v>
      </c>
    </row>
    <row r="2411" spans="1:7">
      <c r="A2411" s="85">
        <v>44105</v>
      </c>
      <c r="B2411" s="3">
        <v>10</v>
      </c>
      <c r="C2411" s="3">
        <v>0</v>
      </c>
      <c r="D2411" s="3">
        <v>10</v>
      </c>
      <c r="E2411" s="3">
        <v>3</v>
      </c>
      <c r="F2411" s="3">
        <v>3</v>
      </c>
      <c r="G2411" s="2"/>
    </row>
    <row r="2412" spans="1:7">
      <c r="A2412" s="85">
        <v>44136</v>
      </c>
      <c r="B2412" s="3">
        <v>12</v>
      </c>
      <c r="C2412" s="3">
        <v>0</v>
      </c>
      <c r="D2412" s="3">
        <v>10</v>
      </c>
      <c r="E2412" s="3">
        <v>6</v>
      </c>
      <c r="F2412" s="3">
        <v>3</v>
      </c>
    </row>
    <row r="2413" spans="1:7">
      <c r="A2413" s="85">
        <v>44166</v>
      </c>
      <c r="B2413" s="3">
        <v>10</v>
      </c>
      <c r="C2413" s="3">
        <v>0</v>
      </c>
      <c r="D2413" s="3">
        <v>15</v>
      </c>
      <c r="E2413" s="3">
        <v>6</v>
      </c>
      <c r="F2413" s="3">
        <v>3</v>
      </c>
    </row>
    <row r="2414" spans="1:7">
      <c r="A2414" s="85">
        <v>44197</v>
      </c>
      <c r="B2414" s="3">
        <v>10</v>
      </c>
      <c r="C2414" s="3">
        <v>0</v>
      </c>
      <c r="D2414" s="3">
        <v>12</v>
      </c>
      <c r="E2414" s="3">
        <v>6</v>
      </c>
      <c r="F2414" s="3">
        <v>3</v>
      </c>
    </row>
    <row r="2415" spans="1:7">
      <c r="A2415" s="85">
        <v>44228</v>
      </c>
      <c r="B2415" s="3">
        <v>10</v>
      </c>
      <c r="C2415" s="3">
        <v>2</v>
      </c>
      <c r="D2415" s="3">
        <v>15</v>
      </c>
      <c r="E2415" s="3">
        <v>6</v>
      </c>
      <c r="F2415" s="3">
        <v>3</v>
      </c>
    </row>
    <row r="2416" spans="1:7">
      <c r="A2416" s="85">
        <v>44256</v>
      </c>
      <c r="B2416" s="3">
        <v>50</v>
      </c>
      <c r="C2416" s="3">
        <v>0</v>
      </c>
      <c r="D2416" s="3">
        <v>15</v>
      </c>
      <c r="E2416" s="3">
        <v>6</v>
      </c>
      <c r="F2416" s="3">
        <v>3</v>
      </c>
    </row>
    <row r="2417" spans="1:7">
      <c r="A2417" s="85">
        <v>44287</v>
      </c>
      <c r="B2417" s="3">
        <v>10</v>
      </c>
      <c r="C2417" s="3">
        <v>0</v>
      </c>
      <c r="D2417" s="3">
        <v>20</v>
      </c>
      <c r="E2417" s="3">
        <v>0</v>
      </c>
      <c r="F2417" s="3">
        <v>0</v>
      </c>
    </row>
    <row r="2418" spans="1:7">
      <c r="A2418" s="85">
        <v>44317</v>
      </c>
      <c r="B2418" s="3">
        <v>5</v>
      </c>
      <c r="C2418" s="3">
        <v>0</v>
      </c>
      <c r="D2418" s="3">
        <v>20</v>
      </c>
      <c r="E2418" s="3">
        <v>2</v>
      </c>
      <c r="F2418" s="3">
        <v>1</v>
      </c>
    </row>
    <row r="2419" spans="1:7">
      <c r="A2419" s="85">
        <v>44348</v>
      </c>
      <c r="B2419" s="3">
        <v>3</v>
      </c>
      <c r="C2419" s="3">
        <v>0</v>
      </c>
      <c r="D2419" s="3">
        <v>10</v>
      </c>
      <c r="E2419" s="3">
        <v>1</v>
      </c>
      <c r="F2419" s="3">
        <v>1</v>
      </c>
    </row>
    <row r="2420" spans="1:7">
      <c r="A2420" s="85">
        <v>44378</v>
      </c>
      <c r="B2420" s="3">
        <v>5</v>
      </c>
      <c r="C2420" s="3">
        <v>0</v>
      </c>
      <c r="D2420" s="3">
        <v>10</v>
      </c>
      <c r="E2420" s="3">
        <v>4</v>
      </c>
      <c r="F2420" s="3">
        <v>2</v>
      </c>
    </row>
    <row r="2421" spans="1:7">
      <c r="A2421" s="85">
        <v>44409</v>
      </c>
      <c r="B2421" s="3">
        <v>5</v>
      </c>
      <c r="C2421" s="3">
        <v>0</v>
      </c>
      <c r="D2421" s="3">
        <v>10</v>
      </c>
      <c r="E2421" s="3">
        <v>3</v>
      </c>
      <c r="F2421" s="3">
        <v>1</v>
      </c>
    </row>
    <row r="2422" spans="1:7">
      <c r="A2422" s="24" t="s">
        <v>10</v>
      </c>
      <c r="B2422" s="24">
        <f>SUM(B2410:B2421)</f>
        <v>138</v>
      </c>
      <c r="C2422" s="24">
        <f>SUM(C2410:C2421)</f>
        <v>2</v>
      </c>
      <c r="D2422" s="24">
        <f>SUM(D2410:D2421)</f>
        <v>157</v>
      </c>
      <c r="E2422" s="24">
        <f>SUM(E2410:E2421)</f>
        <v>48</v>
      </c>
      <c r="F2422" s="24">
        <f>SUM(F2410:F2421)</f>
        <v>26</v>
      </c>
      <c r="G2422" s="30"/>
    </row>
    <row r="2423" spans="1:7">
      <c r="A2423" s="26" t="s">
        <v>12</v>
      </c>
      <c r="B2423" s="26">
        <f>B2422/12</f>
        <v>11.5</v>
      </c>
      <c r="C2423" s="26">
        <f>C2422/12</f>
        <v>0.16666666666666666</v>
      </c>
      <c r="D2423" s="26">
        <f>D2422/12</f>
        <v>13.083333333333334</v>
      </c>
      <c r="E2423" s="26">
        <f>E2422/12</f>
        <v>4</v>
      </c>
      <c r="F2423" s="26">
        <f>F2422/12</f>
        <v>2.1666666666666665</v>
      </c>
      <c r="G2423" s="30"/>
    </row>
    <row r="2424" spans="1:7">
      <c r="A2424" s="85">
        <v>44440</v>
      </c>
      <c r="B2424" s="3">
        <v>5</v>
      </c>
      <c r="C2424" s="3">
        <v>0</v>
      </c>
      <c r="D2424" s="3">
        <v>10</v>
      </c>
      <c r="E2424" s="3">
        <v>3</v>
      </c>
      <c r="F2424" s="3">
        <v>1</v>
      </c>
    </row>
    <row r="2425" spans="1:7">
      <c r="A2425" s="85">
        <v>44470</v>
      </c>
      <c r="B2425" s="3">
        <v>5</v>
      </c>
      <c r="C2425" s="3">
        <v>0</v>
      </c>
      <c r="D2425" s="3">
        <v>3</v>
      </c>
      <c r="E2425" s="3">
        <v>2</v>
      </c>
      <c r="F2425" s="3">
        <v>1</v>
      </c>
    </row>
    <row r="2426" spans="1:7">
      <c r="A2426" s="86">
        <v>44501</v>
      </c>
      <c r="B2426" s="44">
        <v>11</v>
      </c>
      <c r="C2426" s="44">
        <v>0</v>
      </c>
      <c r="D2426" s="44">
        <v>10</v>
      </c>
      <c r="E2426" s="44">
        <v>1</v>
      </c>
      <c r="F2426" s="44">
        <v>1</v>
      </c>
      <c r="G2426" s="44"/>
    </row>
    <row r="2427" spans="1:7">
      <c r="A2427" s="86">
        <v>44531</v>
      </c>
      <c r="B2427" s="44">
        <v>5</v>
      </c>
      <c r="C2427" s="44">
        <v>0</v>
      </c>
      <c r="D2427" s="44">
        <v>10</v>
      </c>
      <c r="E2427" s="44">
        <v>0</v>
      </c>
      <c r="F2427" s="44">
        <v>0</v>
      </c>
      <c r="G2427" s="44"/>
    </row>
    <row r="2428" spans="1:7">
      <c r="A2428" s="85">
        <v>44562</v>
      </c>
      <c r="B2428" s="3">
        <v>10</v>
      </c>
      <c r="C2428" s="3">
        <v>0</v>
      </c>
      <c r="D2428" s="3">
        <v>10</v>
      </c>
      <c r="E2428" s="3">
        <v>2</v>
      </c>
      <c r="F2428" s="3">
        <v>1</v>
      </c>
    </row>
    <row r="2429" spans="1:7">
      <c r="A2429" s="85">
        <v>44593</v>
      </c>
    </row>
    <row r="2430" spans="1:7">
      <c r="A2430" s="86">
        <v>44621</v>
      </c>
      <c r="B2430" s="44"/>
      <c r="C2430" s="44"/>
      <c r="D2430" s="44"/>
      <c r="E2430" s="44"/>
      <c r="F2430" s="44"/>
      <c r="G2430" s="44"/>
    </row>
    <row r="2431" spans="1:7">
      <c r="A2431" s="86">
        <v>44652</v>
      </c>
      <c r="B2431" s="44"/>
      <c r="C2431" s="44"/>
      <c r="D2431" s="44"/>
      <c r="E2431" s="44"/>
      <c r="F2431" s="44"/>
      <c r="G2431" s="44"/>
    </row>
    <row r="2432" spans="1:7">
      <c r="A2432" s="85">
        <v>44682</v>
      </c>
    </row>
    <row r="2433" spans="1:7">
      <c r="A2433" s="85">
        <v>44713</v>
      </c>
    </row>
    <row r="2434" spans="1:7">
      <c r="A2434" s="86">
        <v>44743</v>
      </c>
      <c r="B2434" s="44"/>
      <c r="C2434" s="44"/>
      <c r="D2434" s="44"/>
      <c r="E2434" s="44"/>
      <c r="F2434" s="44"/>
      <c r="G2434" s="44"/>
    </row>
    <row r="2435" spans="1:7">
      <c r="A2435" s="86">
        <v>44774</v>
      </c>
      <c r="B2435" s="44"/>
      <c r="C2435" s="44"/>
      <c r="D2435" s="44"/>
      <c r="E2435" s="44"/>
      <c r="F2435" s="44"/>
      <c r="G2435" s="44"/>
    </row>
    <row r="2436" spans="1:7">
      <c r="A2436" s="24" t="s">
        <v>10</v>
      </c>
      <c r="B2436" s="24">
        <f>SUM(B2424:B2435)</f>
        <v>36</v>
      </c>
      <c r="C2436" s="24">
        <f>SUM(C2424:C2435)</f>
        <v>0</v>
      </c>
      <c r="D2436" s="24">
        <f>SUM(D2424:D2435)</f>
        <v>43</v>
      </c>
      <c r="E2436" s="24">
        <f>SUM(E2424:E2435)</f>
        <v>8</v>
      </c>
      <c r="F2436" s="24">
        <f>SUM(F2424:F2435)</f>
        <v>4</v>
      </c>
      <c r="G2436" s="30"/>
    </row>
    <row r="2437" spans="1:7">
      <c r="A2437" s="26" t="s">
        <v>12</v>
      </c>
      <c r="B2437" s="26">
        <f>B2436/12</f>
        <v>3</v>
      </c>
      <c r="C2437" s="26">
        <f>C2436/12</f>
        <v>0</v>
      </c>
      <c r="D2437" s="26">
        <f>D2436/12</f>
        <v>3.5833333333333335</v>
      </c>
      <c r="E2437" s="26">
        <f>E2436/12</f>
        <v>0.66666666666666663</v>
      </c>
      <c r="F2437" s="26">
        <f>F2436/12</f>
        <v>0.33333333333333331</v>
      </c>
      <c r="G2437" s="30"/>
    </row>
    <row r="2449" spans="1:8">
      <c r="A2449" s="1" t="s">
        <v>0</v>
      </c>
      <c r="B2449" s="2" t="s">
        <v>1</v>
      </c>
      <c r="C2449" s="2" t="s">
        <v>2</v>
      </c>
      <c r="D2449" s="2" t="s">
        <v>3</v>
      </c>
    </row>
    <row r="2450" spans="1:8">
      <c r="A2450" s="85" t="s">
        <v>38</v>
      </c>
      <c r="B2450" s="8">
        <v>25323</v>
      </c>
      <c r="C2450" s="8">
        <v>32228</v>
      </c>
      <c r="D2450" s="3" t="s">
        <v>18</v>
      </c>
    </row>
    <row r="2452" spans="1:8">
      <c r="A2452" s="18" t="s">
        <v>4</v>
      </c>
      <c r="B2452" s="19" t="s">
        <v>5</v>
      </c>
      <c r="C2452" s="19" t="s">
        <v>6</v>
      </c>
      <c r="D2452" s="19" t="s">
        <v>7</v>
      </c>
      <c r="E2452" s="19" t="s">
        <v>8</v>
      </c>
      <c r="F2452" s="19" t="s">
        <v>9</v>
      </c>
      <c r="G2452" s="22" t="s">
        <v>119</v>
      </c>
      <c r="H2452" s="19" t="s">
        <v>11</v>
      </c>
    </row>
    <row r="2453" spans="1:8">
      <c r="A2453" s="85">
        <v>43709</v>
      </c>
      <c r="B2453" s="3">
        <v>30</v>
      </c>
      <c r="C2453" s="3">
        <v>0</v>
      </c>
      <c r="D2453" s="3">
        <v>16</v>
      </c>
      <c r="E2453" s="3">
        <v>5</v>
      </c>
      <c r="F2453" s="3">
        <v>2</v>
      </c>
    </row>
    <row r="2454" spans="1:8">
      <c r="A2454" s="85">
        <v>43739</v>
      </c>
      <c r="B2454" s="3">
        <v>20</v>
      </c>
      <c r="C2454" s="3">
        <v>0</v>
      </c>
      <c r="D2454" s="3">
        <v>15</v>
      </c>
      <c r="E2454" s="3">
        <v>5</v>
      </c>
      <c r="F2454" s="3">
        <v>2</v>
      </c>
    </row>
    <row r="2455" spans="1:8">
      <c r="A2455" s="85">
        <v>43770</v>
      </c>
      <c r="B2455" s="3">
        <v>20</v>
      </c>
      <c r="C2455" s="3">
        <v>0</v>
      </c>
      <c r="D2455" s="3">
        <v>15</v>
      </c>
      <c r="E2455" s="3">
        <v>5</v>
      </c>
      <c r="F2455" s="3">
        <v>2</v>
      </c>
    </row>
    <row r="2456" spans="1:8">
      <c r="A2456" s="85">
        <v>43800</v>
      </c>
      <c r="B2456" s="3">
        <v>20</v>
      </c>
      <c r="C2456" s="3">
        <v>0</v>
      </c>
      <c r="D2456" s="3">
        <v>15</v>
      </c>
      <c r="E2456" s="3">
        <v>6</v>
      </c>
      <c r="F2456" s="3">
        <v>3</v>
      </c>
    </row>
    <row r="2457" spans="1:8">
      <c r="A2457" s="85">
        <v>43831</v>
      </c>
      <c r="B2457" s="3">
        <v>15</v>
      </c>
      <c r="C2457" s="3">
        <v>0</v>
      </c>
      <c r="D2457" s="3">
        <v>15</v>
      </c>
      <c r="E2457" s="3">
        <v>5</v>
      </c>
      <c r="F2457" s="3">
        <v>2</v>
      </c>
    </row>
    <row r="2458" spans="1:8">
      <c r="A2458" s="85">
        <v>43862</v>
      </c>
      <c r="B2458" s="3">
        <v>20</v>
      </c>
      <c r="C2458" s="3">
        <v>0</v>
      </c>
      <c r="D2458" s="3">
        <v>15</v>
      </c>
      <c r="E2458" s="3">
        <v>4</v>
      </c>
      <c r="F2458" s="3">
        <v>2</v>
      </c>
    </row>
    <row r="2459" spans="1:8">
      <c r="A2459" s="85">
        <v>43891</v>
      </c>
      <c r="B2459" s="3">
        <v>10</v>
      </c>
      <c r="C2459" s="3">
        <v>0</v>
      </c>
      <c r="D2459" s="3">
        <v>10</v>
      </c>
      <c r="E2459" s="3">
        <v>6</v>
      </c>
      <c r="F2459" s="3">
        <v>3</v>
      </c>
    </row>
    <row r="2460" spans="1:8">
      <c r="A2460" s="85">
        <v>43922</v>
      </c>
      <c r="B2460" s="3">
        <v>6</v>
      </c>
      <c r="C2460" s="3">
        <v>0</v>
      </c>
      <c r="D2460" s="3">
        <v>10</v>
      </c>
      <c r="E2460" s="3">
        <v>6</v>
      </c>
      <c r="F2460" s="3">
        <v>3</v>
      </c>
    </row>
    <row r="2461" spans="1:8">
      <c r="A2461" s="85">
        <v>43952</v>
      </c>
      <c r="B2461" s="3">
        <v>0</v>
      </c>
      <c r="C2461" s="3">
        <v>0</v>
      </c>
      <c r="D2461" s="3">
        <v>10</v>
      </c>
      <c r="E2461" s="3">
        <v>6</v>
      </c>
      <c r="F2461" s="3">
        <v>3</v>
      </c>
      <c r="G2461" s="2"/>
    </row>
    <row r="2462" spans="1:8">
      <c r="A2462" s="85">
        <v>43983</v>
      </c>
      <c r="B2462" s="3">
        <v>0</v>
      </c>
      <c r="C2462" s="3">
        <v>0</v>
      </c>
      <c r="D2462" s="3">
        <v>15</v>
      </c>
      <c r="E2462" s="3">
        <v>6</v>
      </c>
      <c r="F2462" s="3">
        <v>3</v>
      </c>
    </row>
    <row r="2463" spans="1:8">
      <c r="A2463" s="85">
        <v>44013</v>
      </c>
      <c r="B2463" s="3">
        <v>0</v>
      </c>
      <c r="C2463" s="3">
        <v>0</v>
      </c>
      <c r="D2463" s="3">
        <v>15</v>
      </c>
      <c r="E2463" s="3">
        <v>6</v>
      </c>
      <c r="F2463" s="3">
        <v>2</v>
      </c>
    </row>
    <row r="2464" spans="1:8">
      <c r="A2464" s="85">
        <v>44044</v>
      </c>
      <c r="B2464" s="3">
        <v>0</v>
      </c>
      <c r="C2464" s="3">
        <v>0</v>
      </c>
      <c r="D2464" s="3">
        <v>12</v>
      </c>
      <c r="E2464" s="3">
        <v>6</v>
      </c>
      <c r="F2464" s="3">
        <v>3</v>
      </c>
    </row>
    <row r="2465" spans="1:7">
      <c r="A2465" s="24" t="s">
        <v>10</v>
      </c>
      <c r="B2465" s="24">
        <f>SUM(B2453:B2464)</f>
        <v>141</v>
      </c>
      <c r="C2465" s="24">
        <f>SUM(C2453:C2464)</f>
        <v>0</v>
      </c>
      <c r="D2465" s="24">
        <f>SUM(D2453:D2464)</f>
        <v>163</v>
      </c>
      <c r="E2465" s="24">
        <f>SUM(E2453:E2464)</f>
        <v>66</v>
      </c>
      <c r="F2465" s="24">
        <f>SUM(F2453:F2464)</f>
        <v>30</v>
      </c>
      <c r="G2465" s="30"/>
    </row>
    <row r="2466" spans="1:7">
      <c r="A2466" s="24" t="s">
        <v>12</v>
      </c>
      <c r="B2466" s="24">
        <f>B2465/12</f>
        <v>11.75</v>
      </c>
      <c r="C2466" s="24">
        <f>C2465/12</f>
        <v>0</v>
      </c>
      <c r="D2466" s="24">
        <f>D2465/12</f>
        <v>13.583333333333334</v>
      </c>
      <c r="E2466" s="24">
        <f>E2465/12</f>
        <v>5.5</v>
      </c>
      <c r="F2466" s="24">
        <f>F2465/12</f>
        <v>2.5</v>
      </c>
      <c r="G2466" s="30"/>
    </row>
    <row r="2467" spans="1:7">
      <c r="A2467" s="85">
        <v>44075</v>
      </c>
      <c r="B2467" s="3">
        <v>0</v>
      </c>
      <c r="C2467" s="3">
        <v>0</v>
      </c>
      <c r="D2467" s="3">
        <v>15</v>
      </c>
      <c r="E2467" s="3">
        <v>6</v>
      </c>
      <c r="F2467" s="3">
        <v>3</v>
      </c>
    </row>
    <row r="2468" spans="1:7">
      <c r="A2468" s="85">
        <v>44105</v>
      </c>
      <c r="B2468" s="3">
        <v>0</v>
      </c>
      <c r="C2468" s="3">
        <v>0</v>
      </c>
      <c r="D2468" s="3">
        <v>13</v>
      </c>
      <c r="E2468" s="3">
        <v>6</v>
      </c>
      <c r="F2468" s="3">
        <v>3</v>
      </c>
    </row>
    <row r="2469" spans="1:7">
      <c r="A2469" s="85">
        <v>44136</v>
      </c>
      <c r="B2469" s="3">
        <v>0</v>
      </c>
      <c r="C2469" s="3">
        <v>0</v>
      </c>
      <c r="D2469" s="3">
        <v>15</v>
      </c>
      <c r="E2469" s="3">
        <v>6</v>
      </c>
      <c r="F2469" s="3">
        <v>3</v>
      </c>
    </row>
    <row r="2470" spans="1:7">
      <c r="A2470" s="85">
        <v>44166</v>
      </c>
      <c r="B2470" s="3">
        <v>0</v>
      </c>
      <c r="C2470" s="3">
        <v>0</v>
      </c>
      <c r="D2470" s="3">
        <v>12</v>
      </c>
      <c r="E2470" s="3">
        <v>4</v>
      </c>
      <c r="F2470" s="3">
        <v>2</v>
      </c>
    </row>
    <row r="2471" spans="1:7">
      <c r="A2471" s="85">
        <v>44197</v>
      </c>
      <c r="B2471" s="3">
        <v>8</v>
      </c>
      <c r="C2471" s="3">
        <v>0</v>
      </c>
      <c r="D2471" s="3">
        <v>15</v>
      </c>
      <c r="E2471" s="3">
        <v>5</v>
      </c>
      <c r="F2471" s="3">
        <v>0</v>
      </c>
    </row>
    <row r="2472" spans="1:7">
      <c r="A2472" s="85">
        <v>44228</v>
      </c>
      <c r="B2472" s="3">
        <v>0</v>
      </c>
      <c r="C2472" s="3">
        <v>0</v>
      </c>
      <c r="D2472" s="3">
        <v>15</v>
      </c>
      <c r="E2472" s="3">
        <v>8</v>
      </c>
      <c r="F2472" s="3">
        <v>3</v>
      </c>
    </row>
    <row r="2473" spans="1:7">
      <c r="A2473" s="85">
        <v>44256</v>
      </c>
      <c r="B2473" s="3">
        <v>30</v>
      </c>
      <c r="C2473" s="3">
        <v>0</v>
      </c>
      <c r="D2473" s="3">
        <v>31</v>
      </c>
      <c r="E2473" s="3">
        <v>10</v>
      </c>
      <c r="F2473" s="3">
        <v>3</v>
      </c>
    </row>
    <row r="2474" spans="1:7">
      <c r="A2474" s="85">
        <v>44287</v>
      </c>
      <c r="B2474" s="3">
        <v>15</v>
      </c>
      <c r="C2474" s="3">
        <v>0</v>
      </c>
      <c r="D2474" s="3">
        <v>32</v>
      </c>
      <c r="E2474" s="3">
        <v>10</v>
      </c>
      <c r="F2474" s="3">
        <v>3</v>
      </c>
    </row>
    <row r="2475" spans="1:7">
      <c r="A2475" s="85">
        <v>44317</v>
      </c>
      <c r="B2475" s="3">
        <v>5</v>
      </c>
      <c r="C2475" s="3">
        <v>0</v>
      </c>
      <c r="D2475" s="3">
        <v>12</v>
      </c>
      <c r="E2475" s="3">
        <v>6</v>
      </c>
      <c r="F2475" s="3">
        <v>3</v>
      </c>
    </row>
    <row r="2476" spans="1:7">
      <c r="A2476" s="85">
        <v>44348</v>
      </c>
      <c r="B2476" s="3">
        <v>1</v>
      </c>
      <c r="C2476" s="3">
        <v>0</v>
      </c>
      <c r="D2476" s="3">
        <v>15</v>
      </c>
      <c r="E2476" s="3">
        <v>6</v>
      </c>
      <c r="F2476" s="3">
        <v>2</v>
      </c>
    </row>
    <row r="2477" spans="1:7">
      <c r="A2477" s="85">
        <v>44378</v>
      </c>
      <c r="B2477" s="3">
        <v>0</v>
      </c>
      <c r="C2477" s="3">
        <v>0</v>
      </c>
      <c r="D2477" s="3">
        <v>15</v>
      </c>
      <c r="E2477" s="3">
        <v>6</v>
      </c>
      <c r="F2477" s="3">
        <v>2</v>
      </c>
    </row>
    <row r="2478" spans="1:7">
      <c r="A2478" s="85">
        <v>44409</v>
      </c>
      <c r="B2478" s="3">
        <v>0</v>
      </c>
      <c r="C2478" s="3">
        <v>0</v>
      </c>
      <c r="D2478" s="3">
        <v>18</v>
      </c>
      <c r="E2478" s="3">
        <v>6</v>
      </c>
      <c r="F2478" s="3">
        <v>3</v>
      </c>
    </row>
    <row r="2479" spans="1:7">
      <c r="A2479" s="24" t="s">
        <v>10</v>
      </c>
      <c r="B2479" s="24">
        <f>SUM(B2467:B2478)</f>
        <v>59</v>
      </c>
      <c r="C2479" s="24">
        <f>SUM(C2467:C2478)</f>
        <v>0</v>
      </c>
      <c r="D2479" s="24">
        <f>SUM(D2467:D2478)</f>
        <v>208</v>
      </c>
      <c r="E2479" s="24">
        <f>SUM(E2467:E2478)</f>
        <v>79</v>
      </c>
      <c r="F2479" s="24">
        <f>SUM(F2467:F2478)</f>
        <v>30</v>
      </c>
      <c r="G2479" s="30"/>
    </row>
    <row r="2480" spans="1:7">
      <c r="A2480" s="26" t="s">
        <v>12</v>
      </c>
      <c r="B2480" s="26">
        <f>B2479/12</f>
        <v>4.916666666666667</v>
      </c>
      <c r="C2480" s="26">
        <f>C2479/12</f>
        <v>0</v>
      </c>
      <c r="D2480" s="26">
        <f>D2479/12</f>
        <v>17.333333333333332</v>
      </c>
      <c r="E2480" s="26">
        <f>E2479/12</f>
        <v>6.583333333333333</v>
      </c>
      <c r="F2480" s="26">
        <f>F2479/12</f>
        <v>2.5</v>
      </c>
      <c r="G2480" s="30"/>
    </row>
    <row r="2481" spans="1:8">
      <c r="A2481" s="85">
        <v>44440</v>
      </c>
      <c r="B2481" s="3">
        <v>0</v>
      </c>
      <c r="C2481" s="3">
        <v>0</v>
      </c>
      <c r="D2481" s="3">
        <v>12</v>
      </c>
      <c r="E2481" s="3">
        <v>6</v>
      </c>
      <c r="F2481" s="3">
        <v>3</v>
      </c>
    </row>
    <row r="2482" spans="1:8">
      <c r="A2482" s="85">
        <v>44470</v>
      </c>
      <c r="B2482" s="3">
        <v>5</v>
      </c>
      <c r="C2482" s="3">
        <v>0</v>
      </c>
      <c r="D2482" s="3">
        <v>15</v>
      </c>
      <c r="E2482" s="3">
        <v>6</v>
      </c>
      <c r="F2482" s="3">
        <v>3</v>
      </c>
    </row>
    <row r="2483" spans="1:8">
      <c r="A2483" s="86">
        <v>44501</v>
      </c>
      <c r="B2483" s="44">
        <v>15</v>
      </c>
      <c r="C2483" s="44">
        <v>0</v>
      </c>
      <c r="D2483" s="44">
        <v>31</v>
      </c>
      <c r="E2483" s="44">
        <v>10</v>
      </c>
      <c r="F2483" s="44">
        <v>3</v>
      </c>
      <c r="G2483" s="44"/>
      <c r="H2483" s="3" t="s">
        <v>120</v>
      </c>
    </row>
    <row r="2484" spans="1:8">
      <c r="A2484" s="86">
        <v>44531</v>
      </c>
      <c r="B2484" s="44">
        <v>0</v>
      </c>
      <c r="C2484" s="44">
        <v>6</v>
      </c>
      <c r="D2484" s="44">
        <v>32</v>
      </c>
      <c r="E2484" s="44">
        <v>10</v>
      </c>
      <c r="F2484" s="44">
        <v>3</v>
      </c>
      <c r="G2484" s="44"/>
      <c r="H2484" s="3" t="s">
        <v>120</v>
      </c>
    </row>
    <row r="2485" spans="1:8">
      <c r="A2485" s="85">
        <v>44562</v>
      </c>
      <c r="B2485" s="3">
        <v>6</v>
      </c>
      <c r="C2485" s="3">
        <v>0</v>
      </c>
      <c r="D2485" s="3">
        <v>12</v>
      </c>
      <c r="E2485" s="3">
        <v>6</v>
      </c>
      <c r="F2485" s="3">
        <v>3</v>
      </c>
    </row>
    <row r="2486" spans="1:8">
      <c r="A2486" s="85">
        <v>44593</v>
      </c>
    </row>
    <row r="2487" spans="1:8">
      <c r="A2487" s="86">
        <v>44621</v>
      </c>
      <c r="B2487" s="44"/>
      <c r="C2487" s="44"/>
      <c r="D2487" s="44"/>
      <c r="E2487" s="44"/>
      <c r="F2487" s="44"/>
      <c r="G2487" s="44"/>
    </row>
    <row r="2488" spans="1:8">
      <c r="A2488" s="86">
        <v>44652</v>
      </c>
      <c r="B2488" s="44"/>
      <c r="C2488" s="44"/>
      <c r="D2488" s="44"/>
      <c r="E2488" s="44"/>
      <c r="F2488" s="44"/>
      <c r="G2488" s="44"/>
    </row>
    <row r="2489" spans="1:8">
      <c r="A2489" s="85">
        <v>44682</v>
      </c>
    </row>
    <row r="2490" spans="1:8">
      <c r="A2490" s="85">
        <v>44713</v>
      </c>
    </row>
    <row r="2491" spans="1:8">
      <c r="A2491" s="86">
        <v>44743</v>
      </c>
      <c r="B2491" s="44"/>
      <c r="C2491" s="44"/>
      <c r="D2491" s="44"/>
      <c r="E2491" s="44"/>
      <c r="F2491" s="44"/>
      <c r="G2491" s="44"/>
    </row>
    <row r="2492" spans="1:8">
      <c r="A2492" s="86">
        <v>44774</v>
      </c>
      <c r="B2492" s="44"/>
      <c r="C2492" s="44"/>
      <c r="D2492" s="44"/>
      <c r="E2492" s="44"/>
      <c r="F2492" s="44"/>
      <c r="G2492" s="44"/>
    </row>
    <row r="2493" spans="1:8">
      <c r="A2493" s="24" t="s">
        <v>10</v>
      </c>
      <c r="B2493" s="24">
        <f>SUM(B2481:B2492)</f>
        <v>26</v>
      </c>
      <c r="C2493" s="24">
        <f>SUM(C2481:C2492)</f>
        <v>6</v>
      </c>
      <c r="D2493" s="24">
        <f>SUM(D2481:D2492)</f>
        <v>102</v>
      </c>
      <c r="E2493" s="24">
        <f>SUM(E2481:E2492)</f>
        <v>38</v>
      </c>
      <c r="F2493" s="24">
        <f>SUM(F2481:F2492)</f>
        <v>15</v>
      </c>
      <c r="G2493" s="30"/>
    </row>
    <row r="2494" spans="1:8">
      <c r="A2494" s="26" t="s">
        <v>12</v>
      </c>
      <c r="B2494" s="26">
        <f>B2493/12</f>
        <v>2.1666666666666665</v>
      </c>
      <c r="C2494" s="26">
        <f>C2493/12</f>
        <v>0.5</v>
      </c>
      <c r="D2494" s="26">
        <f>D2493/12</f>
        <v>8.5</v>
      </c>
      <c r="E2494" s="26">
        <f>E2493/12</f>
        <v>3.1666666666666665</v>
      </c>
      <c r="F2494" s="26">
        <f>F2493/12</f>
        <v>1.25</v>
      </c>
      <c r="G2494" s="30"/>
    </row>
    <row r="2506" spans="1:8">
      <c r="A2506" s="1" t="s">
        <v>0</v>
      </c>
      <c r="B2506" s="2" t="s">
        <v>1</v>
      </c>
      <c r="C2506" s="2" t="s">
        <v>2</v>
      </c>
      <c r="D2506" s="2" t="s">
        <v>3</v>
      </c>
      <c r="E2506" s="2"/>
    </row>
    <row r="2507" spans="1:8">
      <c r="A2507" s="85" t="s">
        <v>39</v>
      </c>
      <c r="B2507" s="8">
        <v>33104</v>
      </c>
      <c r="C2507" s="8">
        <v>44514</v>
      </c>
      <c r="D2507" s="3" t="s">
        <v>18</v>
      </c>
    </row>
    <row r="2509" spans="1:8">
      <c r="A2509" s="18" t="s">
        <v>4</v>
      </c>
      <c r="B2509" s="19" t="s">
        <v>5</v>
      </c>
      <c r="C2509" s="19" t="s">
        <v>6</v>
      </c>
      <c r="D2509" s="19" t="s">
        <v>7</v>
      </c>
      <c r="E2509" s="19" t="s">
        <v>8</v>
      </c>
      <c r="F2509" s="19" t="s">
        <v>9</v>
      </c>
      <c r="G2509" s="22" t="s">
        <v>119</v>
      </c>
      <c r="H2509" s="19" t="s">
        <v>11</v>
      </c>
    </row>
    <row r="2510" spans="1:8">
      <c r="A2510" s="85">
        <v>43709</v>
      </c>
      <c r="B2510" s="3">
        <v>10</v>
      </c>
      <c r="C2510" s="3">
        <v>4</v>
      </c>
      <c r="D2510" s="3">
        <v>12</v>
      </c>
      <c r="E2510" s="3">
        <v>6</v>
      </c>
      <c r="F2510" s="3">
        <v>2</v>
      </c>
    </row>
    <row r="2511" spans="1:8">
      <c r="A2511" s="85">
        <v>43739</v>
      </c>
      <c r="B2511" s="3">
        <v>20</v>
      </c>
      <c r="C2511" s="3">
        <v>0</v>
      </c>
      <c r="D2511" s="3">
        <v>21</v>
      </c>
      <c r="E2511" s="3">
        <v>5</v>
      </c>
      <c r="F2511" s="3">
        <v>3</v>
      </c>
    </row>
    <row r="2512" spans="1:8">
      <c r="A2512" s="85">
        <v>43770</v>
      </c>
      <c r="B2512" s="3">
        <v>20</v>
      </c>
      <c r="C2512" s="3">
        <v>10</v>
      </c>
      <c r="D2512" s="3">
        <v>18</v>
      </c>
      <c r="E2512" s="3">
        <v>6</v>
      </c>
      <c r="F2512" s="3">
        <v>4</v>
      </c>
    </row>
    <row r="2513" spans="1:7">
      <c r="A2513" s="85">
        <v>43800</v>
      </c>
      <c r="B2513" s="3">
        <v>10</v>
      </c>
      <c r="C2513" s="3">
        <v>3</v>
      </c>
      <c r="D2513" s="3">
        <v>12</v>
      </c>
      <c r="E2513" s="3">
        <v>5</v>
      </c>
      <c r="F2513" s="3">
        <v>2</v>
      </c>
    </row>
    <row r="2514" spans="1:7">
      <c r="A2514" s="85">
        <v>43831</v>
      </c>
      <c r="B2514" s="3">
        <v>12</v>
      </c>
      <c r="C2514" s="3">
        <v>6</v>
      </c>
      <c r="D2514" s="3">
        <v>14</v>
      </c>
      <c r="E2514" s="3">
        <v>6</v>
      </c>
      <c r="F2514" s="3">
        <v>3</v>
      </c>
      <c r="G2514" s="2"/>
    </row>
    <row r="2515" spans="1:7">
      <c r="A2515" s="85">
        <v>43862</v>
      </c>
      <c r="B2515" s="3">
        <v>12</v>
      </c>
      <c r="C2515" s="3">
        <v>6</v>
      </c>
      <c r="D2515" s="3">
        <v>13</v>
      </c>
      <c r="E2515" s="3">
        <v>6</v>
      </c>
      <c r="F2515" s="3">
        <v>3</v>
      </c>
    </row>
    <row r="2516" spans="1:7">
      <c r="A2516" s="85">
        <v>43891</v>
      </c>
      <c r="B2516" s="3">
        <v>2</v>
      </c>
      <c r="C2516" s="3">
        <v>6</v>
      </c>
      <c r="D2516" s="3">
        <v>8</v>
      </c>
      <c r="E2516" s="3">
        <v>2</v>
      </c>
      <c r="F2516" s="3">
        <v>1</v>
      </c>
    </row>
    <row r="2517" spans="1:7">
      <c r="A2517" s="85">
        <v>43922</v>
      </c>
      <c r="B2517" s="3">
        <v>0</v>
      </c>
      <c r="C2517" s="3">
        <v>8</v>
      </c>
      <c r="D2517" s="3">
        <v>8</v>
      </c>
      <c r="E2517" s="3">
        <v>10</v>
      </c>
      <c r="F2517" s="3">
        <v>5</v>
      </c>
    </row>
    <row r="2518" spans="1:7">
      <c r="A2518" s="85">
        <v>43952</v>
      </c>
      <c r="B2518" s="3">
        <v>6</v>
      </c>
      <c r="C2518" s="3">
        <v>8</v>
      </c>
      <c r="D2518" s="3">
        <v>12</v>
      </c>
      <c r="E2518" s="3">
        <v>5</v>
      </c>
      <c r="F2518" s="3">
        <v>2</v>
      </c>
    </row>
    <row r="2519" spans="1:7">
      <c r="A2519" s="85">
        <v>43983</v>
      </c>
      <c r="B2519" s="3">
        <v>0</v>
      </c>
      <c r="C2519" s="3">
        <v>8</v>
      </c>
      <c r="D2519" s="3">
        <v>10</v>
      </c>
      <c r="E2519" s="3">
        <v>5</v>
      </c>
      <c r="F2519" s="3">
        <v>3</v>
      </c>
    </row>
    <row r="2520" spans="1:7">
      <c r="A2520" s="85">
        <v>44013</v>
      </c>
      <c r="B2520" s="3">
        <v>0</v>
      </c>
      <c r="C2520" s="3">
        <v>0</v>
      </c>
      <c r="D2520" s="3">
        <v>4</v>
      </c>
      <c r="E2520" s="3">
        <v>3</v>
      </c>
      <c r="F2520" s="3">
        <v>2</v>
      </c>
    </row>
    <row r="2521" spans="1:7">
      <c r="A2521" s="85">
        <v>44044</v>
      </c>
      <c r="B2521" s="3">
        <v>0</v>
      </c>
      <c r="C2521" s="3">
        <v>3</v>
      </c>
      <c r="D2521" s="3">
        <v>8</v>
      </c>
      <c r="E2521" s="3">
        <v>5</v>
      </c>
      <c r="F2521" s="3">
        <v>2</v>
      </c>
    </row>
    <row r="2522" spans="1:7">
      <c r="A2522" s="24" t="s">
        <v>10</v>
      </c>
      <c r="B2522" s="24">
        <f>SUM(B2510:B2521)</f>
        <v>92</v>
      </c>
      <c r="C2522" s="24">
        <f>SUM(C2510:C2521)</f>
        <v>62</v>
      </c>
      <c r="D2522" s="24">
        <f>SUM(D2510:D2521)</f>
        <v>140</v>
      </c>
      <c r="E2522" s="24">
        <f>SUM(E2510:E2521)</f>
        <v>64</v>
      </c>
      <c r="F2522" s="24">
        <f>SUM(F2510:F2521)</f>
        <v>32</v>
      </c>
      <c r="G2522" s="30"/>
    </row>
    <row r="2523" spans="1:7">
      <c r="A2523" s="24" t="s">
        <v>12</v>
      </c>
      <c r="B2523" s="24">
        <f>B2522/12</f>
        <v>7.666666666666667</v>
      </c>
      <c r="C2523" s="24">
        <f>C2522/12</f>
        <v>5.166666666666667</v>
      </c>
      <c r="D2523" s="24">
        <f>D2522/12</f>
        <v>11.666666666666666</v>
      </c>
      <c r="E2523" s="24">
        <f>E2522/12</f>
        <v>5.333333333333333</v>
      </c>
      <c r="F2523" s="24">
        <f>F2522/12</f>
        <v>2.6666666666666665</v>
      </c>
      <c r="G2523" s="30"/>
    </row>
    <row r="2524" spans="1:7">
      <c r="A2524" s="85">
        <v>44075</v>
      </c>
      <c r="B2524" s="3">
        <v>0</v>
      </c>
      <c r="C2524" s="3">
        <v>3</v>
      </c>
      <c r="D2524" s="3">
        <v>8</v>
      </c>
      <c r="E2524" s="3">
        <v>5</v>
      </c>
      <c r="F2524" s="3">
        <v>2</v>
      </c>
    </row>
    <row r="2525" spans="1:7">
      <c r="A2525" s="85">
        <v>44105</v>
      </c>
      <c r="B2525" s="3">
        <v>0</v>
      </c>
      <c r="C2525" s="3">
        <v>0</v>
      </c>
      <c r="D2525" s="3">
        <v>13</v>
      </c>
      <c r="E2525" s="3">
        <v>4</v>
      </c>
      <c r="F2525" s="3">
        <v>3</v>
      </c>
    </row>
    <row r="2526" spans="1:7">
      <c r="A2526" s="85">
        <v>44136</v>
      </c>
      <c r="B2526" s="3">
        <v>0</v>
      </c>
      <c r="C2526" s="3">
        <v>0</v>
      </c>
      <c r="D2526" s="3">
        <v>5</v>
      </c>
      <c r="E2526" s="3">
        <v>4</v>
      </c>
      <c r="F2526" s="3">
        <v>2</v>
      </c>
    </row>
    <row r="2527" spans="1:7">
      <c r="A2527" s="85">
        <v>44166</v>
      </c>
      <c r="B2527" s="3">
        <v>0</v>
      </c>
      <c r="C2527" s="3">
        <v>0</v>
      </c>
      <c r="D2527" s="3">
        <v>10</v>
      </c>
      <c r="E2527" s="3">
        <v>5</v>
      </c>
      <c r="F2527" s="3">
        <v>4</v>
      </c>
    </row>
    <row r="2528" spans="1:7">
      <c r="A2528" s="85">
        <v>44197</v>
      </c>
      <c r="B2528" s="3">
        <v>0</v>
      </c>
      <c r="C2528" s="3">
        <v>8</v>
      </c>
      <c r="D2528" s="3">
        <v>6</v>
      </c>
      <c r="E2528" s="3">
        <v>4</v>
      </c>
      <c r="F2528" s="3">
        <v>2</v>
      </c>
    </row>
    <row r="2529" spans="1:7">
      <c r="A2529" s="85">
        <v>44228</v>
      </c>
      <c r="B2529" s="3">
        <v>0</v>
      </c>
      <c r="C2529" s="3">
        <v>10</v>
      </c>
      <c r="D2529" s="3">
        <v>6</v>
      </c>
      <c r="E2529" s="3">
        <v>4</v>
      </c>
      <c r="F2529" s="3">
        <v>2</v>
      </c>
    </row>
    <row r="2530" spans="1:7">
      <c r="A2530" s="85">
        <v>44256</v>
      </c>
      <c r="B2530" s="3">
        <v>30</v>
      </c>
      <c r="C2530" s="3">
        <v>8</v>
      </c>
      <c r="D2530" s="3">
        <v>13</v>
      </c>
      <c r="E2530" s="3">
        <v>4</v>
      </c>
      <c r="F2530" s="3">
        <v>3</v>
      </c>
    </row>
    <row r="2531" spans="1:7">
      <c r="A2531" s="85">
        <v>44287</v>
      </c>
      <c r="B2531" s="3">
        <v>5</v>
      </c>
      <c r="C2531" s="3">
        <v>3</v>
      </c>
      <c r="D2531" s="3">
        <v>5</v>
      </c>
      <c r="E2531" s="3">
        <v>3</v>
      </c>
      <c r="F2531" s="3">
        <v>2</v>
      </c>
    </row>
    <row r="2532" spans="1:7">
      <c r="A2532" s="85">
        <v>44317</v>
      </c>
      <c r="B2532" s="3">
        <v>15</v>
      </c>
      <c r="C2532" s="3">
        <v>0</v>
      </c>
      <c r="D2532" s="3">
        <v>10</v>
      </c>
      <c r="E2532" s="3">
        <v>6</v>
      </c>
      <c r="F2532" s="3">
        <v>3</v>
      </c>
    </row>
    <row r="2533" spans="1:7">
      <c r="A2533" s="85">
        <v>44348</v>
      </c>
      <c r="B2533" s="3">
        <v>8</v>
      </c>
      <c r="C2533" s="3">
        <v>6</v>
      </c>
      <c r="D2533" s="3">
        <v>8</v>
      </c>
      <c r="E2533" s="3">
        <v>4</v>
      </c>
      <c r="F2533" s="3">
        <v>3</v>
      </c>
    </row>
    <row r="2534" spans="1:7">
      <c r="A2534" s="85">
        <v>44378</v>
      </c>
      <c r="B2534" s="3">
        <v>0</v>
      </c>
      <c r="C2534" s="3">
        <v>4</v>
      </c>
      <c r="D2534" s="3">
        <v>6</v>
      </c>
      <c r="E2534" s="3">
        <v>3</v>
      </c>
      <c r="F2534" s="3">
        <v>2</v>
      </c>
    </row>
    <row r="2535" spans="1:7">
      <c r="A2535" s="85">
        <v>44409</v>
      </c>
      <c r="B2535" s="3">
        <v>0</v>
      </c>
      <c r="C2535" s="3">
        <v>8</v>
      </c>
      <c r="D2535" s="3">
        <v>4</v>
      </c>
      <c r="E2535" s="3">
        <v>4</v>
      </c>
      <c r="F2535" s="3">
        <v>2</v>
      </c>
    </row>
    <row r="2536" spans="1:7">
      <c r="A2536" s="24" t="s">
        <v>10</v>
      </c>
      <c r="B2536" s="24">
        <f>SUM(B2524:B2535)</f>
        <v>58</v>
      </c>
      <c r="C2536" s="24">
        <f>SUM(C2524:C2535)</f>
        <v>50</v>
      </c>
      <c r="D2536" s="24">
        <f>SUM(D2524:D2535)</f>
        <v>94</v>
      </c>
      <c r="E2536" s="24">
        <f>SUM(E2524:E2535)</f>
        <v>50</v>
      </c>
      <c r="F2536" s="24">
        <f>SUM(F2524:F2535)</f>
        <v>30</v>
      </c>
      <c r="G2536" s="30"/>
    </row>
    <row r="2537" spans="1:7">
      <c r="A2537" s="26" t="s">
        <v>12</v>
      </c>
      <c r="B2537" s="26">
        <f>B2536/12</f>
        <v>4.833333333333333</v>
      </c>
      <c r="C2537" s="26">
        <f>C2536/12</f>
        <v>4.166666666666667</v>
      </c>
      <c r="D2537" s="26">
        <f>D2536/12</f>
        <v>7.833333333333333</v>
      </c>
      <c r="E2537" s="26">
        <f>E2536/12</f>
        <v>4.166666666666667</v>
      </c>
      <c r="F2537" s="26">
        <f>F2536/12</f>
        <v>2.5</v>
      </c>
      <c r="G2537" s="30"/>
    </row>
    <row r="2538" spans="1:7">
      <c r="A2538" s="85">
        <v>44440</v>
      </c>
      <c r="B2538" s="3">
        <v>0</v>
      </c>
      <c r="C2538" s="3">
        <v>6</v>
      </c>
      <c r="D2538" s="3">
        <v>5</v>
      </c>
      <c r="E2538" s="3">
        <v>5</v>
      </c>
      <c r="F2538" s="3">
        <v>3</v>
      </c>
    </row>
    <row r="2539" spans="1:7">
      <c r="A2539" s="85">
        <v>44470</v>
      </c>
      <c r="B2539" s="3">
        <v>30</v>
      </c>
      <c r="C2539" s="3">
        <v>0</v>
      </c>
      <c r="D2539" s="3">
        <v>6</v>
      </c>
      <c r="E2539" s="3">
        <v>6</v>
      </c>
      <c r="F2539" s="3">
        <v>2</v>
      </c>
    </row>
    <row r="2540" spans="1:7">
      <c r="A2540" s="86">
        <v>44501</v>
      </c>
      <c r="B2540" s="44">
        <v>28</v>
      </c>
      <c r="C2540" s="44">
        <v>0</v>
      </c>
      <c r="D2540" s="44">
        <v>8</v>
      </c>
      <c r="E2540" s="44">
        <v>8</v>
      </c>
      <c r="F2540" s="44">
        <v>3</v>
      </c>
      <c r="G2540" s="44"/>
    </row>
    <row r="2541" spans="1:7">
      <c r="A2541" s="86">
        <v>44531</v>
      </c>
      <c r="B2541" s="44">
        <v>20</v>
      </c>
      <c r="C2541" s="44">
        <v>0</v>
      </c>
      <c r="D2541" s="44">
        <v>7</v>
      </c>
      <c r="E2541" s="44">
        <v>9</v>
      </c>
      <c r="F2541" s="44">
        <v>4</v>
      </c>
      <c r="G2541" s="44"/>
    </row>
    <row r="2542" spans="1:7">
      <c r="A2542" s="85">
        <v>44562</v>
      </c>
      <c r="B2542" s="3">
        <v>0</v>
      </c>
      <c r="C2542" s="3">
        <v>6</v>
      </c>
      <c r="D2542" s="3">
        <v>15</v>
      </c>
      <c r="E2542" s="3">
        <v>5</v>
      </c>
      <c r="F2542" s="3">
        <v>2</v>
      </c>
    </row>
    <row r="2543" spans="1:7">
      <c r="A2543" s="85">
        <v>44593</v>
      </c>
    </row>
    <row r="2544" spans="1:7">
      <c r="A2544" s="86">
        <v>44621</v>
      </c>
      <c r="B2544" s="44"/>
      <c r="C2544" s="44"/>
      <c r="D2544" s="44"/>
      <c r="E2544" s="44"/>
      <c r="F2544" s="44"/>
      <c r="G2544" s="44"/>
    </row>
    <row r="2545" spans="1:7">
      <c r="A2545" s="86">
        <v>44652</v>
      </c>
      <c r="B2545" s="44"/>
      <c r="C2545" s="44"/>
      <c r="D2545" s="44"/>
      <c r="E2545" s="44"/>
      <c r="F2545" s="44"/>
      <c r="G2545" s="44"/>
    </row>
    <row r="2546" spans="1:7">
      <c r="A2546" s="85">
        <v>44682</v>
      </c>
    </row>
    <row r="2547" spans="1:7">
      <c r="A2547" s="85">
        <v>44713</v>
      </c>
    </row>
    <row r="2548" spans="1:7">
      <c r="A2548" s="86">
        <v>44743</v>
      </c>
      <c r="B2548" s="44"/>
      <c r="C2548" s="44"/>
      <c r="D2548" s="44"/>
      <c r="E2548" s="44"/>
      <c r="F2548" s="44"/>
      <c r="G2548" s="44"/>
    </row>
    <row r="2549" spans="1:7">
      <c r="A2549" s="86">
        <v>44774</v>
      </c>
      <c r="B2549" s="44"/>
      <c r="C2549" s="44"/>
      <c r="D2549" s="44"/>
      <c r="E2549" s="44"/>
      <c r="F2549" s="44"/>
      <c r="G2549" s="44"/>
    </row>
    <row r="2550" spans="1:7">
      <c r="A2550" s="24" t="s">
        <v>10</v>
      </c>
      <c r="B2550" s="24">
        <f>SUM(B2538:B2549)</f>
        <v>78</v>
      </c>
      <c r="C2550" s="24">
        <f>SUM(C2538:C2549)</f>
        <v>12</v>
      </c>
      <c r="D2550" s="24">
        <f>SUM(D2538:D2549)</f>
        <v>41</v>
      </c>
      <c r="E2550" s="24">
        <f>SUM(E2538:E2549)</f>
        <v>33</v>
      </c>
      <c r="F2550" s="24">
        <f>SUM(F2538:F2549)</f>
        <v>14</v>
      </c>
      <c r="G2550" s="30"/>
    </row>
    <row r="2551" spans="1:7">
      <c r="A2551" s="26" t="s">
        <v>12</v>
      </c>
      <c r="B2551" s="26">
        <f>B2550/12</f>
        <v>6.5</v>
      </c>
      <c r="C2551" s="26">
        <f>C2550/12</f>
        <v>1</v>
      </c>
      <c r="D2551" s="26">
        <f>D2550/12</f>
        <v>3.4166666666666665</v>
      </c>
      <c r="E2551" s="26">
        <f>E2550/12</f>
        <v>2.75</v>
      </c>
      <c r="F2551" s="26">
        <f>F2550/12</f>
        <v>1.1666666666666667</v>
      </c>
      <c r="G2551" s="30"/>
    </row>
    <row r="2563" spans="1:8">
      <c r="A2563" s="25"/>
    </row>
    <row r="2564" spans="1:8">
      <c r="A2564" s="1" t="s">
        <v>0</v>
      </c>
      <c r="B2564" s="2" t="s">
        <v>1</v>
      </c>
      <c r="C2564" s="2" t="s">
        <v>2</v>
      </c>
      <c r="D2564" s="2" t="s">
        <v>3</v>
      </c>
    </row>
    <row r="2565" spans="1:8">
      <c r="A2565" s="85" t="s">
        <v>42</v>
      </c>
      <c r="B2565" s="8">
        <v>28369</v>
      </c>
      <c r="C2565" s="8">
        <v>36505</v>
      </c>
      <c r="D2565" s="3" t="s">
        <v>18</v>
      </c>
    </row>
    <row r="2567" spans="1:8">
      <c r="A2567" s="18" t="s">
        <v>4</v>
      </c>
      <c r="B2567" s="19" t="s">
        <v>5</v>
      </c>
      <c r="C2567" s="19" t="s">
        <v>6</v>
      </c>
      <c r="D2567" s="19" t="s">
        <v>7</v>
      </c>
      <c r="E2567" s="19" t="s">
        <v>8</v>
      </c>
      <c r="F2567" s="19" t="s">
        <v>9</v>
      </c>
      <c r="G2567" s="19" t="s">
        <v>119</v>
      </c>
      <c r="H2567" s="19" t="s">
        <v>11</v>
      </c>
    </row>
    <row r="2568" spans="1:8">
      <c r="A2568" s="85">
        <v>43709</v>
      </c>
      <c r="B2568" s="3">
        <v>6</v>
      </c>
      <c r="C2568" s="3">
        <v>32</v>
      </c>
      <c r="D2568" s="3">
        <v>19</v>
      </c>
      <c r="E2568" s="3">
        <v>11</v>
      </c>
      <c r="F2568" s="3">
        <v>7</v>
      </c>
    </row>
    <row r="2569" spans="1:8">
      <c r="A2569" s="85">
        <v>43739</v>
      </c>
      <c r="B2569" s="3">
        <v>4</v>
      </c>
      <c r="C2569" s="3">
        <v>17</v>
      </c>
      <c r="D2569" s="3">
        <v>16</v>
      </c>
      <c r="E2569" s="3">
        <v>9</v>
      </c>
      <c r="F2569" s="3">
        <v>6</v>
      </c>
    </row>
    <row r="2570" spans="1:8">
      <c r="A2570" s="85">
        <v>43770</v>
      </c>
      <c r="B2570" s="3">
        <v>5</v>
      </c>
      <c r="C2570" s="3">
        <v>16</v>
      </c>
      <c r="D2570" s="3">
        <v>16</v>
      </c>
      <c r="E2570" s="3">
        <v>7</v>
      </c>
      <c r="F2570" s="3">
        <v>4</v>
      </c>
    </row>
    <row r="2571" spans="1:8">
      <c r="A2571" s="85">
        <v>43800</v>
      </c>
      <c r="B2571" s="3">
        <v>3</v>
      </c>
      <c r="C2571" s="3">
        <v>12</v>
      </c>
      <c r="D2571" s="3">
        <v>16</v>
      </c>
      <c r="E2571" s="3">
        <v>7</v>
      </c>
      <c r="F2571" s="3">
        <v>5</v>
      </c>
    </row>
    <row r="2572" spans="1:8">
      <c r="A2572" s="85">
        <v>43831</v>
      </c>
      <c r="B2572" s="3">
        <v>4</v>
      </c>
      <c r="C2572" s="3">
        <v>20</v>
      </c>
      <c r="D2572" s="3">
        <v>17</v>
      </c>
      <c r="E2572" s="3">
        <v>6</v>
      </c>
      <c r="F2572" s="3">
        <v>3</v>
      </c>
    </row>
    <row r="2573" spans="1:8">
      <c r="A2573" s="85">
        <v>43862</v>
      </c>
      <c r="B2573" s="3">
        <v>6</v>
      </c>
      <c r="C2573" s="3">
        <v>28</v>
      </c>
      <c r="D2573" s="3">
        <v>12</v>
      </c>
      <c r="E2573" s="3">
        <v>10</v>
      </c>
      <c r="F2573" s="3">
        <v>6</v>
      </c>
    </row>
    <row r="2574" spans="1:8">
      <c r="A2574" s="85">
        <v>43891</v>
      </c>
      <c r="B2574" s="3">
        <v>2</v>
      </c>
      <c r="C2574" s="3">
        <v>8</v>
      </c>
      <c r="D2574" s="3">
        <v>5</v>
      </c>
      <c r="E2574" s="3">
        <v>7</v>
      </c>
      <c r="F2574" s="3">
        <v>4</v>
      </c>
    </row>
    <row r="2575" spans="1:8">
      <c r="A2575" s="85">
        <v>43922</v>
      </c>
      <c r="B2575" s="3">
        <v>1</v>
      </c>
      <c r="C2575" s="3">
        <v>9</v>
      </c>
      <c r="D2575" s="3">
        <v>4</v>
      </c>
      <c r="E2575" s="3">
        <v>5</v>
      </c>
      <c r="F2575" s="3">
        <v>3</v>
      </c>
    </row>
    <row r="2576" spans="1:8">
      <c r="A2576" s="85">
        <v>43952</v>
      </c>
      <c r="B2576" s="3">
        <v>0</v>
      </c>
      <c r="C2576" s="3">
        <v>11</v>
      </c>
      <c r="D2576" s="3">
        <v>7</v>
      </c>
      <c r="E2576" s="3">
        <v>6</v>
      </c>
      <c r="F2576" s="3">
        <v>3</v>
      </c>
    </row>
    <row r="2577" spans="1:7">
      <c r="A2577" s="85">
        <v>43983</v>
      </c>
      <c r="B2577" s="3">
        <v>0</v>
      </c>
      <c r="C2577" s="3">
        <v>18</v>
      </c>
      <c r="D2577" s="3">
        <v>8</v>
      </c>
      <c r="E2577" s="3">
        <v>9</v>
      </c>
      <c r="F2577" s="3">
        <v>4</v>
      </c>
    </row>
    <row r="2578" spans="1:7">
      <c r="A2578" s="85">
        <v>44013</v>
      </c>
      <c r="B2578" s="3">
        <v>0</v>
      </c>
      <c r="C2578" s="3">
        <v>20</v>
      </c>
      <c r="D2578" s="3">
        <v>7</v>
      </c>
      <c r="E2578" s="3">
        <v>5</v>
      </c>
      <c r="F2578" s="3">
        <v>3</v>
      </c>
    </row>
    <row r="2579" spans="1:7">
      <c r="A2579" s="85">
        <v>44044</v>
      </c>
      <c r="B2579" s="3">
        <v>0</v>
      </c>
      <c r="C2579" s="3">
        <v>12</v>
      </c>
      <c r="D2579" s="3">
        <v>7</v>
      </c>
      <c r="E2579" s="3">
        <v>9</v>
      </c>
      <c r="F2579" s="3">
        <v>6</v>
      </c>
    </row>
    <row r="2580" spans="1:7">
      <c r="A2580" s="24" t="s">
        <v>10</v>
      </c>
      <c r="B2580" s="24">
        <f>SUM(B2568:B2579)</f>
        <v>31</v>
      </c>
      <c r="C2580" s="24">
        <f>SUM(C2568:C2579)</f>
        <v>203</v>
      </c>
      <c r="D2580" s="24">
        <f>SUM(D2568:D2579)</f>
        <v>134</v>
      </c>
      <c r="E2580" s="24">
        <f>SUM(E2568:E2579)</f>
        <v>91</v>
      </c>
      <c r="F2580" s="24">
        <f>SUM(F2568:F2579)</f>
        <v>54</v>
      </c>
      <c r="G2580" s="30"/>
    </row>
    <row r="2581" spans="1:7">
      <c r="A2581" s="24" t="s">
        <v>12</v>
      </c>
      <c r="B2581" s="24">
        <f>B2580/12</f>
        <v>2.5833333333333335</v>
      </c>
      <c r="C2581" s="24">
        <f>C2580/12</f>
        <v>16.916666666666668</v>
      </c>
      <c r="D2581" s="24">
        <f>D2580/12</f>
        <v>11.166666666666666</v>
      </c>
      <c r="E2581" s="24">
        <f>E2580/12</f>
        <v>7.583333333333333</v>
      </c>
      <c r="F2581" s="24">
        <f>F2580/12</f>
        <v>4.5</v>
      </c>
      <c r="G2581" s="30"/>
    </row>
    <row r="2582" spans="1:7">
      <c r="A2582" s="85">
        <v>44075</v>
      </c>
      <c r="B2582" s="3">
        <v>0</v>
      </c>
      <c r="C2582" s="3">
        <v>13</v>
      </c>
      <c r="D2582" s="3">
        <v>9</v>
      </c>
      <c r="E2582" s="3">
        <v>7</v>
      </c>
      <c r="F2582" s="3">
        <v>5</v>
      </c>
    </row>
    <row r="2583" spans="1:7">
      <c r="A2583" s="85">
        <v>44105</v>
      </c>
      <c r="B2583" s="3">
        <v>0</v>
      </c>
      <c r="C2583" s="3">
        <v>17</v>
      </c>
      <c r="D2583" s="3">
        <v>6</v>
      </c>
      <c r="E2583" s="3">
        <v>5</v>
      </c>
      <c r="F2583" s="3">
        <v>3</v>
      </c>
    </row>
    <row r="2584" spans="1:7">
      <c r="A2584" s="85">
        <v>44136</v>
      </c>
      <c r="B2584" s="3">
        <v>0</v>
      </c>
      <c r="C2584" s="3">
        <v>16</v>
      </c>
      <c r="D2584" s="3">
        <v>9</v>
      </c>
      <c r="E2584" s="3">
        <v>5</v>
      </c>
      <c r="F2584" s="3">
        <v>3</v>
      </c>
    </row>
    <row r="2585" spans="1:7">
      <c r="A2585" s="85">
        <v>44166</v>
      </c>
      <c r="B2585" s="3">
        <v>0</v>
      </c>
      <c r="C2585" s="3">
        <v>10</v>
      </c>
      <c r="D2585" s="3">
        <v>8</v>
      </c>
      <c r="E2585" s="3">
        <v>5</v>
      </c>
      <c r="F2585" s="3">
        <v>3</v>
      </c>
    </row>
    <row r="2586" spans="1:7">
      <c r="A2586" s="85">
        <v>44197</v>
      </c>
      <c r="B2586" s="3">
        <v>0</v>
      </c>
      <c r="C2586" s="3">
        <v>11</v>
      </c>
      <c r="D2586" s="3">
        <v>6</v>
      </c>
      <c r="E2586" s="3">
        <v>5</v>
      </c>
      <c r="F2586" s="3">
        <v>3</v>
      </c>
    </row>
    <row r="2587" spans="1:7">
      <c r="A2587" s="85">
        <v>44228</v>
      </c>
      <c r="B2587" s="3">
        <v>0</v>
      </c>
      <c r="C2587" s="3">
        <v>0</v>
      </c>
      <c r="D2587" s="3">
        <v>9</v>
      </c>
      <c r="E2587" s="3">
        <v>6</v>
      </c>
      <c r="F2587" s="3">
        <v>3</v>
      </c>
    </row>
    <row r="2588" spans="1:7">
      <c r="A2588" s="85">
        <v>44256</v>
      </c>
      <c r="B2588" s="3">
        <v>2</v>
      </c>
      <c r="C2588" s="3">
        <v>19</v>
      </c>
      <c r="D2588" s="3">
        <v>6</v>
      </c>
      <c r="E2588" s="3">
        <v>5</v>
      </c>
      <c r="F2588" s="3">
        <v>3</v>
      </c>
    </row>
    <row r="2589" spans="1:7">
      <c r="A2589" s="85">
        <v>44287</v>
      </c>
      <c r="B2589" s="3">
        <v>12</v>
      </c>
      <c r="C2589" s="3">
        <v>0</v>
      </c>
      <c r="D2589" s="3">
        <v>8</v>
      </c>
      <c r="E2589" s="3">
        <v>6</v>
      </c>
      <c r="F2589" s="3">
        <v>3</v>
      </c>
    </row>
    <row r="2590" spans="1:7">
      <c r="A2590" s="85">
        <v>44317</v>
      </c>
      <c r="B2590" s="3">
        <v>0</v>
      </c>
      <c r="C2590" s="3">
        <v>16</v>
      </c>
      <c r="D2590" s="3">
        <v>10</v>
      </c>
      <c r="E2590" s="3">
        <v>5</v>
      </c>
      <c r="F2590" s="3">
        <v>3</v>
      </c>
    </row>
    <row r="2591" spans="1:7">
      <c r="A2591" s="85">
        <v>44348</v>
      </c>
      <c r="B2591" s="3">
        <v>0</v>
      </c>
      <c r="C2591" s="3">
        <v>13</v>
      </c>
      <c r="D2591" s="3">
        <v>7</v>
      </c>
      <c r="E2591" s="3">
        <v>4</v>
      </c>
      <c r="F2591" s="3">
        <v>3</v>
      </c>
    </row>
    <row r="2592" spans="1:7">
      <c r="A2592" s="85">
        <v>44378</v>
      </c>
      <c r="B2592" s="3">
        <v>0</v>
      </c>
      <c r="C2592" s="3">
        <v>21</v>
      </c>
      <c r="D2592" s="3">
        <v>9</v>
      </c>
      <c r="E2592" s="3">
        <v>6</v>
      </c>
      <c r="F2592" s="3">
        <v>4</v>
      </c>
    </row>
    <row r="2593" spans="1:7">
      <c r="A2593" s="85">
        <v>44409</v>
      </c>
      <c r="B2593" s="3">
        <v>0</v>
      </c>
      <c r="C2593" s="3">
        <v>0</v>
      </c>
      <c r="D2593" s="3">
        <v>0</v>
      </c>
      <c r="E2593" s="3">
        <v>0</v>
      </c>
      <c r="F2593" s="3">
        <v>0</v>
      </c>
      <c r="G2593" s="3" t="s">
        <v>54</v>
      </c>
    </row>
    <row r="2594" spans="1:7">
      <c r="A2594" s="24" t="s">
        <v>10</v>
      </c>
      <c r="B2594" s="24">
        <f>SUM(B2582:B2593)</f>
        <v>14</v>
      </c>
      <c r="C2594" s="24">
        <f>SUM(C2582:C2593)</f>
        <v>136</v>
      </c>
      <c r="D2594" s="24">
        <f>SUM(D2582:D2593)</f>
        <v>87</v>
      </c>
      <c r="E2594" s="24">
        <f>SUM(E2582:E2593)</f>
        <v>59</v>
      </c>
      <c r="F2594" s="24">
        <f>SUM(F2582:F2593)</f>
        <v>36</v>
      </c>
      <c r="G2594" s="30"/>
    </row>
    <row r="2595" spans="1:7">
      <c r="A2595" s="26" t="s">
        <v>12</v>
      </c>
      <c r="B2595" s="26">
        <f>B2594/12</f>
        <v>1.1666666666666667</v>
      </c>
      <c r="C2595" s="26">
        <f>C2594/12</f>
        <v>11.333333333333334</v>
      </c>
      <c r="D2595" s="26">
        <f>D2594/12</f>
        <v>7.25</v>
      </c>
      <c r="E2595" s="26">
        <f>E2594/12</f>
        <v>4.916666666666667</v>
      </c>
      <c r="F2595" s="26">
        <f>F2594/12</f>
        <v>3</v>
      </c>
      <c r="G2595" s="30"/>
    </row>
    <row r="2596" spans="1:7">
      <c r="A2596" s="85">
        <v>44440</v>
      </c>
      <c r="B2596" s="3">
        <v>0</v>
      </c>
      <c r="C2596" s="3">
        <v>17</v>
      </c>
      <c r="D2596" s="3">
        <v>13</v>
      </c>
      <c r="E2596" s="3">
        <v>5</v>
      </c>
      <c r="F2596" s="3">
        <v>3</v>
      </c>
    </row>
    <row r="2597" spans="1:7">
      <c r="A2597" s="85">
        <v>44470</v>
      </c>
      <c r="B2597" s="3">
        <v>4</v>
      </c>
      <c r="C2597" s="3">
        <v>16</v>
      </c>
      <c r="D2597" s="3">
        <v>11</v>
      </c>
      <c r="E2597" s="3">
        <v>9</v>
      </c>
      <c r="F2597" s="3">
        <v>5</v>
      </c>
    </row>
    <row r="2598" spans="1:7">
      <c r="A2598" s="86">
        <v>44501</v>
      </c>
      <c r="B2598" s="44">
        <v>2</v>
      </c>
      <c r="C2598" s="44">
        <v>20</v>
      </c>
      <c r="D2598" s="44">
        <v>9</v>
      </c>
      <c r="E2598" s="44">
        <v>7</v>
      </c>
      <c r="F2598" s="44">
        <v>4</v>
      </c>
      <c r="G2598" s="44"/>
    </row>
    <row r="2599" spans="1:7">
      <c r="A2599" s="86">
        <v>44531</v>
      </c>
      <c r="B2599" s="44">
        <v>3</v>
      </c>
      <c r="C2599" s="44">
        <v>16</v>
      </c>
      <c r="D2599" s="44">
        <v>11</v>
      </c>
      <c r="E2599" s="44">
        <v>6</v>
      </c>
      <c r="F2599" s="44">
        <v>3</v>
      </c>
      <c r="G2599" s="44"/>
    </row>
    <row r="2600" spans="1:7">
      <c r="A2600" s="85">
        <v>44562</v>
      </c>
      <c r="B2600" s="3">
        <v>4</v>
      </c>
      <c r="C2600" s="3">
        <v>13</v>
      </c>
      <c r="D2600" s="3">
        <v>8</v>
      </c>
      <c r="E2600" s="3">
        <v>6</v>
      </c>
      <c r="F2600" s="3">
        <v>4</v>
      </c>
    </row>
    <row r="2601" spans="1:7">
      <c r="A2601" s="85">
        <v>44593</v>
      </c>
    </row>
    <row r="2602" spans="1:7">
      <c r="A2602" s="86">
        <v>44621</v>
      </c>
      <c r="B2602" s="44"/>
      <c r="C2602" s="44"/>
      <c r="D2602" s="44"/>
      <c r="E2602" s="44"/>
      <c r="F2602" s="44"/>
      <c r="G2602" s="44"/>
    </row>
    <row r="2603" spans="1:7">
      <c r="A2603" s="86">
        <v>44652</v>
      </c>
      <c r="B2603" s="44"/>
      <c r="C2603" s="44"/>
      <c r="D2603" s="44"/>
      <c r="E2603" s="44"/>
      <c r="F2603" s="44"/>
      <c r="G2603" s="44"/>
    </row>
    <row r="2604" spans="1:7">
      <c r="A2604" s="85">
        <v>44682</v>
      </c>
    </row>
    <row r="2605" spans="1:7">
      <c r="A2605" s="85">
        <v>44713</v>
      </c>
    </row>
    <row r="2606" spans="1:7">
      <c r="A2606" s="86">
        <v>44743</v>
      </c>
      <c r="B2606" s="44"/>
      <c r="C2606" s="44"/>
      <c r="D2606" s="44"/>
      <c r="E2606" s="44"/>
      <c r="F2606" s="44"/>
      <c r="G2606" s="44"/>
    </row>
    <row r="2607" spans="1:7">
      <c r="A2607" s="86">
        <v>44774</v>
      </c>
      <c r="B2607" s="44"/>
      <c r="C2607" s="44"/>
      <c r="D2607" s="44"/>
      <c r="E2607" s="44"/>
      <c r="F2607" s="44"/>
      <c r="G2607" s="44"/>
    </row>
    <row r="2608" spans="1:7">
      <c r="A2608" s="24" t="s">
        <v>10</v>
      </c>
      <c r="B2608" s="24">
        <f>SUM(B2596:B2607)</f>
        <v>13</v>
      </c>
      <c r="C2608" s="24">
        <f>SUM(C2596:C2607)</f>
        <v>82</v>
      </c>
      <c r="D2608" s="24">
        <f>SUM(D2596:D2607)</f>
        <v>52</v>
      </c>
      <c r="E2608" s="24">
        <f>SUM(E2596:E2607)</f>
        <v>33</v>
      </c>
      <c r="F2608" s="24">
        <f>SUM(F2596:F2607)</f>
        <v>19</v>
      </c>
      <c r="G2608" s="30"/>
    </row>
    <row r="2609" spans="1:8">
      <c r="A2609" s="26" t="s">
        <v>12</v>
      </c>
      <c r="B2609" s="26">
        <f>B2608/12</f>
        <v>1.0833333333333333</v>
      </c>
      <c r="C2609" s="26">
        <f>C2608/12</f>
        <v>6.833333333333333</v>
      </c>
      <c r="D2609" s="26">
        <f>D2608/12</f>
        <v>4.333333333333333</v>
      </c>
      <c r="E2609" s="26">
        <f>E2608/12</f>
        <v>2.75</v>
      </c>
      <c r="F2609" s="26">
        <f>F2608/12</f>
        <v>1.5833333333333333</v>
      </c>
      <c r="G2609" s="30"/>
    </row>
    <row r="2621" spans="1:8">
      <c r="A2621" s="1" t="s">
        <v>0</v>
      </c>
      <c r="B2621" s="2" t="s">
        <v>1</v>
      </c>
      <c r="C2621" s="2" t="s">
        <v>2</v>
      </c>
      <c r="D2621" s="2" t="s">
        <v>3</v>
      </c>
    </row>
    <row r="2622" spans="1:8">
      <c r="A2622" s="85" t="s">
        <v>43</v>
      </c>
      <c r="B2622" s="8">
        <v>30390</v>
      </c>
      <c r="C2622" s="8">
        <v>42938</v>
      </c>
      <c r="D2622" s="3" t="s">
        <v>18</v>
      </c>
    </row>
    <row r="2624" spans="1:8">
      <c r="A2624" s="18" t="s">
        <v>4</v>
      </c>
      <c r="B2624" s="19" t="s">
        <v>5</v>
      </c>
      <c r="C2624" s="19" t="s">
        <v>6</v>
      </c>
      <c r="D2624" s="19" t="s">
        <v>7</v>
      </c>
      <c r="E2624" s="19" t="s">
        <v>8</v>
      </c>
      <c r="F2624" s="19" t="s">
        <v>9</v>
      </c>
      <c r="G2624" s="22" t="s">
        <v>119</v>
      </c>
      <c r="H2624" s="19" t="s">
        <v>11</v>
      </c>
    </row>
    <row r="2625" spans="1:7">
      <c r="A2625" s="85">
        <v>43709</v>
      </c>
      <c r="B2625" s="3">
        <v>5</v>
      </c>
      <c r="C2625" s="3">
        <v>16</v>
      </c>
      <c r="D2625" s="3">
        <v>16</v>
      </c>
      <c r="E2625" s="3">
        <v>13</v>
      </c>
      <c r="F2625" s="3">
        <v>9</v>
      </c>
    </row>
    <row r="2626" spans="1:7">
      <c r="A2626" s="85">
        <v>43739</v>
      </c>
      <c r="B2626" s="3">
        <v>8</v>
      </c>
      <c r="C2626" s="3">
        <v>26</v>
      </c>
      <c r="D2626" s="3">
        <v>18</v>
      </c>
      <c r="E2626" s="3">
        <v>11</v>
      </c>
      <c r="F2626" s="3">
        <v>8</v>
      </c>
    </row>
    <row r="2627" spans="1:7">
      <c r="A2627" s="85">
        <v>43770</v>
      </c>
      <c r="B2627" s="3">
        <v>7</v>
      </c>
      <c r="C2627" s="3">
        <v>11</v>
      </c>
      <c r="D2627" s="3">
        <v>18</v>
      </c>
      <c r="E2627" s="3">
        <v>9</v>
      </c>
      <c r="F2627" s="3">
        <v>6</v>
      </c>
    </row>
    <row r="2628" spans="1:7">
      <c r="A2628" s="85">
        <v>43800</v>
      </c>
      <c r="B2628" s="3">
        <v>6</v>
      </c>
      <c r="C2628" s="3">
        <v>28</v>
      </c>
      <c r="D2628" s="3">
        <v>22</v>
      </c>
      <c r="E2628" s="3">
        <v>12</v>
      </c>
      <c r="F2628" s="3">
        <v>9</v>
      </c>
    </row>
    <row r="2629" spans="1:7">
      <c r="A2629" s="85">
        <v>43831</v>
      </c>
      <c r="B2629" s="3">
        <v>6</v>
      </c>
      <c r="C2629" s="3">
        <v>27</v>
      </c>
      <c r="D2629" s="3">
        <v>21</v>
      </c>
      <c r="E2629" s="3">
        <v>11</v>
      </c>
      <c r="F2629" s="3">
        <v>7</v>
      </c>
    </row>
    <row r="2630" spans="1:7">
      <c r="A2630" s="85">
        <v>43862</v>
      </c>
      <c r="B2630" s="3">
        <v>6</v>
      </c>
      <c r="C2630" s="3">
        <v>21</v>
      </c>
      <c r="D2630" s="3">
        <v>23</v>
      </c>
      <c r="E2630" s="3">
        <v>7</v>
      </c>
      <c r="F2630" s="3">
        <v>4</v>
      </c>
    </row>
    <row r="2631" spans="1:7">
      <c r="A2631" s="85">
        <v>43891</v>
      </c>
      <c r="B2631" s="3">
        <v>3</v>
      </c>
      <c r="C2631" s="3">
        <v>17</v>
      </c>
      <c r="D2631" s="3">
        <v>15</v>
      </c>
      <c r="E2631" s="3">
        <v>9</v>
      </c>
      <c r="F2631" s="3">
        <v>6</v>
      </c>
    </row>
    <row r="2632" spans="1:7">
      <c r="A2632" s="85">
        <v>43922</v>
      </c>
      <c r="B2632" s="3">
        <v>13</v>
      </c>
      <c r="C2632" s="3">
        <v>0</v>
      </c>
      <c r="D2632" s="3">
        <v>5</v>
      </c>
      <c r="E2632" s="3">
        <v>5</v>
      </c>
      <c r="F2632" s="3">
        <v>2</v>
      </c>
    </row>
    <row r="2633" spans="1:7">
      <c r="A2633" s="85">
        <v>43952</v>
      </c>
      <c r="B2633" s="3">
        <v>0</v>
      </c>
      <c r="C2633" s="3">
        <v>19</v>
      </c>
      <c r="D2633" s="3">
        <v>5</v>
      </c>
      <c r="E2633" s="3">
        <v>8</v>
      </c>
      <c r="F2633" s="3">
        <v>5</v>
      </c>
    </row>
    <row r="2634" spans="1:7">
      <c r="A2634" s="85">
        <v>43983</v>
      </c>
      <c r="B2634" s="3">
        <v>0</v>
      </c>
      <c r="C2634" s="3">
        <v>26</v>
      </c>
      <c r="D2634" s="3">
        <v>7</v>
      </c>
      <c r="E2634" s="3">
        <v>9</v>
      </c>
      <c r="F2634" s="3">
        <v>4</v>
      </c>
    </row>
    <row r="2635" spans="1:7">
      <c r="A2635" s="85">
        <v>44013</v>
      </c>
      <c r="B2635" s="3">
        <v>0</v>
      </c>
      <c r="C2635" s="3">
        <v>23</v>
      </c>
      <c r="D2635" s="3">
        <v>8</v>
      </c>
      <c r="E2635" s="3">
        <v>6</v>
      </c>
      <c r="F2635" s="3">
        <v>4</v>
      </c>
    </row>
    <row r="2636" spans="1:7">
      <c r="A2636" s="85">
        <v>44044</v>
      </c>
      <c r="B2636" s="3">
        <v>0</v>
      </c>
      <c r="C2636" s="3">
        <v>18</v>
      </c>
      <c r="D2636" s="3">
        <v>8</v>
      </c>
      <c r="E2636" s="3">
        <v>7</v>
      </c>
      <c r="F2636" s="3">
        <v>4</v>
      </c>
    </row>
    <row r="2637" spans="1:7">
      <c r="A2637" s="24" t="s">
        <v>10</v>
      </c>
      <c r="B2637" s="24">
        <f>SUM(B2625:B2636)</f>
        <v>54</v>
      </c>
      <c r="C2637" s="24">
        <f>SUM(C2625:C2636)</f>
        <v>232</v>
      </c>
      <c r="D2637" s="24">
        <f>SUM(D2625:D2636)</f>
        <v>166</v>
      </c>
      <c r="E2637" s="24">
        <f>SUM(E2625:E2636)</f>
        <v>107</v>
      </c>
      <c r="F2637" s="24">
        <f>SUM(F2625:F2636)</f>
        <v>68</v>
      </c>
      <c r="G2637" s="30"/>
    </row>
    <row r="2638" spans="1:7">
      <c r="A2638" s="24" t="s">
        <v>12</v>
      </c>
      <c r="B2638" s="24">
        <f>B2637/12</f>
        <v>4.5</v>
      </c>
      <c r="C2638" s="24">
        <f>C2637/12</f>
        <v>19.333333333333332</v>
      </c>
      <c r="D2638" s="24">
        <f>D2637/12</f>
        <v>13.833333333333334</v>
      </c>
      <c r="E2638" s="24">
        <f>E2637/12</f>
        <v>8.9166666666666661</v>
      </c>
      <c r="F2638" s="24">
        <f>F2637/12</f>
        <v>5.666666666666667</v>
      </c>
      <c r="G2638" s="30"/>
    </row>
    <row r="2639" spans="1:7">
      <c r="A2639" s="85">
        <v>44075</v>
      </c>
      <c r="B2639" s="3">
        <v>0</v>
      </c>
      <c r="C2639" s="3">
        <v>25</v>
      </c>
      <c r="D2639" s="3">
        <v>10</v>
      </c>
      <c r="E2639" s="3">
        <v>11</v>
      </c>
      <c r="F2639" s="3">
        <v>7</v>
      </c>
    </row>
    <row r="2640" spans="1:7">
      <c r="A2640" s="85">
        <v>44105</v>
      </c>
      <c r="B2640" s="3">
        <v>0</v>
      </c>
      <c r="C2640" s="3">
        <v>15</v>
      </c>
      <c r="D2640" s="3">
        <v>6</v>
      </c>
      <c r="E2640" s="3">
        <v>6</v>
      </c>
      <c r="F2640" s="3">
        <v>3</v>
      </c>
    </row>
    <row r="2641" spans="1:7">
      <c r="A2641" s="85">
        <v>44136</v>
      </c>
      <c r="B2641" s="3">
        <v>0</v>
      </c>
      <c r="C2641" s="3">
        <v>23</v>
      </c>
      <c r="D2641" s="3">
        <v>10</v>
      </c>
      <c r="E2641" s="3">
        <v>7</v>
      </c>
      <c r="F2641" s="3">
        <v>4</v>
      </c>
    </row>
    <row r="2642" spans="1:7">
      <c r="A2642" s="85">
        <v>44166</v>
      </c>
      <c r="B2642" s="3">
        <v>17</v>
      </c>
      <c r="C2642" s="3">
        <v>0</v>
      </c>
      <c r="D2642" s="3">
        <v>10</v>
      </c>
      <c r="E2642" s="3">
        <v>7</v>
      </c>
      <c r="F2642" s="3">
        <v>5</v>
      </c>
    </row>
    <row r="2643" spans="1:7">
      <c r="A2643" s="85">
        <v>44197</v>
      </c>
      <c r="B2643" s="3">
        <v>0</v>
      </c>
      <c r="C2643" s="3">
        <v>16</v>
      </c>
      <c r="D2643" s="3">
        <v>5</v>
      </c>
      <c r="E2643" s="3">
        <v>4</v>
      </c>
      <c r="F2643" s="3">
        <v>2</v>
      </c>
    </row>
    <row r="2644" spans="1:7">
      <c r="A2644" s="85">
        <v>44228</v>
      </c>
      <c r="B2644" s="3">
        <v>23</v>
      </c>
      <c r="C2644" s="3">
        <v>0</v>
      </c>
      <c r="D2644" s="3">
        <v>9</v>
      </c>
      <c r="E2644" s="3">
        <v>6</v>
      </c>
      <c r="F2644" s="3">
        <v>4</v>
      </c>
    </row>
    <row r="2645" spans="1:7">
      <c r="A2645" s="85">
        <v>44256</v>
      </c>
      <c r="B2645" s="3">
        <v>0</v>
      </c>
      <c r="C2645" s="3">
        <v>19</v>
      </c>
      <c r="D2645" s="3">
        <v>6</v>
      </c>
      <c r="E2645" s="3">
        <v>5</v>
      </c>
      <c r="F2645" s="3">
        <v>3</v>
      </c>
    </row>
    <row r="2646" spans="1:7">
      <c r="A2646" s="85">
        <v>44287</v>
      </c>
      <c r="B2646" s="3">
        <v>0</v>
      </c>
      <c r="C2646" s="3">
        <v>22</v>
      </c>
      <c r="D2646" s="3">
        <v>6</v>
      </c>
      <c r="E2646" s="3">
        <v>5</v>
      </c>
      <c r="F2646" s="3">
        <v>2</v>
      </c>
    </row>
    <row r="2647" spans="1:7">
      <c r="A2647" s="85">
        <v>44317</v>
      </c>
      <c r="B2647" s="3">
        <v>0</v>
      </c>
      <c r="C2647" s="3">
        <v>16</v>
      </c>
      <c r="D2647" s="3">
        <v>10</v>
      </c>
      <c r="E2647" s="3">
        <v>5</v>
      </c>
      <c r="F2647" s="3">
        <v>3</v>
      </c>
    </row>
    <row r="2648" spans="1:7">
      <c r="A2648" s="85">
        <v>44348</v>
      </c>
      <c r="B2648" s="3">
        <v>0</v>
      </c>
      <c r="C2648" s="3">
        <v>21</v>
      </c>
      <c r="D2648" s="3">
        <v>8</v>
      </c>
      <c r="E2648" s="3">
        <v>6</v>
      </c>
      <c r="F2648" s="3">
        <v>4</v>
      </c>
      <c r="G2648" s="2"/>
    </row>
    <row r="2649" spans="1:7">
      <c r="A2649" s="85">
        <v>44378</v>
      </c>
      <c r="B2649" s="3">
        <v>0</v>
      </c>
      <c r="C2649" s="3">
        <v>21</v>
      </c>
      <c r="D2649" s="3">
        <v>9</v>
      </c>
      <c r="E2649" s="3">
        <v>6</v>
      </c>
      <c r="F2649" s="3">
        <v>4</v>
      </c>
    </row>
    <row r="2650" spans="1:7">
      <c r="A2650" s="85">
        <v>44409</v>
      </c>
      <c r="B2650" s="3">
        <v>0</v>
      </c>
      <c r="C2650" s="3">
        <v>0</v>
      </c>
      <c r="D2650" s="3">
        <v>0</v>
      </c>
      <c r="E2650" s="3">
        <v>0</v>
      </c>
      <c r="F2650" s="3">
        <v>0</v>
      </c>
      <c r="G2650" s="3" t="s">
        <v>54</v>
      </c>
    </row>
    <row r="2651" spans="1:7">
      <c r="A2651" s="24" t="s">
        <v>10</v>
      </c>
      <c r="B2651" s="24">
        <f>SUM(B2639:B2650)</f>
        <v>40</v>
      </c>
      <c r="C2651" s="24">
        <f>SUM(C2639:C2650)</f>
        <v>178</v>
      </c>
      <c r="D2651" s="24">
        <f>SUM(D2639:D2650)</f>
        <v>89</v>
      </c>
      <c r="E2651" s="24">
        <f>SUM(E2639:E2650)</f>
        <v>68</v>
      </c>
      <c r="F2651" s="24">
        <f>SUM(F2639:F2650)</f>
        <v>41</v>
      </c>
      <c r="G2651" s="30"/>
    </row>
    <row r="2652" spans="1:7">
      <c r="A2652" s="26" t="s">
        <v>12</v>
      </c>
      <c r="B2652" s="26">
        <f>B2651/12</f>
        <v>3.3333333333333335</v>
      </c>
      <c r="C2652" s="26">
        <f>C2651/12</f>
        <v>14.833333333333334</v>
      </c>
      <c r="D2652" s="26">
        <f>D2651/12</f>
        <v>7.416666666666667</v>
      </c>
      <c r="E2652" s="26">
        <f>E2651/12</f>
        <v>5.666666666666667</v>
      </c>
      <c r="F2652" s="26">
        <f>F2651/12</f>
        <v>3.4166666666666665</v>
      </c>
      <c r="G2652" s="30"/>
    </row>
    <row r="2653" spans="1:7">
      <c r="A2653" s="85">
        <v>44440</v>
      </c>
      <c r="B2653" s="3">
        <v>0</v>
      </c>
      <c r="C2653" s="3">
        <v>22</v>
      </c>
      <c r="D2653" s="3">
        <v>9</v>
      </c>
      <c r="E2653" s="3">
        <v>8</v>
      </c>
      <c r="F2653" s="3">
        <v>5</v>
      </c>
    </row>
    <row r="2654" spans="1:7">
      <c r="A2654" s="85">
        <v>44470</v>
      </c>
      <c r="B2654" s="3">
        <v>3</v>
      </c>
      <c r="C2654" s="3">
        <v>19</v>
      </c>
      <c r="D2654" s="3">
        <v>8</v>
      </c>
      <c r="E2654" s="3">
        <v>6</v>
      </c>
      <c r="F2654" s="3">
        <v>3</v>
      </c>
    </row>
    <row r="2655" spans="1:7">
      <c r="A2655" s="86">
        <v>44501</v>
      </c>
      <c r="B2655" s="44">
        <v>0</v>
      </c>
      <c r="C2655" s="44">
        <v>23</v>
      </c>
      <c r="D2655" s="44">
        <v>7</v>
      </c>
      <c r="E2655" s="44">
        <v>9</v>
      </c>
      <c r="F2655" s="44">
        <v>6</v>
      </c>
      <c r="G2655" s="44"/>
    </row>
    <row r="2656" spans="1:7">
      <c r="A2656" s="86">
        <v>44531</v>
      </c>
      <c r="B2656" s="44">
        <v>1</v>
      </c>
      <c r="C2656" s="44">
        <v>26</v>
      </c>
      <c r="D2656" s="44">
        <v>8</v>
      </c>
      <c r="E2656" s="44">
        <v>7</v>
      </c>
      <c r="F2656" s="44">
        <v>5</v>
      </c>
      <c r="G2656" s="44"/>
    </row>
    <row r="2657" spans="1:7">
      <c r="A2657" s="85">
        <v>44562</v>
      </c>
      <c r="B2657" s="3">
        <v>1</v>
      </c>
      <c r="C2657" s="3">
        <v>20</v>
      </c>
      <c r="D2657" s="3">
        <v>6</v>
      </c>
      <c r="E2657" s="3">
        <v>3</v>
      </c>
      <c r="F2657" s="3">
        <v>2</v>
      </c>
    </row>
    <row r="2658" spans="1:7">
      <c r="A2658" s="85">
        <v>44593</v>
      </c>
    </row>
    <row r="2659" spans="1:7">
      <c r="A2659" s="86">
        <v>44621</v>
      </c>
      <c r="B2659" s="44"/>
      <c r="C2659" s="44"/>
      <c r="D2659" s="44"/>
      <c r="E2659" s="44"/>
      <c r="F2659" s="44"/>
      <c r="G2659" s="44"/>
    </row>
    <row r="2660" spans="1:7">
      <c r="A2660" s="86">
        <v>44652</v>
      </c>
      <c r="B2660" s="44"/>
      <c r="C2660" s="44"/>
      <c r="D2660" s="44"/>
      <c r="E2660" s="44"/>
      <c r="F2660" s="44"/>
      <c r="G2660" s="44"/>
    </row>
    <row r="2661" spans="1:7">
      <c r="A2661" s="85">
        <v>44682</v>
      </c>
    </row>
    <row r="2662" spans="1:7">
      <c r="A2662" s="85">
        <v>44713</v>
      </c>
    </row>
    <row r="2663" spans="1:7">
      <c r="A2663" s="86">
        <v>44743</v>
      </c>
      <c r="B2663" s="44"/>
      <c r="C2663" s="44"/>
      <c r="D2663" s="44"/>
      <c r="E2663" s="44"/>
      <c r="F2663" s="44"/>
      <c r="G2663" s="44"/>
    </row>
    <row r="2664" spans="1:7">
      <c r="A2664" s="86">
        <v>44774</v>
      </c>
      <c r="B2664" s="44"/>
      <c r="C2664" s="44"/>
      <c r="D2664" s="44"/>
      <c r="E2664" s="44"/>
      <c r="F2664" s="44"/>
      <c r="G2664" s="44"/>
    </row>
    <row r="2665" spans="1:7">
      <c r="A2665" s="24" t="s">
        <v>10</v>
      </c>
      <c r="B2665" s="24">
        <f>SUM(B2653:B2664)</f>
        <v>5</v>
      </c>
      <c r="C2665" s="24">
        <f>SUM(C2653:C2664)</f>
        <v>110</v>
      </c>
      <c r="D2665" s="24">
        <f>SUM(D2653:D2664)</f>
        <v>38</v>
      </c>
      <c r="E2665" s="24">
        <f>SUM(E2653:E2664)</f>
        <v>33</v>
      </c>
      <c r="F2665" s="24">
        <f>SUM(F2653:F2664)</f>
        <v>21</v>
      </c>
      <c r="G2665" s="30"/>
    </row>
    <row r="2666" spans="1:7">
      <c r="A2666" s="26" t="s">
        <v>12</v>
      </c>
      <c r="B2666" s="26">
        <f>B2665/12</f>
        <v>0.41666666666666669</v>
      </c>
      <c r="C2666" s="26">
        <f>C2665/12</f>
        <v>9.1666666666666661</v>
      </c>
      <c r="D2666" s="26">
        <f>D2665/12</f>
        <v>3.1666666666666665</v>
      </c>
      <c r="E2666" s="26">
        <f>E2665/12</f>
        <v>2.75</v>
      </c>
      <c r="F2666" s="26">
        <f>F2665/12</f>
        <v>1.75</v>
      </c>
      <c r="G2666" s="30"/>
    </row>
    <row r="2678" spans="1:8">
      <c r="A2678" s="1" t="s">
        <v>0</v>
      </c>
      <c r="B2678" s="2" t="s">
        <v>1</v>
      </c>
      <c r="C2678" s="2" t="s">
        <v>2</v>
      </c>
      <c r="D2678" s="2" t="s">
        <v>3</v>
      </c>
      <c r="E2678" s="2"/>
    </row>
    <row r="2679" spans="1:8">
      <c r="A2679" s="85" t="s">
        <v>44</v>
      </c>
      <c r="B2679" s="8">
        <v>33777</v>
      </c>
      <c r="C2679" s="8">
        <v>40229</v>
      </c>
      <c r="D2679" s="3" t="s">
        <v>18</v>
      </c>
    </row>
    <row r="2681" spans="1:8">
      <c r="A2681" s="18" t="s">
        <v>4</v>
      </c>
      <c r="B2681" s="19" t="s">
        <v>5</v>
      </c>
      <c r="C2681" s="19" t="s">
        <v>6</v>
      </c>
      <c r="D2681" s="19" t="s">
        <v>7</v>
      </c>
      <c r="E2681" s="19" t="s">
        <v>8</v>
      </c>
      <c r="F2681" s="19" t="s">
        <v>9</v>
      </c>
      <c r="G2681" s="22" t="s">
        <v>119</v>
      </c>
      <c r="H2681" s="19" t="s">
        <v>11</v>
      </c>
    </row>
    <row r="2682" spans="1:8">
      <c r="A2682" s="85">
        <v>43709</v>
      </c>
      <c r="B2682" s="3">
        <v>8</v>
      </c>
      <c r="C2682" s="3">
        <v>0</v>
      </c>
      <c r="D2682" s="3">
        <v>12</v>
      </c>
      <c r="E2682" s="3">
        <v>1</v>
      </c>
      <c r="F2682" s="3">
        <v>1</v>
      </c>
    </row>
    <row r="2683" spans="1:8">
      <c r="A2683" s="85">
        <v>43739</v>
      </c>
      <c r="B2683" s="3">
        <v>5</v>
      </c>
      <c r="C2683" s="3">
        <v>1</v>
      </c>
      <c r="D2683" s="3">
        <v>11</v>
      </c>
      <c r="E2683" s="3">
        <v>1</v>
      </c>
      <c r="F2683" s="3">
        <v>1</v>
      </c>
    </row>
    <row r="2684" spans="1:8">
      <c r="A2684" s="85">
        <v>43770</v>
      </c>
      <c r="B2684" s="3">
        <v>10</v>
      </c>
      <c r="C2684" s="3">
        <v>0</v>
      </c>
      <c r="D2684" s="3">
        <v>10</v>
      </c>
      <c r="E2684" s="3">
        <v>2</v>
      </c>
      <c r="F2684" s="3">
        <v>1</v>
      </c>
    </row>
    <row r="2685" spans="1:8">
      <c r="A2685" s="85">
        <v>43800</v>
      </c>
      <c r="B2685" s="3">
        <v>9</v>
      </c>
      <c r="C2685" s="3">
        <v>0</v>
      </c>
      <c r="D2685" s="3">
        <v>2</v>
      </c>
      <c r="E2685" s="3">
        <v>12</v>
      </c>
      <c r="F2685" s="3">
        <v>2</v>
      </c>
    </row>
    <row r="2686" spans="1:8">
      <c r="A2686" s="85">
        <v>43831</v>
      </c>
      <c r="B2686" s="3">
        <v>9</v>
      </c>
      <c r="C2686" s="3">
        <v>0</v>
      </c>
      <c r="D2686" s="3">
        <v>9</v>
      </c>
      <c r="E2686" s="3">
        <v>1</v>
      </c>
      <c r="F2686" s="3">
        <v>2</v>
      </c>
    </row>
    <row r="2687" spans="1:8">
      <c r="A2687" s="85">
        <v>43862</v>
      </c>
      <c r="B2687" s="3">
        <v>5</v>
      </c>
      <c r="C2687" s="3">
        <v>1</v>
      </c>
      <c r="D2687" s="3">
        <v>12</v>
      </c>
      <c r="E2687" s="3">
        <v>1</v>
      </c>
      <c r="F2687" s="3">
        <v>1</v>
      </c>
    </row>
    <row r="2688" spans="1:8">
      <c r="A2688" s="85">
        <v>43891</v>
      </c>
      <c r="B2688" s="3">
        <v>4</v>
      </c>
      <c r="C2688" s="3">
        <v>1</v>
      </c>
      <c r="D2688" s="3">
        <v>9</v>
      </c>
      <c r="E2688" s="3">
        <v>2</v>
      </c>
      <c r="F2688" s="3">
        <v>2</v>
      </c>
    </row>
    <row r="2689" spans="1:7">
      <c r="A2689" s="85">
        <v>43922</v>
      </c>
      <c r="B2689" s="3">
        <v>3</v>
      </c>
      <c r="C2689" s="3">
        <v>0</v>
      </c>
      <c r="D2689" s="3">
        <v>6</v>
      </c>
      <c r="E2689" s="3">
        <v>4</v>
      </c>
      <c r="F2689" s="3">
        <v>1</v>
      </c>
    </row>
    <row r="2690" spans="1:7">
      <c r="A2690" s="85">
        <v>43952</v>
      </c>
      <c r="B2690" s="3">
        <v>0</v>
      </c>
      <c r="C2690" s="3">
        <v>0</v>
      </c>
      <c r="D2690" s="3">
        <v>8</v>
      </c>
      <c r="E2690" s="3">
        <v>4</v>
      </c>
      <c r="F2690" s="3">
        <v>2</v>
      </c>
    </row>
    <row r="2691" spans="1:7">
      <c r="A2691" s="85">
        <v>43983</v>
      </c>
      <c r="B2691" s="3">
        <v>0</v>
      </c>
      <c r="C2691" s="3">
        <v>0</v>
      </c>
      <c r="D2691" s="3">
        <v>10</v>
      </c>
      <c r="E2691" s="3">
        <v>5</v>
      </c>
      <c r="F2691" s="3">
        <v>2</v>
      </c>
    </row>
    <row r="2692" spans="1:7">
      <c r="A2692" s="85">
        <v>44013</v>
      </c>
      <c r="B2692" s="3">
        <v>0</v>
      </c>
      <c r="C2692" s="3">
        <v>0</v>
      </c>
      <c r="D2692" s="3">
        <v>9</v>
      </c>
      <c r="E2692" s="3">
        <v>4</v>
      </c>
      <c r="F2692" s="3">
        <v>1</v>
      </c>
    </row>
    <row r="2693" spans="1:7">
      <c r="A2693" s="85">
        <v>44044</v>
      </c>
      <c r="B2693" s="3">
        <v>0</v>
      </c>
      <c r="C2693" s="3">
        <v>0</v>
      </c>
      <c r="D2693" s="3">
        <v>9</v>
      </c>
      <c r="E2693" s="3">
        <v>4</v>
      </c>
      <c r="F2693" s="3">
        <v>0</v>
      </c>
    </row>
    <row r="2694" spans="1:7">
      <c r="A2694" s="24" t="s">
        <v>10</v>
      </c>
      <c r="B2694" s="24">
        <f>SUM(B2682:B2693)</f>
        <v>53</v>
      </c>
      <c r="C2694" s="24">
        <f>SUM(C2682:C2693)</f>
        <v>3</v>
      </c>
      <c r="D2694" s="24">
        <f>SUM(D2682:D2693)</f>
        <v>107</v>
      </c>
      <c r="E2694" s="24">
        <f>SUM(E2682:E2693)</f>
        <v>41</v>
      </c>
      <c r="F2694" s="24">
        <f>SUM(F2682:F2693)</f>
        <v>16</v>
      </c>
      <c r="G2694" s="30"/>
    </row>
    <row r="2695" spans="1:7">
      <c r="A2695" s="24" t="s">
        <v>12</v>
      </c>
      <c r="B2695" s="24">
        <f>B2694/12</f>
        <v>4.416666666666667</v>
      </c>
      <c r="C2695" s="24">
        <f>C2694/12</f>
        <v>0.25</v>
      </c>
      <c r="D2695" s="24">
        <f>D2694/12</f>
        <v>8.9166666666666661</v>
      </c>
      <c r="E2695" s="24">
        <f>E2694/12</f>
        <v>3.4166666666666665</v>
      </c>
      <c r="F2695" s="24">
        <f>F2694/12</f>
        <v>1.3333333333333333</v>
      </c>
      <c r="G2695" s="30"/>
    </row>
    <row r="2696" spans="1:7">
      <c r="A2696" s="85">
        <v>44075</v>
      </c>
      <c r="B2696" s="3">
        <v>1</v>
      </c>
      <c r="C2696" s="3">
        <v>0</v>
      </c>
      <c r="D2696" s="3">
        <v>7</v>
      </c>
      <c r="E2696" s="3">
        <v>2</v>
      </c>
      <c r="F2696" s="3">
        <v>1</v>
      </c>
    </row>
    <row r="2697" spans="1:7">
      <c r="A2697" s="85">
        <v>44105</v>
      </c>
      <c r="B2697" s="3">
        <v>0</v>
      </c>
      <c r="C2697" s="3">
        <v>0</v>
      </c>
      <c r="D2697" s="3">
        <v>8</v>
      </c>
      <c r="E2697" s="3">
        <v>2</v>
      </c>
      <c r="F2697" s="3">
        <v>1</v>
      </c>
    </row>
    <row r="2698" spans="1:7">
      <c r="A2698" s="85">
        <v>44136</v>
      </c>
      <c r="B2698" s="3">
        <v>0</v>
      </c>
      <c r="C2698" s="3">
        <v>0</v>
      </c>
      <c r="D2698" s="3">
        <v>19</v>
      </c>
      <c r="E2698" s="3">
        <v>4</v>
      </c>
      <c r="F2698" s="3">
        <v>2</v>
      </c>
    </row>
    <row r="2699" spans="1:7">
      <c r="A2699" s="85">
        <v>44166</v>
      </c>
      <c r="B2699" s="3">
        <v>7</v>
      </c>
      <c r="C2699" s="3">
        <v>0</v>
      </c>
      <c r="D2699" s="3">
        <v>11</v>
      </c>
      <c r="E2699" s="3">
        <v>3</v>
      </c>
      <c r="F2699" s="3">
        <v>2</v>
      </c>
    </row>
    <row r="2700" spans="1:7">
      <c r="A2700" s="85">
        <v>44197</v>
      </c>
      <c r="B2700" s="3">
        <v>0</v>
      </c>
      <c r="C2700" s="3">
        <v>1</v>
      </c>
      <c r="D2700" s="3">
        <v>9</v>
      </c>
      <c r="E2700" s="3">
        <v>2</v>
      </c>
      <c r="F2700" s="3">
        <v>1</v>
      </c>
    </row>
    <row r="2701" spans="1:7">
      <c r="A2701" s="85">
        <v>44228</v>
      </c>
      <c r="B2701" s="3">
        <v>0</v>
      </c>
      <c r="C2701" s="3">
        <v>0</v>
      </c>
      <c r="D2701" s="3">
        <v>11</v>
      </c>
      <c r="E2701" s="3">
        <v>2</v>
      </c>
      <c r="F2701" s="3">
        <v>1</v>
      </c>
    </row>
    <row r="2702" spans="1:7">
      <c r="A2702" s="85">
        <v>44256</v>
      </c>
      <c r="B2702" s="3">
        <v>35</v>
      </c>
      <c r="C2702" s="3">
        <v>5</v>
      </c>
      <c r="D2702" s="3">
        <v>13</v>
      </c>
      <c r="E2702" s="3">
        <v>3</v>
      </c>
      <c r="F2702" s="3">
        <v>2</v>
      </c>
    </row>
    <row r="2703" spans="1:7">
      <c r="A2703" s="85">
        <v>44287</v>
      </c>
      <c r="B2703" s="3">
        <v>10</v>
      </c>
      <c r="C2703" s="3">
        <v>0</v>
      </c>
      <c r="D2703" s="3">
        <v>15</v>
      </c>
      <c r="E2703" s="3">
        <v>2</v>
      </c>
      <c r="F2703" s="3">
        <v>2</v>
      </c>
    </row>
    <row r="2704" spans="1:7">
      <c r="A2704" s="85">
        <v>44317</v>
      </c>
      <c r="B2704" s="3">
        <v>6</v>
      </c>
      <c r="C2704" s="3">
        <v>0</v>
      </c>
      <c r="D2704" s="3">
        <v>10</v>
      </c>
      <c r="E2704" s="3">
        <v>2</v>
      </c>
      <c r="F2704" s="3">
        <v>1</v>
      </c>
    </row>
    <row r="2705" spans="1:7">
      <c r="A2705" s="85">
        <v>44348</v>
      </c>
      <c r="B2705" s="3">
        <v>0</v>
      </c>
      <c r="C2705" s="3">
        <v>2</v>
      </c>
      <c r="D2705" s="3">
        <v>13</v>
      </c>
      <c r="E2705" s="3">
        <v>2</v>
      </c>
      <c r="F2705" s="3">
        <v>2</v>
      </c>
    </row>
    <row r="2706" spans="1:7">
      <c r="A2706" s="85">
        <v>44378</v>
      </c>
      <c r="B2706" s="3">
        <v>6</v>
      </c>
      <c r="C2706" s="3">
        <v>0</v>
      </c>
      <c r="D2706" s="3">
        <v>10</v>
      </c>
      <c r="E2706" s="3">
        <v>2</v>
      </c>
      <c r="F2706" s="3">
        <v>1</v>
      </c>
    </row>
    <row r="2707" spans="1:7">
      <c r="A2707" s="85">
        <v>44409</v>
      </c>
      <c r="B2707" s="3">
        <v>5</v>
      </c>
      <c r="C2707" s="3">
        <v>0</v>
      </c>
      <c r="D2707" s="3">
        <v>12</v>
      </c>
      <c r="E2707" s="3">
        <v>1</v>
      </c>
      <c r="F2707" s="3">
        <v>1</v>
      </c>
    </row>
    <row r="2708" spans="1:7">
      <c r="A2708" s="24" t="s">
        <v>10</v>
      </c>
      <c r="B2708" s="24">
        <f>SUM(B2696:B2707)</f>
        <v>70</v>
      </c>
      <c r="C2708" s="24">
        <f>SUM(C2696:C2707)</f>
        <v>8</v>
      </c>
      <c r="D2708" s="24">
        <f>SUM(D2696:D2707)</f>
        <v>138</v>
      </c>
      <c r="E2708" s="24">
        <f>SUM(E2696:E2707)</f>
        <v>27</v>
      </c>
      <c r="F2708" s="24">
        <f>SUM(F2696:F2707)</f>
        <v>17</v>
      </c>
      <c r="G2708" s="30"/>
    </row>
    <row r="2709" spans="1:7">
      <c r="A2709" s="26" t="s">
        <v>12</v>
      </c>
      <c r="B2709" s="26">
        <f>B2708/12</f>
        <v>5.833333333333333</v>
      </c>
      <c r="C2709" s="26">
        <f>C2708/12</f>
        <v>0.66666666666666663</v>
      </c>
      <c r="D2709" s="26">
        <f>D2708/12</f>
        <v>11.5</v>
      </c>
      <c r="E2709" s="26">
        <f>E2708/12</f>
        <v>2.25</v>
      </c>
      <c r="F2709" s="26">
        <f>F2708/12</f>
        <v>1.4166666666666667</v>
      </c>
      <c r="G2709" s="30"/>
    </row>
    <row r="2710" spans="1:7">
      <c r="A2710" s="85">
        <v>44440</v>
      </c>
      <c r="B2710" s="3">
        <v>0</v>
      </c>
      <c r="C2710" s="3">
        <v>3</v>
      </c>
      <c r="D2710" s="3">
        <v>9</v>
      </c>
      <c r="E2710" s="3">
        <v>4</v>
      </c>
      <c r="F2710" s="3">
        <v>2</v>
      </c>
    </row>
    <row r="2711" spans="1:7">
      <c r="A2711" s="85">
        <v>44470</v>
      </c>
      <c r="B2711" s="3">
        <v>0</v>
      </c>
      <c r="C2711" s="3">
        <v>7</v>
      </c>
      <c r="D2711" s="3">
        <v>11</v>
      </c>
      <c r="E2711" s="3">
        <v>2</v>
      </c>
      <c r="F2711" s="3">
        <v>0</v>
      </c>
    </row>
    <row r="2712" spans="1:7">
      <c r="A2712" s="86">
        <v>44501</v>
      </c>
      <c r="B2712" s="44">
        <v>0</v>
      </c>
      <c r="C2712" s="44">
        <v>16</v>
      </c>
      <c r="D2712" s="44">
        <v>11</v>
      </c>
      <c r="E2712" s="44">
        <v>4</v>
      </c>
      <c r="F2712" s="44">
        <v>2</v>
      </c>
      <c r="G2712" s="44"/>
    </row>
    <row r="2713" spans="1:7">
      <c r="A2713" s="86">
        <v>44531</v>
      </c>
      <c r="B2713" s="44">
        <v>8</v>
      </c>
      <c r="C2713" s="44">
        <v>0</v>
      </c>
      <c r="D2713" s="44">
        <v>13</v>
      </c>
      <c r="E2713" s="44">
        <v>2</v>
      </c>
      <c r="F2713" s="44">
        <v>1</v>
      </c>
      <c r="G2713" s="44"/>
    </row>
    <row r="2714" spans="1:7">
      <c r="A2714" s="85">
        <v>44562</v>
      </c>
      <c r="B2714" s="3">
        <v>0</v>
      </c>
      <c r="C2714" s="3">
        <v>4</v>
      </c>
      <c r="D2714" s="3">
        <v>11</v>
      </c>
      <c r="E2714" s="3">
        <v>2</v>
      </c>
      <c r="F2714" s="3">
        <v>2</v>
      </c>
    </row>
    <row r="2715" spans="1:7">
      <c r="A2715" s="85">
        <v>44593</v>
      </c>
    </row>
    <row r="2716" spans="1:7">
      <c r="A2716" s="86">
        <v>44621</v>
      </c>
      <c r="B2716" s="44"/>
      <c r="C2716" s="44"/>
      <c r="D2716" s="44"/>
      <c r="E2716" s="44"/>
      <c r="F2716" s="44"/>
      <c r="G2716" s="44"/>
    </row>
    <row r="2717" spans="1:7">
      <c r="A2717" s="86">
        <v>44652</v>
      </c>
      <c r="B2717" s="44"/>
      <c r="C2717" s="44"/>
      <c r="D2717" s="44"/>
      <c r="E2717" s="44"/>
      <c r="F2717" s="44"/>
      <c r="G2717" s="44"/>
    </row>
    <row r="2718" spans="1:7">
      <c r="A2718" s="85">
        <v>44682</v>
      </c>
    </row>
    <row r="2719" spans="1:7">
      <c r="A2719" s="85">
        <v>44713</v>
      </c>
    </row>
    <row r="2720" spans="1:7">
      <c r="A2720" s="86">
        <v>44743</v>
      </c>
      <c r="B2720" s="44"/>
      <c r="C2720" s="44"/>
      <c r="D2720" s="44"/>
      <c r="E2720" s="44"/>
      <c r="F2720" s="44"/>
      <c r="G2720" s="44"/>
    </row>
    <row r="2721" spans="1:7">
      <c r="A2721" s="86">
        <v>44774</v>
      </c>
      <c r="B2721" s="44"/>
      <c r="C2721" s="44"/>
      <c r="D2721" s="44"/>
      <c r="E2721" s="44"/>
      <c r="F2721" s="44"/>
      <c r="G2721" s="44"/>
    </row>
    <row r="2722" spans="1:7">
      <c r="A2722" s="24" t="s">
        <v>10</v>
      </c>
      <c r="B2722" s="24">
        <f>SUM(B2710:B2721)</f>
        <v>8</v>
      </c>
      <c r="C2722" s="24">
        <f>SUM(C2710:C2721)</f>
        <v>30</v>
      </c>
      <c r="D2722" s="24">
        <f>SUM(D2710:D2721)</f>
        <v>55</v>
      </c>
      <c r="E2722" s="24">
        <f>SUM(E2710:E2721)</f>
        <v>14</v>
      </c>
      <c r="F2722" s="24">
        <f>SUM(F2710:F2721)</f>
        <v>7</v>
      </c>
      <c r="G2722" s="30"/>
    </row>
    <row r="2723" spans="1:7">
      <c r="A2723" s="26" t="s">
        <v>12</v>
      </c>
      <c r="B2723" s="26">
        <f>B2722/12</f>
        <v>0.66666666666666663</v>
      </c>
      <c r="C2723" s="26">
        <f>C2722/12</f>
        <v>2.5</v>
      </c>
      <c r="D2723" s="26">
        <f>D2722/12</f>
        <v>4.583333333333333</v>
      </c>
      <c r="E2723" s="26">
        <f>E2722/12</f>
        <v>1.1666666666666667</v>
      </c>
      <c r="F2723" s="26">
        <f>F2722/12</f>
        <v>0.58333333333333337</v>
      </c>
      <c r="G2723" s="30"/>
    </row>
    <row r="2724" spans="1:7">
      <c r="A2724" s="86"/>
      <c r="B2724" s="44"/>
      <c r="C2724" s="44"/>
      <c r="D2724" s="44"/>
      <c r="E2724" s="44"/>
      <c r="F2724" s="44"/>
      <c r="G2724" s="44"/>
    </row>
    <row r="2736" spans="1:7">
      <c r="A2736" s="1" t="s">
        <v>0</v>
      </c>
      <c r="B2736" s="2" t="s">
        <v>1</v>
      </c>
      <c r="C2736" s="2" t="s">
        <v>2</v>
      </c>
      <c r="D2736" s="2" t="s">
        <v>3</v>
      </c>
    </row>
    <row r="2737" spans="1:8">
      <c r="A2737" s="85" t="s">
        <v>45</v>
      </c>
      <c r="B2737" s="8">
        <v>34758</v>
      </c>
      <c r="C2737" s="8">
        <v>40229</v>
      </c>
      <c r="D2737" s="3" t="s">
        <v>18</v>
      </c>
    </row>
    <row r="2739" spans="1:8">
      <c r="A2739" s="18" t="s">
        <v>4</v>
      </c>
      <c r="B2739" s="19" t="s">
        <v>5</v>
      </c>
      <c r="C2739" s="19" t="s">
        <v>6</v>
      </c>
      <c r="D2739" s="19" t="s">
        <v>7</v>
      </c>
      <c r="E2739" s="19" t="s">
        <v>8</v>
      </c>
      <c r="F2739" s="19" t="s">
        <v>9</v>
      </c>
      <c r="G2739" s="22" t="s">
        <v>119</v>
      </c>
      <c r="H2739" s="19" t="s">
        <v>11</v>
      </c>
    </row>
    <row r="2740" spans="1:8">
      <c r="A2740" s="85">
        <v>43709</v>
      </c>
      <c r="B2740" s="3">
        <v>10</v>
      </c>
      <c r="C2740" s="3">
        <v>5</v>
      </c>
      <c r="D2740" s="3">
        <v>10</v>
      </c>
      <c r="E2740" s="3">
        <v>3</v>
      </c>
      <c r="F2740" s="3">
        <v>1</v>
      </c>
    </row>
    <row r="2741" spans="1:8">
      <c r="A2741" s="85">
        <v>43739</v>
      </c>
      <c r="B2741" s="3">
        <v>14</v>
      </c>
      <c r="C2741" s="3">
        <v>0</v>
      </c>
      <c r="D2741" s="3">
        <v>12</v>
      </c>
      <c r="E2741" s="3">
        <v>2</v>
      </c>
      <c r="F2741" s="3">
        <v>1</v>
      </c>
    </row>
    <row r="2742" spans="1:8">
      <c r="A2742" s="85">
        <v>43770</v>
      </c>
      <c r="B2742" s="3">
        <v>17</v>
      </c>
      <c r="C2742" s="3">
        <v>0</v>
      </c>
      <c r="D2742" s="3">
        <v>12</v>
      </c>
      <c r="E2742" s="3">
        <v>2</v>
      </c>
      <c r="F2742" s="3">
        <v>1</v>
      </c>
    </row>
    <row r="2743" spans="1:8">
      <c r="A2743" s="85">
        <v>43800</v>
      </c>
      <c r="B2743" s="3">
        <v>10</v>
      </c>
      <c r="C2743" s="3">
        <v>0</v>
      </c>
      <c r="D2743" s="3">
        <v>12</v>
      </c>
      <c r="E2743" s="3">
        <v>1</v>
      </c>
      <c r="F2743" s="3">
        <v>1</v>
      </c>
    </row>
    <row r="2744" spans="1:8">
      <c r="A2744" s="85">
        <v>43831</v>
      </c>
      <c r="B2744" s="3">
        <v>19</v>
      </c>
      <c r="C2744" s="3">
        <v>2</v>
      </c>
      <c r="D2744" s="3">
        <v>16</v>
      </c>
      <c r="E2744" s="3">
        <v>3</v>
      </c>
      <c r="F2744" s="3">
        <v>1</v>
      </c>
    </row>
    <row r="2745" spans="1:8">
      <c r="A2745" s="85">
        <v>43862</v>
      </c>
      <c r="B2745" s="3">
        <v>6</v>
      </c>
      <c r="C2745" s="3">
        <v>3</v>
      </c>
      <c r="D2745" s="3">
        <v>12</v>
      </c>
      <c r="E2745" s="3">
        <v>2</v>
      </c>
      <c r="F2745" s="3">
        <v>1</v>
      </c>
    </row>
    <row r="2746" spans="1:8">
      <c r="A2746" s="85">
        <v>43891</v>
      </c>
      <c r="B2746" s="3">
        <v>4</v>
      </c>
      <c r="C2746" s="3">
        <v>6</v>
      </c>
      <c r="D2746" s="3">
        <v>6</v>
      </c>
      <c r="E2746" s="3">
        <v>5</v>
      </c>
      <c r="F2746" s="3">
        <v>3</v>
      </c>
    </row>
    <row r="2747" spans="1:8">
      <c r="A2747" s="85">
        <v>43922</v>
      </c>
      <c r="B2747" s="3">
        <v>2</v>
      </c>
      <c r="C2747" s="3">
        <v>0</v>
      </c>
      <c r="D2747" s="3">
        <v>6</v>
      </c>
      <c r="E2747" s="3">
        <v>3</v>
      </c>
      <c r="F2747" s="3">
        <v>2</v>
      </c>
    </row>
    <row r="2748" spans="1:8">
      <c r="A2748" s="85">
        <v>43952</v>
      </c>
      <c r="B2748" s="3">
        <v>0</v>
      </c>
      <c r="C2748" s="3">
        <v>3</v>
      </c>
      <c r="D2748" s="3">
        <v>5</v>
      </c>
      <c r="E2748" s="3">
        <v>3</v>
      </c>
      <c r="F2748" s="3">
        <v>1</v>
      </c>
    </row>
    <row r="2749" spans="1:8">
      <c r="A2749" s="85">
        <v>43983</v>
      </c>
      <c r="B2749" s="3">
        <v>0</v>
      </c>
      <c r="C2749" s="3">
        <v>1</v>
      </c>
      <c r="D2749" s="3">
        <v>5</v>
      </c>
      <c r="E2749" s="3">
        <v>3</v>
      </c>
      <c r="F2749" s="3">
        <v>5</v>
      </c>
    </row>
    <row r="2750" spans="1:8">
      <c r="A2750" s="85">
        <v>44013</v>
      </c>
      <c r="B2750" s="3">
        <v>0</v>
      </c>
      <c r="C2750" s="3">
        <v>2</v>
      </c>
      <c r="D2750" s="3">
        <v>5</v>
      </c>
      <c r="E2750" s="3">
        <v>3</v>
      </c>
      <c r="F2750" s="3">
        <v>1</v>
      </c>
    </row>
    <row r="2751" spans="1:8">
      <c r="A2751" s="85">
        <v>44044</v>
      </c>
      <c r="B2751" s="3">
        <v>0</v>
      </c>
      <c r="C2751" s="3">
        <v>3</v>
      </c>
      <c r="D2751" s="3">
        <v>5</v>
      </c>
      <c r="E2751" s="3">
        <v>4</v>
      </c>
      <c r="F2751" s="3">
        <v>2</v>
      </c>
    </row>
    <row r="2752" spans="1:8">
      <c r="A2752" s="24" t="s">
        <v>10</v>
      </c>
      <c r="B2752" s="24">
        <f>SUM(B2740:B2751)</f>
        <v>82</v>
      </c>
      <c r="C2752" s="24">
        <f>SUM(C2740:C2751)</f>
        <v>25</v>
      </c>
      <c r="D2752" s="24">
        <f>SUM(D2740:D2751)</f>
        <v>106</v>
      </c>
      <c r="E2752" s="24">
        <f>SUM(E2740:E2751)</f>
        <v>34</v>
      </c>
      <c r="F2752" s="24">
        <f>SUM(F2740:F2751)</f>
        <v>20</v>
      </c>
      <c r="G2752" s="30"/>
    </row>
    <row r="2753" spans="1:7">
      <c r="A2753" s="24" t="s">
        <v>12</v>
      </c>
      <c r="B2753" s="24">
        <f>B2752/12</f>
        <v>6.833333333333333</v>
      </c>
      <c r="C2753" s="24">
        <f>C2752/12</f>
        <v>2.0833333333333335</v>
      </c>
      <c r="D2753" s="24">
        <f>D2752/12</f>
        <v>8.8333333333333339</v>
      </c>
      <c r="E2753" s="24">
        <f>E2752/12</f>
        <v>2.8333333333333335</v>
      </c>
      <c r="F2753" s="24">
        <f>F2752/12</f>
        <v>1.6666666666666667</v>
      </c>
      <c r="G2753" s="30"/>
    </row>
    <row r="2754" spans="1:7">
      <c r="A2754" s="85">
        <v>44075</v>
      </c>
      <c r="B2754" s="3">
        <v>0</v>
      </c>
      <c r="C2754" s="3">
        <v>3</v>
      </c>
      <c r="D2754" s="3">
        <v>5</v>
      </c>
      <c r="E2754" s="3">
        <v>5</v>
      </c>
      <c r="F2754" s="3">
        <v>2</v>
      </c>
    </row>
    <row r="2755" spans="1:7">
      <c r="A2755" s="85">
        <v>44105</v>
      </c>
      <c r="B2755" s="3">
        <v>0</v>
      </c>
      <c r="C2755" s="3">
        <v>4</v>
      </c>
      <c r="D2755" s="3">
        <v>6</v>
      </c>
      <c r="E2755" s="3">
        <v>4</v>
      </c>
      <c r="F2755" s="3">
        <v>2</v>
      </c>
    </row>
    <row r="2756" spans="1:7">
      <c r="A2756" s="85">
        <v>44136</v>
      </c>
      <c r="B2756" s="3">
        <v>0</v>
      </c>
      <c r="C2756" s="3">
        <v>3</v>
      </c>
      <c r="D2756" s="3">
        <v>5</v>
      </c>
      <c r="E2756" s="3">
        <v>4</v>
      </c>
      <c r="F2756" s="3">
        <v>2</v>
      </c>
    </row>
    <row r="2757" spans="1:7">
      <c r="A2757" s="85">
        <v>44166</v>
      </c>
      <c r="B2757" s="3">
        <v>0</v>
      </c>
      <c r="C2757" s="3">
        <v>0</v>
      </c>
      <c r="D2757" s="3">
        <v>6</v>
      </c>
      <c r="E2757" s="3">
        <v>6</v>
      </c>
      <c r="F2757" s="3">
        <v>2</v>
      </c>
    </row>
    <row r="2758" spans="1:7">
      <c r="A2758" s="85">
        <v>44197</v>
      </c>
      <c r="B2758" s="3">
        <v>4</v>
      </c>
      <c r="C2758" s="3">
        <v>0</v>
      </c>
      <c r="D2758" s="3">
        <v>7</v>
      </c>
      <c r="E2758" s="3">
        <v>4</v>
      </c>
      <c r="F2758" s="3">
        <v>2</v>
      </c>
    </row>
    <row r="2759" spans="1:7">
      <c r="A2759" s="85">
        <v>44228</v>
      </c>
      <c r="B2759" s="3">
        <v>4</v>
      </c>
      <c r="C2759" s="3">
        <v>0</v>
      </c>
      <c r="D2759" s="3">
        <v>5</v>
      </c>
      <c r="E2759" s="3">
        <v>4</v>
      </c>
      <c r="F2759" s="3">
        <v>2</v>
      </c>
    </row>
    <row r="2760" spans="1:7">
      <c r="A2760" s="85">
        <v>44256</v>
      </c>
      <c r="B2760" s="3">
        <v>50</v>
      </c>
      <c r="C2760" s="3">
        <v>5</v>
      </c>
      <c r="D2760" s="3">
        <v>10</v>
      </c>
      <c r="E2760" s="3">
        <v>2</v>
      </c>
      <c r="F2760" s="3">
        <v>2</v>
      </c>
    </row>
    <row r="2761" spans="1:7">
      <c r="A2761" s="85">
        <v>44287</v>
      </c>
      <c r="B2761" s="3">
        <v>0</v>
      </c>
      <c r="C2761" s="3">
        <v>0</v>
      </c>
      <c r="D2761" s="3">
        <v>5</v>
      </c>
      <c r="E2761" s="3">
        <v>2</v>
      </c>
      <c r="F2761" s="3">
        <v>2</v>
      </c>
    </row>
    <row r="2762" spans="1:7">
      <c r="A2762" s="85">
        <v>44317</v>
      </c>
      <c r="B2762" s="3">
        <v>4</v>
      </c>
      <c r="C2762" s="3">
        <v>0</v>
      </c>
      <c r="D2762" s="3">
        <v>6</v>
      </c>
      <c r="E2762" s="3">
        <v>4</v>
      </c>
      <c r="F2762" s="3">
        <v>2</v>
      </c>
    </row>
    <row r="2763" spans="1:7">
      <c r="A2763" s="85">
        <v>44348</v>
      </c>
      <c r="B2763" s="3">
        <v>0</v>
      </c>
      <c r="C2763" s="3">
        <v>0</v>
      </c>
      <c r="D2763" s="3">
        <v>6</v>
      </c>
      <c r="E2763" s="3">
        <v>2</v>
      </c>
      <c r="F2763" s="3">
        <v>2</v>
      </c>
    </row>
    <row r="2764" spans="1:7">
      <c r="A2764" s="85">
        <v>44378</v>
      </c>
      <c r="B2764" s="3">
        <v>2</v>
      </c>
      <c r="C2764" s="3">
        <v>4</v>
      </c>
      <c r="D2764" s="3">
        <v>5</v>
      </c>
      <c r="E2764" s="3">
        <v>2</v>
      </c>
      <c r="F2764" s="3">
        <v>0</v>
      </c>
    </row>
    <row r="2765" spans="1:7">
      <c r="A2765" s="85">
        <v>44409</v>
      </c>
      <c r="B2765" s="3">
        <v>0</v>
      </c>
      <c r="C2765" s="3">
        <v>4</v>
      </c>
      <c r="D2765" s="3">
        <v>5</v>
      </c>
      <c r="E2765" s="3">
        <v>2</v>
      </c>
      <c r="F2765" s="3">
        <v>2</v>
      </c>
    </row>
    <row r="2766" spans="1:7">
      <c r="A2766" s="24" t="s">
        <v>10</v>
      </c>
      <c r="B2766" s="24">
        <f>SUM(B2754:B2765)</f>
        <v>64</v>
      </c>
      <c r="C2766" s="24">
        <f>SUM(C2754:C2765)</f>
        <v>23</v>
      </c>
      <c r="D2766" s="24">
        <f>SUM(D2754:D2765)</f>
        <v>71</v>
      </c>
      <c r="E2766" s="24">
        <f>SUM(E2754:E2765)</f>
        <v>41</v>
      </c>
      <c r="F2766" s="24">
        <f>SUM(F2754:F2765)</f>
        <v>22</v>
      </c>
      <c r="G2766" s="30"/>
    </row>
    <row r="2767" spans="1:7">
      <c r="A2767" s="26" t="s">
        <v>12</v>
      </c>
      <c r="B2767" s="26">
        <f>B2766/12</f>
        <v>5.333333333333333</v>
      </c>
      <c r="C2767" s="26">
        <f>C2766/12</f>
        <v>1.9166666666666667</v>
      </c>
      <c r="D2767" s="26">
        <f>D2766/12</f>
        <v>5.916666666666667</v>
      </c>
      <c r="E2767" s="26">
        <f>E2766/12</f>
        <v>3.4166666666666665</v>
      </c>
      <c r="F2767" s="26">
        <f>F2766/12</f>
        <v>1.8333333333333333</v>
      </c>
      <c r="G2767" s="30"/>
    </row>
    <row r="2768" spans="1:7">
      <c r="A2768" s="85">
        <v>44440</v>
      </c>
      <c r="B2768" s="3">
        <v>17</v>
      </c>
      <c r="C2768" s="3">
        <v>0</v>
      </c>
      <c r="D2768" s="3">
        <v>6</v>
      </c>
      <c r="E2768" s="3">
        <v>2</v>
      </c>
      <c r="F2768" s="3">
        <v>1</v>
      </c>
    </row>
    <row r="2769" spans="1:7">
      <c r="A2769" s="85">
        <v>44470</v>
      </c>
      <c r="B2769" s="3">
        <v>60</v>
      </c>
      <c r="C2769" s="3">
        <v>0</v>
      </c>
      <c r="D2769" s="3">
        <v>7</v>
      </c>
      <c r="E2769" s="3">
        <v>4</v>
      </c>
      <c r="F2769" s="3">
        <v>2</v>
      </c>
    </row>
    <row r="2770" spans="1:7">
      <c r="A2770" s="86">
        <v>44501</v>
      </c>
      <c r="B2770" s="44">
        <v>0</v>
      </c>
      <c r="C2770" s="44">
        <v>4</v>
      </c>
      <c r="D2770" s="44">
        <v>7</v>
      </c>
      <c r="E2770" s="44">
        <v>4</v>
      </c>
      <c r="F2770" s="44">
        <v>2</v>
      </c>
      <c r="G2770" s="44"/>
    </row>
    <row r="2771" spans="1:7">
      <c r="A2771" s="86">
        <v>44531</v>
      </c>
      <c r="B2771" s="44">
        <v>0</v>
      </c>
      <c r="C2771" s="44">
        <v>3</v>
      </c>
      <c r="D2771" s="44">
        <v>5</v>
      </c>
      <c r="E2771" s="44">
        <v>3</v>
      </c>
      <c r="F2771" s="44">
        <v>2</v>
      </c>
      <c r="G2771" s="44"/>
    </row>
    <row r="2772" spans="1:7">
      <c r="A2772" s="85">
        <v>44562</v>
      </c>
      <c r="B2772" s="3">
        <v>1</v>
      </c>
      <c r="C2772" s="3">
        <v>0</v>
      </c>
      <c r="D2772" s="3">
        <v>5</v>
      </c>
      <c r="E2772" s="3">
        <v>2</v>
      </c>
      <c r="F2772" s="3">
        <v>1</v>
      </c>
    </row>
    <row r="2773" spans="1:7">
      <c r="A2773" s="85">
        <v>44593</v>
      </c>
    </row>
    <row r="2774" spans="1:7">
      <c r="A2774" s="86">
        <v>44621</v>
      </c>
      <c r="B2774" s="44"/>
      <c r="C2774" s="44"/>
      <c r="D2774" s="44"/>
      <c r="E2774" s="44"/>
      <c r="F2774" s="44"/>
      <c r="G2774" s="44"/>
    </row>
    <row r="2775" spans="1:7">
      <c r="A2775" s="86">
        <v>44652</v>
      </c>
      <c r="B2775" s="44"/>
      <c r="C2775" s="44"/>
      <c r="D2775" s="44"/>
      <c r="E2775" s="44"/>
      <c r="F2775" s="44"/>
      <c r="G2775" s="44"/>
    </row>
    <row r="2776" spans="1:7">
      <c r="A2776" s="85">
        <v>44682</v>
      </c>
    </row>
    <row r="2777" spans="1:7">
      <c r="A2777" s="85">
        <v>44713</v>
      </c>
    </row>
    <row r="2778" spans="1:7">
      <c r="A2778" s="86">
        <v>44743</v>
      </c>
      <c r="B2778" s="44"/>
      <c r="C2778" s="44"/>
      <c r="D2778" s="44"/>
      <c r="E2778" s="44"/>
      <c r="F2778" s="44"/>
      <c r="G2778" s="44"/>
    </row>
    <row r="2779" spans="1:7">
      <c r="A2779" s="86">
        <v>44774</v>
      </c>
      <c r="B2779" s="44"/>
      <c r="C2779" s="44"/>
      <c r="D2779" s="44"/>
      <c r="E2779" s="44"/>
      <c r="F2779" s="44"/>
      <c r="G2779" s="44"/>
    </row>
    <row r="2780" spans="1:7">
      <c r="A2780" s="24" t="s">
        <v>10</v>
      </c>
      <c r="B2780" s="24">
        <f>SUM(B2768:B2779)</f>
        <v>78</v>
      </c>
      <c r="C2780" s="24">
        <f>SUM(C2768:C2779)</f>
        <v>7</v>
      </c>
      <c r="D2780" s="24">
        <f>SUM(D2768:D2779)</f>
        <v>30</v>
      </c>
      <c r="E2780" s="24">
        <f>SUM(E2768:E2779)</f>
        <v>15</v>
      </c>
      <c r="F2780" s="24">
        <f>SUM(F2768:F2779)</f>
        <v>8</v>
      </c>
      <c r="G2780" s="30"/>
    </row>
    <row r="2781" spans="1:7">
      <c r="A2781" s="26" t="s">
        <v>12</v>
      </c>
      <c r="B2781" s="26">
        <f>B2780/12</f>
        <v>6.5</v>
      </c>
      <c r="C2781" s="26">
        <f>C2780/12</f>
        <v>0.58333333333333337</v>
      </c>
      <c r="D2781" s="26">
        <f>D2780/12</f>
        <v>2.5</v>
      </c>
      <c r="E2781" s="26">
        <f>E2780/12</f>
        <v>1.25</v>
      </c>
      <c r="F2781" s="26">
        <f>F2780/12</f>
        <v>0.66666666666666663</v>
      </c>
      <c r="G2781" s="30"/>
    </row>
    <row r="2796" spans="1:8">
      <c r="A2796" s="1" t="s">
        <v>0</v>
      </c>
      <c r="B2796" s="2" t="s">
        <v>1</v>
      </c>
      <c r="C2796" s="2" t="s">
        <v>2</v>
      </c>
      <c r="D2796" s="2" t="s">
        <v>3</v>
      </c>
    </row>
    <row r="2797" spans="1:8">
      <c r="A2797" s="85" t="s">
        <v>46</v>
      </c>
      <c r="B2797" s="8">
        <v>36646</v>
      </c>
      <c r="C2797" s="8">
        <v>41846</v>
      </c>
      <c r="D2797" s="3" t="s">
        <v>18</v>
      </c>
    </row>
    <row r="2799" spans="1:8">
      <c r="A2799" s="18" t="s">
        <v>4</v>
      </c>
      <c r="B2799" s="19" t="s">
        <v>5</v>
      </c>
      <c r="C2799" s="19" t="s">
        <v>6</v>
      </c>
      <c r="D2799" s="19" t="s">
        <v>7</v>
      </c>
      <c r="E2799" s="19" t="s">
        <v>8</v>
      </c>
      <c r="F2799" s="19" t="s">
        <v>9</v>
      </c>
      <c r="G2799" s="19" t="s">
        <v>119</v>
      </c>
      <c r="H2799" s="19" t="s">
        <v>11</v>
      </c>
    </row>
    <row r="2800" spans="1:8">
      <c r="A2800" s="85">
        <v>43709</v>
      </c>
      <c r="B2800" s="3">
        <v>21</v>
      </c>
      <c r="C2800" s="3">
        <v>0</v>
      </c>
      <c r="D2800" s="3">
        <v>12</v>
      </c>
      <c r="E2800" s="3">
        <v>4</v>
      </c>
      <c r="F2800" s="3">
        <v>1</v>
      </c>
    </row>
    <row r="2801" spans="1:7">
      <c r="A2801" s="85">
        <v>43739</v>
      </c>
      <c r="B2801" s="3">
        <v>21</v>
      </c>
      <c r="C2801" s="3">
        <v>0</v>
      </c>
      <c r="D2801" s="3">
        <v>16</v>
      </c>
      <c r="E2801" s="3">
        <v>2</v>
      </c>
      <c r="F2801" s="3">
        <v>1</v>
      </c>
    </row>
    <row r="2802" spans="1:7">
      <c r="A2802" s="85">
        <v>43770</v>
      </c>
      <c r="B2802" s="3">
        <v>29</v>
      </c>
      <c r="C2802" s="3">
        <v>0</v>
      </c>
      <c r="D2802" s="3">
        <v>9</v>
      </c>
      <c r="E2802" s="3">
        <v>4</v>
      </c>
      <c r="F2802" s="3">
        <v>2</v>
      </c>
    </row>
    <row r="2803" spans="1:7">
      <c r="A2803" s="85">
        <v>43800</v>
      </c>
      <c r="B2803" s="3">
        <v>30</v>
      </c>
      <c r="C2803" s="3">
        <v>0</v>
      </c>
      <c r="D2803" s="3">
        <v>15</v>
      </c>
      <c r="E2803" s="3">
        <v>5</v>
      </c>
      <c r="F2803" s="3">
        <v>2</v>
      </c>
    </row>
    <row r="2804" spans="1:7">
      <c r="A2804" s="85">
        <v>43831</v>
      </c>
      <c r="B2804" s="3">
        <v>14</v>
      </c>
      <c r="C2804" s="3">
        <v>0</v>
      </c>
      <c r="D2804" s="3">
        <v>9</v>
      </c>
      <c r="E2804" s="3">
        <v>5</v>
      </c>
      <c r="F2804" s="3">
        <v>2</v>
      </c>
    </row>
    <row r="2805" spans="1:7">
      <c r="A2805" s="85">
        <v>43862</v>
      </c>
      <c r="B2805" s="3">
        <v>20</v>
      </c>
      <c r="C2805" s="3">
        <v>0</v>
      </c>
      <c r="D2805" s="3">
        <v>12</v>
      </c>
      <c r="E2805" s="3">
        <v>3</v>
      </c>
      <c r="F2805" s="3">
        <v>1</v>
      </c>
    </row>
    <row r="2806" spans="1:7">
      <c r="A2806" s="85">
        <v>43891</v>
      </c>
      <c r="B2806" s="3">
        <v>7</v>
      </c>
      <c r="C2806" s="3">
        <v>2</v>
      </c>
      <c r="D2806" s="3">
        <v>5</v>
      </c>
      <c r="E2806" s="3">
        <v>3</v>
      </c>
      <c r="F2806" s="3">
        <v>1</v>
      </c>
    </row>
    <row r="2807" spans="1:7">
      <c r="A2807" s="85">
        <v>43922</v>
      </c>
      <c r="B2807" s="3">
        <v>1</v>
      </c>
      <c r="C2807" s="3">
        <v>0</v>
      </c>
      <c r="D2807" s="3">
        <v>5</v>
      </c>
      <c r="E2807" s="3">
        <v>1</v>
      </c>
      <c r="F2807" s="3">
        <v>0</v>
      </c>
    </row>
    <row r="2808" spans="1:7">
      <c r="A2808" s="85">
        <v>43952</v>
      </c>
      <c r="B2808" s="3">
        <v>0</v>
      </c>
      <c r="C2808" s="3">
        <v>2</v>
      </c>
      <c r="D2808" s="3">
        <v>4</v>
      </c>
      <c r="E2808" s="3">
        <v>0</v>
      </c>
      <c r="F2808" s="3">
        <v>0</v>
      </c>
    </row>
    <row r="2809" spans="1:7">
      <c r="A2809" s="85">
        <v>43983</v>
      </c>
      <c r="B2809" s="3">
        <v>4</v>
      </c>
      <c r="C2809" s="3">
        <v>2</v>
      </c>
      <c r="D2809" s="3">
        <v>6</v>
      </c>
      <c r="E2809" s="3">
        <v>0</v>
      </c>
      <c r="F2809" s="3">
        <v>0</v>
      </c>
    </row>
    <row r="2810" spans="1:7">
      <c r="A2810" s="85">
        <v>44013</v>
      </c>
      <c r="B2810" s="3">
        <v>0</v>
      </c>
      <c r="C2810" s="3">
        <v>4</v>
      </c>
      <c r="D2810" s="3">
        <v>3</v>
      </c>
      <c r="E2810" s="3">
        <v>3</v>
      </c>
      <c r="F2810" s="3">
        <v>1</v>
      </c>
    </row>
    <row r="2811" spans="1:7">
      <c r="A2811" s="85">
        <v>44044</v>
      </c>
      <c r="B2811" s="3">
        <v>0</v>
      </c>
      <c r="C2811" s="3">
        <v>5</v>
      </c>
      <c r="D2811" s="3">
        <v>3</v>
      </c>
      <c r="E2811" s="3">
        <v>2</v>
      </c>
      <c r="F2811" s="3">
        <v>1</v>
      </c>
    </row>
    <row r="2812" spans="1:7">
      <c r="A2812" s="24" t="s">
        <v>10</v>
      </c>
      <c r="B2812" s="24">
        <f>SUM(B2800:B2811)</f>
        <v>147</v>
      </c>
      <c r="C2812" s="24">
        <f>SUM(C2800:C2811)</f>
        <v>15</v>
      </c>
      <c r="D2812" s="24">
        <f>SUM(D2800:D2811)</f>
        <v>99</v>
      </c>
      <c r="E2812" s="24">
        <f>SUM(E2800:E2811)</f>
        <v>32</v>
      </c>
      <c r="F2812" s="24">
        <f>SUM(F2800:F2811)</f>
        <v>12</v>
      </c>
      <c r="G2812" s="30"/>
    </row>
    <row r="2813" spans="1:7">
      <c r="A2813" s="24" t="s">
        <v>12</v>
      </c>
      <c r="B2813" s="24">
        <f>B2812/12</f>
        <v>12.25</v>
      </c>
      <c r="C2813" s="24">
        <f>C2812/12</f>
        <v>1.25</v>
      </c>
      <c r="D2813" s="24">
        <f>D2812/12</f>
        <v>8.25</v>
      </c>
      <c r="E2813" s="24">
        <f>E2812/12</f>
        <v>2.6666666666666665</v>
      </c>
      <c r="F2813" s="24">
        <f>F2812/12</f>
        <v>1</v>
      </c>
      <c r="G2813" s="30"/>
    </row>
    <row r="2814" spans="1:7">
      <c r="A2814" s="85">
        <v>44075</v>
      </c>
      <c r="B2814" s="3">
        <v>0</v>
      </c>
      <c r="C2814" s="3">
        <v>5</v>
      </c>
      <c r="D2814" s="3">
        <v>5</v>
      </c>
      <c r="E2814" s="3">
        <v>3</v>
      </c>
      <c r="F2814" s="3">
        <v>1</v>
      </c>
    </row>
    <row r="2815" spans="1:7">
      <c r="A2815" s="85">
        <v>44105</v>
      </c>
      <c r="B2815" s="3">
        <v>0</v>
      </c>
      <c r="C2815" s="3">
        <v>3</v>
      </c>
      <c r="D2815" s="3">
        <v>5</v>
      </c>
      <c r="E2815" s="3">
        <v>2</v>
      </c>
      <c r="F2815" s="3">
        <v>1</v>
      </c>
    </row>
    <row r="2816" spans="1:7">
      <c r="A2816" s="85">
        <v>44136</v>
      </c>
      <c r="B2816" s="3">
        <v>0</v>
      </c>
      <c r="C2816" s="3">
        <v>0</v>
      </c>
      <c r="D2816" s="3">
        <v>4</v>
      </c>
      <c r="E2816" s="3">
        <v>3</v>
      </c>
      <c r="F2816" s="3">
        <v>1</v>
      </c>
    </row>
    <row r="2817" spans="1:7">
      <c r="A2817" s="85">
        <v>44166</v>
      </c>
      <c r="B2817" s="3">
        <v>0</v>
      </c>
      <c r="C2817" s="3">
        <v>0</v>
      </c>
      <c r="D2817" s="3">
        <v>6</v>
      </c>
      <c r="E2817" s="3">
        <v>5</v>
      </c>
      <c r="F2817" s="3">
        <v>1</v>
      </c>
    </row>
    <row r="2818" spans="1:7">
      <c r="A2818" s="85">
        <v>44197</v>
      </c>
      <c r="B2818" s="3">
        <v>0</v>
      </c>
      <c r="C2818" s="3">
        <v>5</v>
      </c>
      <c r="D2818" s="3">
        <v>5</v>
      </c>
      <c r="E2818" s="3">
        <v>3</v>
      </c>
      <c r="F2818" s="3">
        <v>1</v>
      </c>
    </row>
    <row r="2819" spans="1:7">
      <c r="A2819" s="85">
        <v>44228</v>
      </c>
      <c r="B2819" s="3">
        <v>8</v>
      </c>
      <c r="C2819" s="3">
        <v>0</v>
      </c>
      <c r="D2819" s="3">
        <v>7</v>
      </c>
      <c r="E2819" s="3">
        <v>5</v>
      </c>
      <c r="F2819" s="3">
        <v>2</v>
      </c>
    </row>
    <row r="2820" spans="1:7">
      <c r="A2820" s="85">
        <v>44256</v>
      </c>
      <c r="B2820" s="3">
        <v>17</v>
      </c>
      <c r="C2820" s="3">
        <v>0</v>
      </c>
      <c r="D2820" s="3">
        <v>6</v>
      </c>
      <c r="E2820" s="3">
        <v>2</v>
      </c>
      <c r="F2820" s="3">
        <v>1</v>
      </c>
    </row>
    <row r="2821" spans="1:7">
      <c r="A2821" s="85">
        <v>44287</v>
      </c>
      <c r="B2821" s="3">
        <v>0</v>
      </c>
      <c r="C2821" s="3">
        <v>0</v>
      </c>
      <c r="D2821" s="3">
        <v>4</v>
      </c>
      <c r="E2821" s="3">
        <v>5</v>
      </c>
      <c r="F2821" s="3">
        <v>1</v>
      </c>
    </row>
    <row r="2822" spans="1:7">
      <c r="A2822" s="85">
        <v>44317</v>
      </c>
      <c r="B2822" s="3">
        <v>2</v>
      </c>
      <c r="C2822" s="3">
        <v>4</v>
      </c>
      <c r="D2822" s="3">
        <v>6</v>
      </c>
      <c r="E2822" s="3">
        <v>5</v>
      </c>
      <c r="F2822" s="3">
        <v>2</v>
      </c>
    </row>
    <row r="2823" spans="1:7">
      <c r="A2823" s="85">
        <v>44348</v>
      </c>
      <c r="B2823" s="3">
        <v>3</v>
      </c>
      <c r="C2823" s="3">
        <v>0</v>
      </c>
      <c r="D2823" s="3">
        <v>5</v>
      </c>
      <c r="E2823" s="3">
        <v>2</v>
      </c>
      <c r="F2823" s="3">
        <v>0</v>
      </c>
    </row>
    <row r="2824" spans="1:7">
      <c r="A2824" s="85">
        <v>44378</v>
      </c>
      <c r="B2824" s="3">
        <v>0</v>
      </c>
      <c r="C2824" s="3">
        <v>5</v>
      </c>
      <c r="D2824" s="3">
        <v>4</v>
      </c>
      <c r="E2824" s="3">
        <v>5</v>
      </c>
      <c r="F2824" s="3">
        <v>1</v>
      </c>
    </row>
    <row r="2825" spans="1:7">
      <c r="A2825" s="85">
        <v>44409</v>
      </c>
      <c r="B2825" s="3">
        <v>2</v>
      </c>
      <c r="C2825" s="3">
        <v>0</v>
      </c>
      <c r="D2825" s="3">
        <v>4</v>
      </c>
      <c r="E2825" s="3">
        <v>5</v>
      </c>
      <c r="F2825" s="3">
        <v>1</v>
      </c>
    </row>
    <row r="2826" spans="1:7">
      <c r="A2826" s="9" t="s">
        <v>10</v>
      </c>
      <c r="B2826" s="10">
        <f>SUM(B2814:B2825)</f>
        <v>32</v>
      </c>
      <c r="C2826" s="10">
        <f>SUM(C2814:C2825)</f>
        <v>22</v>
      </c>
      <c r="D2826" s="10">
        <f>SUM(D2814:D2825)</f>
        <v>61</v>
      </c>
      <c r="E2826" s="10">
        <f>SUM(E2814:E2825)</f>
        <v>45</v>
      </c>
      <c r="F2826" s="10">
        <f>SUM(F2814:F2825)</f>
        <v>13</v>
      </c>
    </row>
    <row r="2827" spans="1:7">
      <c r="A2827" s="13" t="s">
        <v>12</v>
      </c>
      <c r="B2827" s="13">
        <f>B2826/12</f>
        <v>2.6666666666666665</v>
      </c>
      <c r="C2827" s="13">
        <f>C2826/12</f>
        <v>1.8333333333333333</v>
      </c>
      <c r="D2827" s="13">
        <f>D2826/12</f>
        <v>5.083333333333333</v>
      </c>
      <c r="E2827" s="13">
        <f>E2826/12</f>
        <v>3.75</v>
      </c>
      <c r="F2827" s="13">
        <f>F2826/12</f>
        <v>1.0833333333333333</v>
      </c>
    </row>
    <row r="2828" spans="1:7">
      <c r="A2828" s="85">
        <v>44440</v>
      </c>
      <c r="B2828" s="3">
        <v>0</v>
      </c>
      <c r="C2828" s="3">
        <v>4</v>
      </c>
      <c r="D2828" s="3">
        <v>4</v>
      </c>
      <c r="E2828" s="3">
        <v>5</v>
      </c>
      <c r="F2828" s="3">
        <v>1</v>
      </c>
    </row>
    <row r="2829" spans="1:7">
      <c r="A2829" s="85">
        <v>44470</v>
      </c>
      <c r="B2829" s="3">
        <v>0</v>
      </c>
      <c r="C2829" s="3">
        <v>6</v>
      </c>
      <c r="D2829" s="3">
        <v>5</v>
      </c>
      <c r="E2829" s="3">
        <v>6</v>
      </c>
      <c r="F2829" s="3">
        <v>2</v>
      </c>
    </row>
    <row r="2830" spans="1:7">
      <c r="A2830" s="86">
        <v>44501</v>
      </c>
      <c r="B2830" s="44">
        <v>0</v>
      </c>
      <c r="C2830" s="44">
        <v>2</v>
      </c>
      <c r="D2830" s="44">
        <v>4</v>
      </c>
      <c r="E2830" s="44">
        <v>5</v>
      </c>
      <c r="F2830" s="44">
        <v>1</v>
      </c>
      <c r="G2830" s="44"/>
    </row>
    <row r="2831" spans="1:7">
      <c r="A2831" s="86">
        <v>44531</v>
      </c>
      <c r="B2831" s="44">
        <v>0</v>
      </c>
      <c r="C2831" s="44">
        <v>5</v>
      </c>
      <c r="D2831" s="44">
        <v>5</v>
      </c>
      <c r="E2831" s="44">
        <v>3</v>
      </c>
      <c r="F2831" s="44">
        <v>1</v>
      </c>
      <c r="G2831" s="44"/>
    </row>
    <row r="2832" spans="1:7">
      <c r="A2832" s="85">
        <v>44562</v>
      </c>
      <c r="B2832" s="3">
        <v>0</v>
      </c>
      <c r="C2832" s="3">
        <v>4</v>
      </c>
      <c r="D2832" s="3">
        <v>7</v>
      </c>
      <c r="E2832" s="3">
        <v>6</v>
      </c>
      <c r="F2832" s="3">
        <v>1</v>
      </c>
    </row>
    <row r="2833" spans="1:7">
      <c r="A2833" s="85">
        <v>44593</v>
      </c>
    </row>
    <row r="2834" spans="1:7">
      <c r="A2834" s="86">
        <v>44621</v>
      </c>
      <c r="B2834" s="44"/>
      <c r="C2834" s="44"/>
      <c r="D2834" s="44"/>
      <c r="E2834" s="44"/>
      <c r="F2834" s="44"/>
      <c r="G2834" s="44"/>
    </row>
    <row r="2835" spans="1:7">
      <c r="A2835" s="86">
        <v>44652</v>
      </c>
      <c r="B2835" s="44"/>
      <c r="C2835" s="44"/>
      <c r="D2835" s="44"/>
      <c r="E2835" s="44"/>
      <c r="F2835" s="44"/>
      <c r="G2835" s="44"/>
    </row>
    <row r="2836" spans="1:7">
      <c r="A2836" s="85">
        <v>44682</v>
      </c>
    </row>
    <row r="2837" spans="1:7">
      <c r="A2837" s="85">
        <v>44713</v>
      </c>
    </row>
    <row r="2838" spans="1:7">
      <c r="A2838" s="86">
        <v>44743</v>
      </c>
      <c r="B2838" s="44"/>
      <c r="C2838" s="44"/>
      <c r="D2838" s="44"/>
      <c r="E2838" s="44"/>
      <c r="F2838" s="44"/>
      <c r="G2838" s="44"/>
    </row>
    <row r="2839" spans="1:7">
      <c r="A2839" s="86">
        <v>44774</v>
      </c>
      <c r="B2839" s="44"/>
      <c r="C2839" s="44"/>
      <c r="D2839" s="44"/>
      <c r="E2839" s="44"/>
      <c r="F2839" s="44"/>
      <c r="G2839" s="44"/>
    </row>
    <row r="2840" spans="1:7">
      <c r="A2840" s="9" t="s">
        <v>10</v>
      </c>
      <c r="B2840" s="10">
        <f>SUM(B2828:B2839)</f>
        <v>0</v>
      </c>
      <c r="C2840" s="10">
        <f>SUM(C2828:C2839)</f>
        <v>21</v>
      </c>
      <c r="D2840" s="10">
        <f>SUM(D2828:D2839)</f>
        <v>25</v>
      </c>
      <c r="E2840" s="10">
        <f>SUM(E2828:E2839)</f>
        <v>25</v>
      </c>
      <c r="F2840" s="10">
        <f>SUM(F2828:F2839)</f>
        <v>6</v>
      </c>
    </row>
    <row r="2841" spans="1:7">
      <c r="A2841" s="13" t="s">
        <v>12</v>
      </c>
      <c r="B2841" s="13">
        <f>B2840/12</f>
        <v>0</v>
      </c>
      <c r="C2841" s="13">
        <f>C2840/12</f>
        <v>1.75</v>
      </c>
      <c r="D2841" s="13">
        <f>D2840/12</f>
        <v>2.0833333333333335</v>
      </c>
      <c r="E2841" s="13">
        <f>E2840/12</f>
        <v>2.0833333333333335</v>
      </c>
      <c r="F2841" s="13">
        <f>F2840/12</f>
        <v>0.5</v>
      </c>
    </row>
    <row r="2853" spans="1:8">
      <c r="A2853" s="1" t="s">
        <v>0</v>
      </c>
      <c r="B2853" s="2" t="s">
        <v>1</v>
      </c>
      <c r="C2853" s="2" t="s">
        <v>2</v>
      </c>
      <c r="D2853" s="2" t="s">
        <v>3</v>
      </c>
    </row>
    <row r="2854" spans="1:8">
      <c r="A2854" s="85" t="s">
        <v>47</v>
      </c>
      <c r="B2854" s="8">
        <v>22842</v>
      </c>
      <c r="C2854" s="8">
        <v>42442</v>
      </c>
      <c r="D2854" s="3" t="s">
        <v>18</v>
      </c>
    </row>
    <row r="2856" spans="1:8">
      <c r="A2856" s="18" t="s">
        <v>4</v>
      </c>
      <c r="B2856" s="19" t="s">
        <v>5</v>
      </c>
      <c r="C2856" s="19" t="s">
        <v>6</v>
      </c>
      <c r="D2856" s="19" t="s">
        <v>7</v>
      </c>
      <c r="E2856" s="19" t="s">
        <v>8</v>
      </c>
      <c r="F2856" s="19" t="s">
        <v>9</v>
      </c>
      <c r="G2856" s="19" t="s">
        <v>119</v>
      </c>
      <c r="H2856" s="19" t="s">
        <v>11</v>
      </c>
    </row>
    <row r="2857" spans="1:8">
      <c r="A2857" s="85">
        <v>43709</v>
      </c>
      <c r="B2857" s="3">
        <v>0</v>
      </c>
      <c r="C2857" s="3">
        <v>0</v>
      </c>
      <c r="D2857" s="3">
        <v>3</v>
      </c>
      <c r="E2857" s="3">
        <v>0</v>
      </c>
      <c r="F2857" s="3">
        <v>0</v>
      </c>
    </row>
    <row r="2858" spans="1:8">
      <c r="A2858" s="85">
        <v>43739</v>
      </c>
      <c r="B2858" s="3">
        <v>8</v>
      </c>
      <c r="C2858" s="3">
        <v>0</v>
      </c>
      <c r="D2858" s="3">
        <v>9</v>
      </c>
      <c r="E2858" s="3">
        <v>4</v>
      </c>
      <c r="F2858" s="3">
        <v>0</v>
      </c>
    </row>
    <row r="2859" spans="1:8">
      <c r="A2859" s="85">
        <v>43770</v>
      </c>
      <c r="B2859" s="3">
        <v>11</v>
      </c>
      <c r="C2859" s="3">
        <v>0</v>
      </c>
      <c r="D2859" s="3">
        <v>9</v>
      </c>
      <c r="E2859" s="3">
        <v>3</v>
      </c>
      <c r="F2859" s="3">
        <v>0</v>
      </c>
    </row>
    <row r="2860" spans="1:8">
      <c r="A2860" s="85">
        <v>43800</v>
      </c>
      <c r="B2860" s="3">
        <v>7</v>
      </c>
      <c r="C2860" s="3">
        <v>0</v>
      </c>
      <c r="D2860" s="3">
        <v>3</v>
      </c>
      <c r="E2860" s="3">
        <v>4</v>
      </c>
      <c r="F2860" s="3">
        <v>0</v>
      </c>
    </row>
    <row r="2861" spans="1:8">
      <c r="A2861" s="85">
        <v>43831</v>
      </c>
      <c r="B2861" s="3">
        <v>8</v>
      </c>
      <c r="C2861" s="3">
        <v>0</v>
      </c>
      <c r="D2861" s="3">
        <v>4</v>
      </c>
      <c r="E2861" s="3">
        <v>0</v>
      </c>
      <c r="F2861" s="3">
        <v>0</v>
      </c>
    </row>
    <row r="2862" spans="1:8">
      <c r="A2862" s="85">
        <v>43862</v>
      </c>
      <c r="B2862" s="3">
        <v>10</v>
      </c>
      <c r="C2862" s="3">
        <v>0</v>
      </c>
      <c r="D2862" s="3">
        <v>12</v>
      </c>
      <c r="E2862" s="3">
        <v>4</v>
      </c>
      <c r="F2862" s="3">
        <v>2</v>
      </c>
    </row>
    <row r="2863" spans="1:8">
      <c r="A2863" s="85">
        <v>43891</v>
      </c>
      <c r="B2863" s="3">
        <v>6</v>
      </c>
      <c r="C2863" s="3">
        <v>0</v>
      </c>
      <c r="D2863" s="3">
        <v>8</v>
      </c>
      <c r="E2863" s="3">
        <v>2</v>
      </c>
      <c r="F2863" s="3">
        <v>1</v>
      </c>
    </row>
    <row r="2864" spans="1:8">
      <c r="A2864" s="85">
        <v>43922</v>
      </c>
      <c r="B2864" s="3">
        <v>0</v>
      </c>
      <c r="C2864" s="3">
        <v>0</v>
      </c>
      <c r="D2864" s="3">
        <v>1</v>
      </c>
      <c r="E2864" s="3">
        <v>0</v>
      </c>
      <c r="F2864" s="3">
        <v>0</v>
      </c>
    </row>
    <row r="2865" spans="1:7">
      <c r="A2865" s="85">
        <v>43952</v>
      </c>
      <c r="B2865" s="3">
        <v>0</v>
      </c>
      <c r="C2865" s="3">
        <v>0</v>
      </c>
      <c r="D2865" s="3">
        <v>2</v>
      </c>
      <c r="E2865" s="3">
        <v>0</v>
      </c>
      <c r="F2865" s="3">
        <v>0</v>
      </c>
    </row>
    <row r="2866" spans="1:7">
      <c r="A2866" s="85">
        <v>43983</v>
      </c>
      <c r="B2866" s="3">
        <v>0</v>
      </c>
      <c r="C2866" s="3">
        <v>0</v>
      </c>
      <c r="D2866" s="3">
        <v>0</v>
      </c>
      <c r="E2866" s="3">
        <v>0</v>
      </c>
      <c r="F2866" s="3">
        <v>0</v>
      </c>
      <c r="G2866" s="3" t="s">
        <v>54</v>
      </c>
    </row>
    <row r="2867" spans="1:7">
      <c r="A2867" s="85">
        <v>44013</v>
      </c>
      <c r="B2867" s="3">
        <v>0</v>
      </c>
      <c r="C2867" s="3">
        <v>0</v>
      </c>
      <c r="D2867" s="3">
        <v>0</v>
      </c>
      <c r="E2867" s="3">
        <v>0</v>
      </c>
      <c r="F2867" s="3">
        <v>0</v>
      </c>
      <c r="G2867" s="3" t="s">
        <v>54</v>
      </c>
    </row>
    <row r="2868" spans="1:7">
      <c r="A2868" s="85">
        <v>44044</v>
      </c>
      <c r="B2868" s="3">
        <v>0</v>
      </c>
      <c r="C2868" s="3">
        <v>0</v>
      </c>
      <c r="D2868" s="3">
        <v>0.45</v>
      </c>
      <c r="E2868" s="3">
        <v>0</v>
      </c>
      <c r="F2868" s="3">
        <v>0</v>
      </c>
    </row>
    <row r="2869" spans="1:7">
      <c r="A2869" s="41" t="s">
        <v>10</v>
      </c>
      <c r="B2869" s="41">
        <f>SUM(B2857:B2868)</f>
        <v>50</v>
      </c>
      <c r="C2869" s="41">
        <f>SUM(C2857:C2868)</f>
        <v>0</v>
      </c>
      <c r="D2869" s="41">
        <f>SUM(D2857:D2868)</f>
        <v>51.45</v>
      </c>
      <c r="E2869" s="41">
        <f>SUM(E2857:E2868)</f>
        <v>17</v>
      </c>
      <c r="F2869" s="41">
        <f>SUM(F2857:F2868)</f>
        <v>3</v>
      </c>
      <c r="G2869" s="43"/>
    </row>
    <row r="2870" spans="1:7">
      <c r="A2870" s="41" t="s">
        <v>12</v>
      </c>
      <c r="B2870" s="41">
        <f>B2869/12</f>
        <v>4.166666666666667</v>
      </c>
      <c r="C2870" s="41">
        <f>C2869/12</f>
        <v>0</v>
      </c>
      <c r="D2870" s="41">
        <f>D2869/12</f>
        <v>4.2875000000000005</v>
      </c>
      <c r="E2870" s="41">
        <f>E2869/12</f>
        <v>1.4166666666666667</v>
      </c>
      <c r="F2870" s="41">
        <f>F2869/12</f>
        <v>0.25</v>
      </c>
      <c r="G2870" s="43"/>
    </row>
    <row r="2871" spans="1:7">
      <c r="A2871" s="85">
        <v>44075</v>
      </c>
      <c r="B2871" s="3">
        <v>0</v>
      </c>
      <c r="C2871" s="3">
        <v>0</v>
      </c>
      <c r="D2871" s="3">
        <v>0</v>
      </c>
      <c r="E2871" s="3">
        <v>0</v>
      </c>
      <c r="F2871" s="3">
        <v>0</v>
      </c>
      <c r="G2871" s="3" t="s">
        <v>54</v>
      </c>
    </row>
    <row r="2872" spans="1:7">
      <c r="A2872" s="85">
        <v>44105</v>
      </c>
      <c r="B2872" s="3">
        <v>0</v>
      </c>
      <c r="C2872" s="3">
        <v>0</v>
      </c>
      <c r="D2872" s="3">
        <v>0</v>
      </c>
      <c r="E2872" s="3">
        <v>0</v>
      </c>
      <c r="F2872" s="3">
        <v>0</v>
      </c>
      <c r="G2872" s="3" t="s">
        <v>54</v>
      </c>
    </row>
    <row r="2873" spans="1:7">
      <c r="A2873" s="85">
        <v>44136</v>
      </c>
      <c r="B2873" s="3">
        <v>0</v>
      </c>
      <c r="C2873" s="3">
        <v>0</v>
      </c>
      <c r="D2873" s="3">
        <v>0</v>
      </c>
      <c r="E2873" s="3">
        <v>0</v>
      </c>
      <c r="F2873" s="3">
        <v>0</v>
      </c>
      <c r="G2873" s="3" t="s">
        <v>54</v>
      </c>
    </row>
    <row r="2874" spans="1:7">
      <c r="A2874" s="85">
        <v>44166</v>
      </c>
      <c r="B2874" s="3">
        <v>0</v>
      </c>
      <c r="C2874" s="3">
        <v>0</v>
      </c>
      <c r="D2874" s="3">
        <v>0</v>
      </c>
      <c r="E2874" s="3">
        <v>0</v>
      </c>
      <c r="F2874" s="3">
        <v>0</v>
      </c>
      <c r="G2874" s="3" t="s">
        <v>54</v>
      </c>
    </row>
    <row r="2875" spans="1:7">
      <c r="A2875" s="85">
        <v>44197</v>
      </c>
      <c r="B2875" s="3">
        <v>0</v>
      </c>
      <c r="C2875" s="3">
        <v>0</v>
      </c>
      <c r="D2875" s="3">
        <v>0</v>
      </c>
      <c r="E2875" s="3">
        <v>0</v>
      </c>
      <c r="F2875" s="3">
        <v>0</v>
      </c>
      <c r="G2875" s="3" t="s">
        <v>54</v>
      </c>
    </row>
    <row r="2876" spans="1:7">
      <c r="A2876" s="85">
        <v>44228</v>
      </c>
      <c r="B2876" s="3">
        <v>0</v>
      </c>
      <c r="C2876" s="3">
        <v>0</v>
      </c>
      <c r="D2876" s="3">
        <v>0</v>
      </c>
      <c r="E2876" s="3">
        <v>0</v>
      </c>
      <c r="F2876" s="3">
        <v>0</v>
      </c>
      <c r="G2876" s="3" t="s">
        <v>54</v>
      </c>
    </row>
    <row r="2877" spans="1:7">
      <c r="A2877" s="85">
        <v>44256</v>
      </c>
      <c r="B2877" s="3">
        <v>0</v>
      </c>
      <c r="C2877" s="3">
        <v>0</v>
      </c>
      <c r="D2877" s="3">
        <v>0</v>
      </c>
      <c r="E2877" s="3">
        <v>0</v>
      </c>
      <c r="F2877" s="3">
        <v>0</v>
      </c>
      <c r="G2877" s="3" t="s">
        <v>54</v>
      </c>
    </row>
    <row r="2878" spans="1:7">
      <c r="A2878" s="85">
        <v>44287</v>
      </c>
      <c r="B2878" s="3">
        <v>0</v>
      </c>
      <c r="C2878" s="3">
        <v>0</v>
      </c>
      <c r="D2878" s="3">
        <v>0</v>
      </c>
      <c r="E2878" s="3">
        <v>0</v>
      </c>
      <c r="F2878" s="3">
        <v>0</v>
      </c>
      <c r="G2878" s="3" t="s">
        <v>54</v>
      </c>
    </row>
    <row r="2879" spans="1:7">
      <c r="A2879" s="85">
        <v>44317</v>
      </c>
      <c r="B2879" s="3">
        <v>0</v>
      </c>
      <c r="C2879" s="3">
        <v>0</v>
      </c>
      <c r="D2879" s="3">
        <v>0</v>
      </c>
      <c r="E2879" s="3">
        <v>0</v>
      </c>
      <c r="F2879" s="3">
        <v>0</v>
      </c>
      <c r="G2879" s="3" t="s">
        <v>54</v>
      </c>
    </row>
    <row r="2880" spans="1:7">
      <c r="A2880" s="85">
        <v>44348</v>
      </c>
      <c r="B2880" s="3">
        <v>0</v>
      </c>
      <c r="C2880" s="3">
        <v>0</v>
      </c>
      <c r="D2880" s="3">
        <v>0</v>
      </c>
      <c r="E2880" s="3">
        <v>0</v>
      </c>
      <c r="F2880" s="3">
        <v>0</v>
      </c>
      <c r="G2880" s="3" t="s">
        <v>54</v>
      </c>
    </row>
    <row r="2881" spans="1:7">
      <c r="A2881" s="85">
        <v>44378</v>
      </c>
      <c r="B2881" s="3">
        <v>0</v>
      </c>
      <c r="C2881" s="3">
        <v>0</v>
      </c>
      <c r="D2881" s="3">
        <v>0</v>
      </c>
      <c r="E2881" s="3">
        <v>0</v>
      </c>
      <c r="F2881" s="3">
        <v>0</v>
      </c>
      <c r="G2881" s="3" t="s">
        <v>54</v>
      </c>
    </row>
    <row r="2882" spans="1:7">
      <c r="A2882" s="85">
        <v>44409</v>
      </c>
      <c r="B2882" s="3">
        <v>0</v>
      </c>
      <c r="C2882" s="3">
        <v>0</v>
      </c>
      <c r="D2882" s="3">
        <v>0</v>
      </c>
      <c r="E2882" s="3">
        <v>0</v>
      </c>
      <c r="F2882" s="3">
        <v>0</v>
      </c>
      <c r="G2882" s="3" t="s">
        <v>54</v>
      </c>
    </row>
    <row r="2883" spans="1:7">
      <c r="A2883" s="41" t="s">
        <v>10</v>
      </c>
      <c r="B2883" s="41">
        <f>SUM(B2871:B2882)</f>
        <v>0</v>
      </c>
      <c r="C2883" s="41">
        <f>SUM(C2871:C2882)</f>
        <v>0</v>
      </c>
      <c r="D2883" s="41">
        <f>SUM(D2871:D2882)</f>
        <v>0</v>
      </c>
      <c r="E2883" s="41">
        <f>SUM(E2871:E2882)</f>
        <v>0</v>
      </c>
      <c r="F2883" s="41">
        <f>SUM(F2871:F2882)</f>
        <v>0</v>
      </c>
      <c r="G2883" s="43"/>
    </row>
    <row r="2884" spans="1:7">
      <c r="A2884" s="42" t="s">
        <v>12</v>
      </c>
      <c r="B2884" s="42">
        <f>B2883/12</f>
        <v>0</v>
      </c>
      <c r="C2884" s="42">
        <f>C2883/12</f>
        <v>0</v>
      </c>
      <c r="D2884" s="42">
        <f>D2883/12</f>
        <v>0</v>
      </c>
      <c r="E2884" s="42">
        <f>E2883/12</f>
        <v>0</v>
      </c>
      <c r="F2884" s="42">
        <f>F2883/12</f>
        <v>0</v>
      </c>
      <c r="G2884" s="43"/>
    </row>
    <row r="2885" spans="1:7">
      <c r="A2885" s="85">
        <v>44440</v>
      </c>
      <c r="B2885" s="3">
        <v>0</v>
      </c>
      <c r="C2885" s="3">
        <v>0</v>
      </c>
      <c r="D2885" s="3">
        <v>0</v>
      </c>
      <c r="E2885" s="3">
        <v>0</v>
      </c>
      <c r="F2885" s="3">
        <v>0</v>
      </c>
      <c r="G2885" s="3" t="s">
        <v>54</v>
      </c>
    </row>
    <row r="2886" spans="1:7">
      <c r="A2886" s="85">
        <v>44470</v>
      </c>
      <c r="B2886" s="3">
        <v>0</v>
      </c>
      <c r="C2886" s="3">
        <v>0</v>
      </c>
      <c r="D2886" s="3">
        <v>0</v>
      </c>
      <c r="E2886" s="3">
        <v>0</v>
      </c>
      <c r="F2886" s="3">
        <v>0</v>
      </c>
      <c r="G2886" s="3" t="s">
        <v>54</v>
      </c>
    </row>
    <row r="2887" spans="1:7">
      <c r="A2887" s="86">
        <v>44501</v>
      </c>
      <c r="B2887" s="44">
        <v>0</v>
      </c>
      <c r="C2887" s="44">
        <v>0</v>
      </c>
      <c r="D2887" s="44">
        <v>0</v>
      </c>
      <c r="E2887" s="44">
        <v>0</v>
      </c>
      <c r="F2887" s="44">
        <v>0</v>
      </c>
      <c r="G2887" s="44" t="s">
        <v>54</v>
      </c>
    </row>
    <row r="2888" spans="1:7">
      <c r="A2888" s="86">
        <v>44531</v>
      </c>
      <c r="B2888" s="44">
        <v>0</v>
      </c>
      <c r="C2888" s="44">
        <v>0</v>
      </c>
      <c r="D2888" s="44">
        <v>0</v>
      </c>
      <c r="E2888" s="44">
        <v>0</v>
      </c>
      <c r="F2888" s="44">
        <v>0</v>
      </c>
      <c r="G2888" s="44" t="s">
        <v>54</v>
      </c>
    </row>
    <row r="2889" spans="1:7">
      <c r="A2889" s="85">
        <v>44562</v>
      </c>
      <c r="B2889" s="3">
        <v>0</v>
      </c>
      <c r="C2889" s="3">
        <v>0</v>
      </c>
      <c r="D2889" s="3">
        <v>0</v>
      </c>
      <c r="E2889" s="3">
        <v>0</v>
      </c>
      <c r="F2889" s="3">
        <v>0</v>
      </c>
      <c r="G2889" s="3" t="s">
        <v>54</v>
      </c>
    </row>
    <row r="2890" spans="1:7">
      <c r="A2890" s="85">
        <v>44593</v>
      </c>
    </row>
    <row r="2891" spans="1:7">
      <c r="A2891" s="86">
        <v>44621</v>
      </c>
      <c r="B2891" s="44"/>
      <c r="C2891" s="44"/>
      <c r="D2891" s="44"/>
      <c r="E2891" s="44"/>
      <c r="F2891" s="44"/>
      <c r="G2891" s="44"/>
    </row>
    <row r="2892" spans="1:7">
      <c r="A2892" s="86">
        <v>44652</v>
      </c>
      <c r="B2892" s="44"/>
      <c r="C2892" s="44"/>
      <c r="D2892" s="44"/>
      <c r="E2892" s="44"/>
      <c r="F2892" s="44"/>
      <c r="G2892" s="44"/>
    </row>
    <row r="2893" spans="1:7">
      <c r="A2893" s="85">
        <v>44682</v>
      </c>
    </row>
    <row r="2894" spans="1:7">
      <c r="A2894" s="85">
        <v>44713</v>
      </c>
    </row>
    <row r="2895" spans="1:7">
      <c r="A2895" s="86">
        <v>44743</v>
      </c>
      <c r="B2895" s="44"/>
      <c r="C2895" s="44"/>
      <c r="D2895" s="44"/>
      <c r="E2895" s="44"/>
      <c r="F2895" s="44"/>
      <c r="G2895" s="44"/>
    </row>
    <row r="2896" spans="1:7">
      <c r="A2896" s="86">
        <v>44774</v>
      </c>
      <c r="B2896" s="44"/>
      <c r="C2896" s="44"/>
      <c r="D2896" s="44"/>
      <c r="E2896" s="44"/>
      <c r="F2896" s="44"/>
      <c r="G2896" s="44"/>
    </row>
    <row r="2897" spans="1:7">
      <c r="A2897" s="41" t="s">
        <v>10</v>
      </c>
      <c r="B2897" s="41">
        <f>SUM(B2885:B2896)</f>
        <v>0</v>
      </c>
      <c r="C2897" s="41">
        <f>SUM(C2885:C2896)</f>
        <v>0</v>
      </c>
      <c r="D2897" s="41">
        <f>SUM(D2885:D2896)</f>
        <v>0</v>
      </c>
      <c r="E2897" s="41">
        <f>SUM(E2885:E2896)</f>
        <v>0</v>
      </c>
      <c r="F2897" s="41">
        <f>SUM(F2885:F2896)</f>
        <v>0</v>
      </c>
      <c r="G2897" s="43"/>
    </row>
    <row r="2898" spans="1:7">
      <c r="A2898" s="42" t="s">
        <v>12</v>
      </c>
      <c r="B2898" s="42">
        <f>B2897/12</f>
        <v>0</v>
      </c>
      <c r="C2898" s="42">
        <f>C2897/12</f>
        <v>0</v>
      </c>
      <c r="D2898" s="42">
        <f>D2897/12</f>
        <v>0</v>
      </c>
      <c r="E2898" s="42">
        <f>E2897/12</f>
        <v>0</v>
      </c>
      <c r="F2898" s="42">
        <f>F2897/12</f>
        <v>0</v>
      </c>
      <c r="G2898" s="43"/>
    </row>
    <row r="2909" spans="1:7">
      <c r="A2909" s="87"/>
      <c r="B2909" s="47"/>
      <c r="C2909" s="47"/>
      <c r="D2909" s="47"/>
      <c r="E2909" s="47"/>
      <c r="F2909" s="47"/>
      <c r="G2909" s="47"/>
    </row>
    <row r="2910" spans="1:7">
      <c r="A2910" s="56" t="s">
        <v>0</v>
      </c>
      <c r="B2910" s="72" t="s">
        <v>1</v>
      </c>
      <c r="C2910" s="72" t="s">
        <v>2</v>
      </c>
      <c r="D2910" s="72" t="s">
        <v>3</v>
      </c>
      <c r="E2910" s="72"/>
      <c r="F2910" s="47"/>
      <c r="G2910" s="47"/>
    </row>
    <row r="2911" spans="1:7">
      <c r="A2911" s="87" t="s">
        <v>48</v>
      </c>
      <c r="B2911" s="73">
        <v>33032</v>
      </c>
      <c r="C2911" s="73">
        <v>43163</v>
      </c>
      <c r="D2911" s="47" t="s">
        <v>18</v>
      </c>
      <c r="E2911" s="47"/>
      <c r="F2911" s="47"/>
      <c r="G2911" s="47"/>
    </row>
    <row r="2912" spans="1:7">
      <c r="A2912" s="87"/>
      <c r="B2912" s="47"/>
      <c r="C2912" s="47"/>
      <c r="D2912" s="47"/>
      <c r="E2912" s="47"/>
      <c r="F2912" s="47"/>
      <c r="G2912" s="47"/>
    </row>
    <row r="2913" spans="1:8">
      <c r="A2913" s="58" t="s">
        <v>4</v>
      </c>
      <c r="B2913" s="46" t="s">
        <v>5</v>
      </c>
      <c r="C2913" s="46" t="s">
        <v>6</v>
      </c>
      <c r="D2913" s="46" t="s">
        <v>7</v>
      </c>
      <c r="E2913" s="46" t="s">
        <v>8</v>
      </c>
      <c r="F2913" s="46" t="s">
        <v>9</v>
      </c>
      <c r="G2913" s="46" t="s">
        <v>119</v>
      </c>
      <c r="H2913" s="19" t="s">
        <v>11</v>
      </c>
    </row>
    <row r="2914" spans="1:8">
      <c r="A2914" s="87">
        <v>43709</v>
      </c>
      <c r="B2914" s="47">
        <v>9</v>
      </c>
      <c r="C2914" s="47">
        <v>4</v>
      </c>
      <c r="D2914" s="47">
        <v>12</v>
      </c>
      <c r="E2914" s="47">
        <v>18</v>
      </c>
      <c r="F2914" s="47">
        <v>4</v>
      </c>
      <c r="G2914" s="47"/>
    </row>
    <row r="2915" spans="1:8">
      <c r="A2915" s="87">
        <v>43739</v>
      </c>
      <c r="B2915" s="47">
        <v>6</v>
      </c>
      <c r="C2915" s="47">
        <v>8</v>
      </c>
      <c r="D2915" s="47">
        <v>11</v>
      </c>
      <c r="E2915" s="47">
        <v>14</v>
      </c>
      <c r="F2915" s="47">
        <v>4</v>
      </c>
      <c r="G2915" s="47"/>
    </row>
    <row r="2916" spans="1:8">
      <c r="A2916" s="87">
        <v>43770</v>
      </c>
      <c r="B2916" s="47">
        <v>7</v>
      </c>
      <c r="C2916" s="47">
        <v>6</v>
      </c>
      <c r="D2916" s="47">
        <v>9</v>
      </c>
      <c r="E2916" s="47">
        <v>12</v>
      </c>
      <c r="F2916" s="47">
        <v>4</v>
      </c>
      <c r="G2916" s="47"/>
    </row>
    <row r="2917" spans="1:8">
      <c r="A2917" s="87">
        <v>43800</v>
      </c>
      <c r="B2917" s="47">
        <v>4</v>
      </c>
      <c r="C2917" s="47">
        <v>6</v>
      </c>
      <c r="D2917" s="47">
        <v>7</v>
      </c>
      <c r="E2917" s="47">
        <v>3</v>
      </c>
      <c r="F2917" s="47">
        <v>2</v>
      </c>
      <c r="G2917" s="47"/>
    </row>
    <row r="2918" spans="1:8">
      <c r="A2918" s="87">
        <v>43831</v>
      </c>
      <c r="B2918" s="47">
        <v>7</v>
      </c>
      <c r="C2918" s="47">
        <v>6</v>
      </c>
      <c r="D2918" s="47">
        <v>9</v>
      </c>
      <c r="E2918" s="47">
        <v>2</v>
      </c>
      <c r="F2918" s="47">
        <v>3</v>
      </c>
      <c r="G2918" s="47"/>
    </row>
    <row r="2919" spans="1:8">
      <c r="A2919" s="87">
        <v>43862</v>
      </c>
      <c r="B2919" s="47">
        <v>4</v>
      </c>
      <c r="C2919" s="47">
        <v>8</v>
      </c>
      <c r="D2919" s="47">
        <v>11</v>
      </c>
      <c r="E2919" s="47">
        <v>9</v>
      </c>
      <c r="F2919" s="47">
        <v>4</v>
      </c>
      <c r="G2919" s="47"/>
    </row>
    <row r="2920" spans="1:8">
      <c r="A2920" s="87">
        <v>43891</v>
      </c>
      <c r="B2920" s="47">
        <v>1</v>
      </c>
      <c r="C2920" s="47">
        <v>6</v>
      </c>
      <c r="D2920" s="47">
        <v>8</v>
      </c>
      <c r="E2920" s="47">
        <v>11</v>
      </c>
      <c r="F2920" s="47">
        <v>2</v>
      </c>
      <c r="G2920" s="47"/>
    </row>
    <row r="2921" spans="1:8">
      <c r="A2921" s="87">
        <v>43922</v>
      </c>
      <c r="B2921" s="47">
        <v>0</v>
      </c>
      <c r="C2921" s="47">
        <v>6</v>
      </c>
      <c r="D2921" s="47">
        <v>7</v>
      </c>
      <c r="E2921" s="47">
        <v>10</v>
      </c>
      <c r="F2921" s="47">
        <v>2</v>
      </c>
      <c r="G2921" s="47"/>
    </row>
    <row r="2922" spans="1:8">
      <c r="A2922" s="87">
        <v>43952</v>
      </c>
      <c r="B2922" s="47">
        <v>0</v>
      </c>
      <c r="C2922" s="47">
        <v>6</v>
      </c>
      <c r="D2922" s="47">
        <v>8</v>
      </c>
      <c r="E2922" s="47">
        <v>12</v>
      </c>
      <c r="F2922" s="47">
        <v>2</v>
      </c>
      <c r="G2922" s="47"/>
    </row>
    <row r="2923" spans="1:8">
      <c r="A2923" s="87">
        <v>43983</v>
      </c>
      <c r="B2923" s="47">
        <v>0</v>
      </c>
      <c r="C2923" s="47">
        <v>4</v>
      </c>
      <c r="D2923" s="47">
        <v>4</v>
      </c>
      <c r="E2923" s="47">
        <v>6</v>
      </c>
      <c r="F2923" s="47">
        <v>2</v>
      </c>
      <c r="G2923" s="47"/>
    </row>
    <row r="2924" spans="1:8">
      <c r="A2924" s="87">
        <v>44013</v>
      </c>
      <c r="B2924" s="47">
        <v>2</v>
      </c>
      <c r="C2924" s="47">
        <v>8</v>
      </c>
      <c r="D2924" s="47">
        <v>6</v>
      </c>
      <c r="E2924" s="47">
        <v>11</v>
      </c>
      <c r="F2924" s="47">
        <v>3</v>
      </c>
      <c r="G2924" s="47"/>
    </row>
    <row r="2925" spans="1:8">
      <c r="A2925" s="87">
        <v>44044</v>
      </c>
      <c r="B2925" s="47">
        <v>0</v>
      </c>
      <c r="C2925" s="47">
        <v>4</v>
      </c>
      <c r="D2925" s="47">
        <v>2</v>
      </c>
      <c r="E2925" s="47">
        <v>6</v>
      </c>
      <c r="F2925" s="47">
        <v>3</v>
      </c>
      <c r="G2925" s="47"/>
    </row>
    <row r="2926" spans="1:8">
      <c r="A2926" s="59" t="s">
        <v>10</v>
      </c>
      <c r="B2926" s="59">
        <f>SUM(B2914:B2925)</f>
        <v>40</v>
      </c>
      <c r="C2926" s="59">
        <f>SUM(C2914:C2925)</f>
        <v>72</v>
      </c>
      <c r="D2926" s="59">
        <f>SUM(D2914:D2925)</f>
        <v>94</v>
      </c>
      <c r="E2926" s="59">
        <f>SUM(E2914:E2925)</f>
        <v>114</v>
      </c>
      <c r="F2926" s="59">
        <f>SUM(F2914:F2925)</f>
        <v>35</v>
      </c>
      <c r="G2926" s="52"/>
    </row>
    <row r="2927" spans="1:8">
      <c r="A2927" s="59" t="s">
        <v>12</v>
      </c>
      <c r="B2927" s="59">
        <f>B2926/12</f>
        <v>3.3333333333333335</v>
      </c>
      <c r="C2927" s="59">
        <f>C2926/12</f>
        <v>6</v>
      </c>
      <c r="D2927" s="59">
        <f>D2926/12</f>
        <v>7.833333333333333</v>
      </c>
      <c r="E2927" s="59">
        <f>E2926/12</f>
        <v>9.5</v>
      </c>
      <c r="F2927" s="59">
        <f>F2926/12</f>
        <v>2.9166666666666665</v>
      </c>
      <c r="G2927" s="52"/>
    </row>
    <row r="2928" spans="1:8">
      <c r="A2928" s="87">
        <v>44075</v>
      </c>
      <c r="B2928" s="47">
        <v>2</v>
      </c>
      <c r="C2928" s="47">
        <v>8</v>
      </c>
      <c r="D2928" s="47">
        <v>6</v>
      </c>
      <c r="E2928" s="47">
        <v>11</v>
      </c>
      <c r="F2928" s="47">
        <v>3</v>
      </c>
      <c r="G2928" s="47"/>
    </row>
    <row r="2929" spans="1:7">
      <c r="A2929" s="87">
        <v>44105</v>
      </c>
      <c r="B2929" s="47">
        <v>0</v>
      </c>
      <c r="C2929" s="47">
        <v>4</v>
      </c>
      <c r="D2929" s="47">
        <v>6</v>
      </c>
      <c r="E2929" s="47">
        <v>8</v>
      </c>
      <c r="F2929" s="47">
        <v>2</v>
      </c>
      <c r="G2929" s="47"/>
    </row>
    <row r="2930" spans="1:7">
      <c r="A2930" s="87">
        <v>44136</v>
      </c>
      <c r="B2930" s="47">
        <v>2</v>
      </c>
      <c r="C2930" s="47">
        <v>4</v>
      </c>
      <c r="D2930" s="47">
        <v>10</v>
      </c>
      <c r="E2930" s="47">
        <v>6</v>
      </c>
      <c r="F2930" s="47">
        <v>3</v>
      </c>
      <c r="G2930" s="47"/>
    </row>
    <row r="2931" spans="1:7">
      <c r="A2931" s="87">
        <v>44166</v>
      </c>
      <c r="B2931" s="47">
        <v>4</v>
      </c>
      <c r="C2931" s="47">
        <v>0</v>
      </c>
      <c r="D2931" s="47">
        <v>6</v>
      </c>
      <c r="E2931" s="47">
        <v>8</v>
      </c>
      <c r="F2931" s="47">
        <v>2</v>
      </c>
      <c r="G2931" s="47"/>
    </row>
    <row r="2932" spans="1:7">
      <c r="A2932" s="87">
        <v>44197</v>
      </c>
      <c r="B2932" s="47">
        <v>0</v>
      </c>
      <c r="C2932" s="47">
        <v>2</v>
      </c>
      <c r="D2932" s="47">
        <v>11</v>
      </c>
      <c r="E2932" s="47">
        <v>7</v>
      </c>
      <c r="F2932" s="47">
        <v>2</v>
      </c>
      <c r="G2932" s="47"/>
    </row>
    <row r="2933" spans="1:7">
      <c r="A2933" s="87">
        <v>44228</v>
      </c>
      <c r="B2933" s="47">
        <v>2</v>
      </c>
      <c r="C2933" s="47">
        <v>0</v>
      </c>
      <c r="D2933" s="47">
        <v>6</v>
      </c>
      <c r="E2933" s="47">
        <v>6</v>
      </c>
      <c r="F2933" s="47">
        <v>2</v>
      </c>
      <c r="G2933" s="47"/>
    </row>
    <row r="2934" spans="1:7">
      <c r="A2934" s="87">
        <v>44256</v>
      </c>
      <c r="B2934" s="47">
        <v>6</v>
      </c>
      <c r="C2934" s="47">
        <v>0</v>
      </c>
      <c r="D2934" s="47">
        <v>11</v>
      </c>
      <c r="E2934" s="47">
        <v>14</v>
      </c>
      <c r="F2934" s="47">
        <v>4</v>
      </c>
      <c r="G2934" s="47"/>
    </row>
    <row r="2935" spans="1:7">
      <c r="A2935" s="87">
        <v>44287</v>
      </c>
      <c r="B2935" s="47">
        <v>0</v>
      </c>
      <c r="C2935" s="47">
        <v>0</v>
      </c>
      <c r="D2935" s="47">
        <v>0</v>
      </c>
      <c r="E2935" s="47">
        <v>0</v>
      </c>
      <c r="F2935" s="47">
        <v>0</v>
      </c>
      <c r="G2935" s="47" t="s">
        <v>54</v>
      </c>
    </row>
    <row r="2936" spans="1:7">
      <c r="A2936" s="87">
        <v>44317</v>
      </c>
      <c r="B2936" s="47">
        <v>4</v>
      </c>
      <c r="C2936" s="47">
        <v>4</v>
      </c>
      <c r="D2936" s="47">
        <v>10</v>
      </c>
      <c r="E2936" s="47">
        <v>12</v>
      </c>
      <c r="F2936" s="47">
        <v>4</v>
      </c>
      <c r="G2936" s="47"/>
    </row>
    <row r="2937" spans="1:7">
      <c r="A2937" s="87">
        <v>44348</v>
      </c>
      <c r="B2937" s="47">
        <v>4</v>
      </c>
      <c r="C2937" s="47">
        <v>6</v>
      </c>
      <c r="D2937" s="47">
        <v>7</v>
      </c>
      <c r="E2937" s="47">
        <v>14</v>
      </c>
      <c r="F2937" s="47">
        <v>3</v>
      </c>
      <c r="G2937" s="47"/>
    </row>
    <row r="2938" spans="1:7">
      <c r="A2938" s="87">
        <v>44378</v>
      </c>
      <c r="B2938" s="47">
        <v>0</v>
      </c>
      <c r="C2938" s="47">
        <v>0</v>
      </c>
      <c r="D2938" s="47">
        <v>0</v>
      </c>
      <c r="E2938" s="47">
        <v>0</v>
      </c>
      <c r="F2938" s="47">
        <v>0</v>
      </c>
      <c r="G2938" s="47" t="s">
        <v>54</v>
      </c>
    </row>
    <row r="2939" spans="1:7">
      <c r="A2939" s="87">
        <v>44409</v>
      </c>
      <c r="B2939" s="47">
        <v>0</v>
      </c>
      <c r="C2939" s="47">
        <v>0</v>
      </c>
      <c r="D2939" s="47">
        <v>0</v>
      </c>
      <c r="E2939" s="47">
        <v>0</v>
      </c>
      <c r="F2939" s="47">
        <v>0</v>
      </c>
      <c r="G2939" s="47" t="s">
        <v>54</v>
      </c>
    </row>
    <row r="2940" spans="1:7">
      <c r="A2940" s="59" t="s">
        <v>10</v>
      </c>
      <c r="B2940" s="59">
        <f>SUM(B2928:B2939)</f>
        <v>24</v>
      </c>
      <c r="C2940" s="59">
        <f>SUM(C2928:C2939)</f>
        <v>28</v>
      </c>
      <c r="D2940" s="59">
        <f>SUM(D2928:D2939)</f>
        <v>73</v>
      </c>
      <c r="E2940" s="59">
        <f>SUM(E2928:E2939)</f>
        <v>86</v>
      </c>
      <c r="F2940" s="59">
        <f>SUM(F2928:F2939)</f>
        <v>25</v>
      </c>
      <c r="G2940" s="52"/>
    </row>
    <row r="2941" spans="1:7">
      <c r="A2941" s="60" t="s">
        <v>12</v>
      </c>
      <c r="B2941" s="60">
        <f>B2940/12</f>
        <v>2</v>
      </c>
      <c r="C2941" s="60">
        <f>C2940/12</f>
        <v>2.3333333333333335</v>
      </c>
      <c r="D2941" s="60">
        <f>D2940/12</f>
        <v>6.083333333333333</v>
      </c>
      <c r="E2941" s="60">
        <f>E2940/12</f>
        <v>7.166666666666667</v>
      </c>
      <c r="F2941" s="60">
        <f>F2940/12</f>
        <v>2.0833333333333335</v>
      </c>
      <c r="G2941" s="52"/>
    </row>
    <row r="2942" spans="1:7">
      <c r="A2942" s="87">
        <v>44440</v>
      </c>
      <c r="B2942" s="47">
        <v>0</v>
      </c>
      <c r="C2942" s="47">
        <v>0</v>
      </c>
      <c r="D2942" s="47">
        <v>0</v>
      </c>
      <c r="E2942" s="47">
        <v>0</v>
      </c>
      <c r="F2942" s="47">
        <v>0</v>
      </c>
      <c r="G2942" s="47" t="s">
        <v>54</v>
      </c>
    </row>
    <row r="2943" spans="1:7">
      <c r="A2943" s="87">
        <v>44470</v>
      </c>
      <c r="B2943" s="47">
        <v>0</v>
      </c>
      <c r="C2943" s="47">
        <v>0</v>
      </c>
      <c r="D2943" s="47">
        <v>0</v>
      </c>
      <c r="E2943" s="47">
        <v>0</v>
      </c>
      <c r="F2943" s="47">
        <v>0</v>
      </c>
      <c r="G2943" s="47" t="s">
        <v>54</v>
      </c>
    </row>
    <row r="2944" spans="1:7">
      <c r="A2944" s="86">
        <v>44501</v>
      </c>
      <c r="B2944" s="44">
        <v>0</v>
      </c>
      <c r="C2944" s="44">
        <v>0</v>
      </c>
      <c r="D2944" s="44">
        <v>0</v>
      </c>
      <c r="E2944" s="44">
        <v>0</v>
      </c>
      <c r="F2944" s="44">
        <v>0</v>
      </c>
      <c r="G2944" s="44" t="s">
        <v>54</v>
      </c>
    </row>
    <row r="2945" spans="1:7">
      <c r="A2945" s="86">
        <v>44531</v>
      </c>
      <c r="B2945" s="44">
        <v>0</v>
      </c>
      <c r="C2945" s="44">
        <v>0</v>
      </c>
      <c r="D2945" s="44">
        <v>0</v>
      </c>
      <c r="E2945" s="44">
        <v>0</v>
      </c>
      <c r="F2945" s="44">
        <v>0</v>
      </c>
      <c r="G2945" s="44" t="s">
        <v>54</v>
      </c>
    </row>
    <row r="2946" spans="1:7">
      <c r="A2946" s="87">
        <v>44562</v>
      </c>
      <c r="B2946" s="47">
        <v>0</v>
      </c>
      <c r="C2946" s="47">
        <v>0</v>
      </c>
      <c r="D2946" s="47">
        <v>0</v>
      </c>
      <c r="E2946" s="47">
        <v>0</v>
      </c>
      <c r="F2946" s="47">
        <v>0</v>
      </c>
      <c r="G2946" s="47" t="s">
        <v>54</v>
      </c>
    </row>
    <row r="2947" spans="1:7">
      <c r="A2947" s="87">
        <v>44593</v>
      </c>
      <c r="B2947" s="47"/>
      <c r="C2947" s="47"/>
      <c r="D2947" s="47"/>
      <c r="E2947" s="47"/>
      <c r="F2947" s="47"/>
      <c r="G2947" s="47"/>
    </row>
    <row r="2948" spans="1:7">
      <c r="A2948" s="86">
        <v>44621</v>
      </c>
      <c r="B2948" s="44"/>
      <c r="C2948" s="44"/>
      <c r="D2948" s="44"/>
      <c r="E2948" s="44"/>
      <c r="F2948" s="44"/>
      <c r="G2948" s="44"/>
    </row>
    <row r="2949" spans="1:7">
      <c r="A2949" s="86">
        <v>44652</v>
      </c>
      <c r="B2949" s="44"/>
      <c r="C2949" s="44"/>
      <c r="D2949" s="44"/>
      <c r="E2949" s="44"/>
      <c r="F2949" s="44"/>
      <c r="G2949" s="44"/>
    </row>
    <row r="2950" spans="1:7">
      <c r="A2950" s="87">
        <v>44682</v>
      </c>
      <c r="B2950" s="47"/>
      <c r="C2950" s="47"/>
      <c r="D2950" s="47"/>
      <c r="E2950" s="47"/>
      <c r="F2950" s="47"/>
      <c r="G2950" s="47"/>
    </row>
    <row r="2951" spans="1:7">
      <c r="A2951" s="87">
        <v>44713</v>
      </c>
      <c r="B2951" s="47"/>
      <c r="C2951" s="47"/>
      <c r="D2951" s="47"/>
      <c r="E2951" s="47"/>
      <c r="F2951" s="47"/>
      <c r="G2951" s="47"/>
    </row>
    <row r="2952" spans="1:7">
      <c r="A2952" s="86">
        <v>44743</v>
      </c>
      <c r="B2952" s="44"/>
      <c r="C2952" s="44"/>
      <c r="D2952" s="44"/>
      <c r="E2952" s="44"/>
      <c r="F2952" s="44"/>
      <c r="G2952" s="44"/>
    </row>
    <row r="2953" spans="1:7">
      <c r="A2953" s="86">
        <v>44774</v>
      </c>
      <c r="B2953" s="44"/>
      <c r="C2953" s="44"/>
      <c r="D2953" s="44"/>
      <c r="E2953" s="44"/>
      <c r="F2953" s="44"/>
      <c r="G2953" s="44"/>
    </row>
    <row r="2954" spans="1:7">
      <c r="A2954" s="59" t="s">
        <v>10</v>
      </c>
      <c r="B2954" s="59">
        <f>SUM(B2942:B2953)</f>
        <v>0</v>
      </c>
      <c r="C2954" s="59">
        <f>SUM(C2942:C2953)</f>
        <v>0</v>
      </c>
      <c r="D2954" s="59">
        <f>SUM(D2942:D2953)</f>
        <v>0</v>
      </c>
      <c r="E2954" s="59">
        <f>SUM(E2942:E2953)</f>
        <v>0</v>
      </c>
      <c r="F2954" s="59">
        <f>SUM(F2942:F2953)</f>
        <v>0</v>
      </c>
      <c r="G2954" s="52"/>
    </row>
    <row r="2955" spans="1:7">
      <c r="A2955" s="60" t="s">
        <v>12</v>
      </c>
      <c r="B2955" s="60">
        <f>B2954/12</f>
        <v>0</v>
      </c>
      <c r="C2955" s="60">
        <f>C2954/12</f>
        <v>0</v>
      </c>
      <c r="D2955" s="60">
        <f>D2954/12</f>
        <v>0</v>
      </c>
      <c r="E2955" s="60">
        <f>E2954/12</f>
        <v>0</v>
      </c>
      <c r="F2955" s="60">
        <f>F2954/12</f>
        <v>0</v>
      </c>
      <c r="G2955" s="52"/>
    </row>
    <row r="2956" spans="1:7">
      <c r="A2956" s="86"/>
      <c r="B2956" s="44"/>
      <c r="C2956" s="44"/>
      <c r="D2956" s="44"/>
      <c r="E2956" s="44"/>
      <c r="F2956" s="44"/>
      <c r="G2956" s="44"/>
    </row>
    <row r="2957" spans="1:7">
      <c r="A2957" s="86"/>
      <c r="B2957" s="44"/>
      <c r="C2957" s="44"/>
      <c r="D2957" s="44"/>
      <c r="E2957" s="44"/>
      <c r="F2957" s="44"/>
      <c r="G2957" s="44"/>
    </row>
    <row r="2967" spans="1:15">
      <c r="A2967" s="51"/>
      <c r="B2967" s="51"/>
      <c r="C2967" s="51"/>
      <c r="D2967" s="51"/>
      <c r="E2967" s="51"/>
      <c r="F2967" s="51"/>
      <c r="G2967" s="45"/>
    </row>
    <row r="2968" spans="1:15">
      <c r="A2968" s="51"/>
      <c r="B2968" s="51"/>
      <c r="C2968" s="51"/>
      <c r="D2968" s="51"/>
      <c r="E2968" s="51"/>
      <c r="F2968" s="51"/>
      <c r="G2968" s="45"/>
    </row>
    <row r="2969" spans="1:15">
      <c r="A2969" s="51"/>
      <c r="B2969" s="51"/>
      <c r="C2969" s="51"/>
      <c r="D2969" s="51"/>
      <c r="E2969" s="51"/>
      <c r="F2969" s="51"/>
      <c r="G2969" s="45"/>
    </row>
    <row r="2970" spans="1:15">
      <c r="A2970" s="56" t="s">
        <v>0</v>
      </c>
      <c r="B2970" s="72" t="s">
        <v>1</v>
      </c>
      <c r="C2970" s="72" t="s">
        <v>2</v>
      </c>
      <c r="D2970" s="72" t="s">
        <v>3</v>
      </c>
      <c r="E2970" s="72"/>
      <c r="F2970" s="47"/>
      <c r="G2970" s="47"/>
      <c r="I2970" s="51"/>
      <c r="J2970" s="51"/>
      <c r="K2970" s="51"/>
      <c r="L2970" s="51"/>
      <c r="M2970" s="51"/>
      <c r="N2970" s="51"/>
      <c r="O2970" s="45"/>
    </row>
    <row r="2971" spans="1:15">
      <c r="A2971" s="87" t="s">
        <v>113</v>
      </c>
      <c r="B2971" s="73">
        <v>35550</v>
      </c>
      <c r="C2971" s="73">
        <v>42846</v>
      </c>
      <c r="D2971" s="47" t="s">
        <v>18</v>
      </c>
      <c r="E2971" s="47"/>
      <c r="F2971" s="47"/>
      <c r="G2971" s="47"/>
      <c r="I2971" s="51"/>
      <c r="J2971" s="51"/>
      <c r="K2971" s="51"/>
      <c r="L2971" s="51"/>
      <c r="M2971" s="51"/>
      <c r="N2971" s="51"/>
      <c r="O2971" s="45"/>
    </row>
    <row r="2972" spans="1:15">
      <c r="A2972" s="87"/>
      <c r="B2972" s="47"/>
      <c r="C2972" s="47"/>
      <c r="D2972" s="47"/>
      <c r="E2972" s="47"/>
      <c r="F2972" s="47"/>
      <c r="G2972" s="47"/>
      <c r="I2972" s="51"/>
      <c r="J2972" s="51"/>
      <c r="K2972" s="51"/>
      <c r="L2972" s="51"/>
      <c r="M2972" s="51"/>
      <c r="N2972" s="51"/>
      <c r="O2972" s="45"/>
    </row>
    <row r="2973" spans="1:15">
      <c r="A2973" s="58" t="s">
        <v>4</v>
      </c>
      <c r="B2973" s="46" t="s">
        <v>5</v>
      </c>
      <c r="C2973" s="46" t="s">
        <v>6</v>
      </c>
      <c r="D2973" s="46" t="s">
        <v>7</v>
      </c>
      <c r="E2973" s="46" t="s">
        <v>8</v>
      </c>
      <c r="F2973" s="46" t="s">
        <v>9</v>
      </c>
      <c r="G2973" s="46" t="s">
        <v>119</v>
      </c>
      <c r="H2973" s="19" t="s">
        <v>11</v>
      </c>
      <c r="I2973" s="51"/>
      <c r="J2973" s="51"/>
      <c r="K2973" s="51"/>
      <c r="L2973" s="51"/>
      <c r="M2973" s="51"/>
      <c r="N2973" s="51"/>
      <c r="O2973" s="45"/>
    </row>
    <row r="2974" spans="1:15">
      <c r="A2974" s="87">
        <v>43709</v>
      </c>
      <c r="B2974" s="47">
        <v>0</v>
      </c>
      <c r="C2974" s="47">
        <v>0</v>
      </c>
      <c r="D2974" s="47">
        <v>0</v>
      </c>
      <c r="E2974" s="47">
        <v>0</v>
      </c>
      <c r="F2974" s="47">
        <v>0</v>
      </c>
      <c r="G2974" s="47"/>
      <c r="I2974" s="51"/>
      <c r="J2974" s="51"/>
      <c r="K2974" s="51"/>
      <c r="L2974" s="51"/>
      <c r="M2974" s="51"/>
      <c r="N2974" s="51"/>
      <c r="O2974" s="45"/>
    </row>
    <row r="2975" spans="1:15">
      <c r="A2975" s="87">
        <v>43739</v>
      </c>
      <c r="B2975" s="47">
        <v>0</v>
      </c>
      <c r="C2975" s="47">
        <v>0</v>
      </c>
      <c r="D2975" s="47">
        <v>0</v>
      </c>
      <c r="E2975" s="47">
        <v>0</v>
      </c>
      <c r="F2975" s="47">
        <v>0</v>
      </c>
      <c r="G2975" s="47"/>
      <c r="I2975" s="51"/>
      <c r="J2975" s="51"/>
      <c r="K2975" s="51"/>
      <c r="L2975" s="51"/>
      <c r="M2975" s="51"/>
      <c r="N2975" s="51"/>
      <c r="O2975" s="45"/>
    </row>
    <row r="2976" spans="1:15">
      <c r="A2976" s="87">
        <v>43770</v>
      </c>
      <c r="B2976" s="47">
        <v>0</v>
      </c>
      <c r="C2976" s="47">
        <v>0</v>
      </c>
      <c r="D2976" s="47">
        <v>0</v>
      </c>
      <c r="E2976" s="47">
        <v>0</v>
      </c>
      <c r="F2976" s="47">
        <v>0</v>
      </c>
      <c r="G2976" s="47"/>
      <c r="I2976" s="51"/>
      <c r="J2976" s="51"/>
      <c r="K2976" s="51"/>
      <c r="L2976" s="51"/>
      <c r="M2976" s="51"/>
      <c r="N2976" s="51"/>
      <c r="O2976" s="45"/>
    </row>
    <row r="2977" spans="1:15">
      <c r="A2977" s="87">
        <v>43800</v>
      </c>
      <c r="B2977" s="47">
        <v>0</v>
      </c>
      <c r="C2977" s="47">
        <v>0</v>
      </c>
      <c r="D2977" s="47">
        <v>0</v>
      </c>
      <c r="E2977" s="47">
        <v>0</v>
      </c>
      <c r="F2977" s="47">
        <v>0</v>
      </c>
      <c r="G2977" s="47"/>
      <c r="I2977" s="51"/>
      <c r="J2977" s="51"/>
      <c r="K2977" s="51"/>
      <c r="L2977" s="51"/>
      <c r="M2977" s="51"/>
      <c r="N2977" s="51"/>
      <c r="O2977" s="45"/>
    </row>
    <row r="2978" spans="1:15">
      <c r="A2978" s="87">
        <v>43831</v>
      </c>
      <c r="B2978" s="47">
        <v>0</v>
      </c>
      <c r="C2978" s="47">
        <v>0</v>
      </c>
      <c r="D2978" s="47">
        <v>0</v>
      </c>
      <c r="E2978" s="47">
        <v>0</v>
      </c>
      <c r="F2978" s="47">
        <v>0</v>
      </c>
      <c r="G2978" s="47"/>
      <c r="I2978" s="51"/>
      <c r="J2978" s="51"/>
      <c r="K2978" s="51"/>
      <c r="L2978" s="51"/>
      <c r="M2978" s="51"/>
      <c r="N2978" s="51"/>
      <c r="O2978" s="45"/>
    </row>
    <row r="2979" spans="1:15">
      <c r="A2979" s="87">
        <v>43862</v>
      </c>
      <c r="B2979" s="47">
        <v>0</v>
      </c>
      <c r="C2979" s="47">
        <v>0</v>
      </c>
      <c r="D2979" s="47">
        <v>0</v>
      </c>
      <c r="E2979" s="47">
        <v>0</v>
      </c>
      <c r="F2979" s="47">
        <v>0</v>
      </c>
      <c r="G2979" s="47"/>
      <c r="I2979" s="51"/>
      <c r="J2979" s="51"/>
      <c r="K2979" s="51"/>
      <c r="L2979" s="51"/>
      <c r="M2979" s="51"/>
      <c r="N2979" s="51"/>
      <c r="O2979" s="45"/>
    </row>
    <row r="2980" spans="1:15">
      <c r="A2980" s="87">
        <v>43891</v>
      </c>
      <c r="B2980" s="47">
        <v>0</v>
      </c>
      <c r="C2980" s="47">
        <v>0</v>
      </c>
      <c r="D2980" s="47">
        <v>0</v>
      </c>
      <c r="E2980" s="47">
        <v>0</v>
      </c>
      <c r="F2980" s="47">
        <v>0</v>
      </c>
      <c r="G2980" s="47"/>
      <c r="I2980" s="51"/>
      <c r="J2980" s="51"/>
      <c r="K2980" s="51"/>
      <c r="L2980" s="51"/>
      <c r="M2980" s="51"/>
      <c r="N2980" s="51"/>
      <c r="O2980" s="45"/>
    </row>
    <row r="2981" spans="1:15">
      <c r="A2981" s="87">
        <v>43922</v>
      </c>
      <c r="B2981" s="47">
        <v>0</v>
      </c>
      <c r="C2981" s="47">
        <v>0</v>
      </c>
      <c r="D2981" s="47">
        <v>0</v>
      </c>
      <c r="E2981" s="47">
        <v>0</v>
      </c>
      <c r="F2981" s="47">
        <v>0</v>
      </c>
      <c r="G2981" s="47"/>
      <c r="I2981" s="51"/>
      <c r="J2981" s="51"/>
      <c r="K2981" s="51"/>
      <c r="L2981" s="51"/>
      <c r="M2981" s="51"/>
      <c r="N2981" s="51"/>
      <c r="O2981" s="45"/>
    </row>
    <row r="2982" spans="1:15">
      <c r="A2982" s="87">
        <v>43952</v>
      </c>
      <c r="B2982" s="47">
        <v>0</v>
      </c>
      <c r="C2982" s="47">
        <v>0</v>
      </c>
      <c r="D2982" s="47">
        <v>0</v>
      </c>
      <c r="E2982" s="47">
        <v>0</v>
      </c>
      <c r="F2982" s="47">
        <v>0</v>
      </c>
      <c r="G2982" s="47"/>
      <c r="I2982" s="51"/>
      <c r="J2982" s="51"/>
      <c r="K2982" s="51"/>
      <c r="L2982" s="51"/>
      <c r="M2982" s="51"/>
      <c r="N2982" s="51"/>
      <c r="O2982" s="45"/>
    </row>
    <row r="2983" spans="1:15">
      <c r="A2983" s="87">
        <v>43983</v>
      </c>
      <c r="B2983" s="47">
        <v>0</v>
      </c>
      <c r="C2983" s="47">
        <v>0</v>
      </c>
      <c r="D2983" s="47">
        <v>0</v>
      </c>
      <c r="E2983" s="47">
        <v>0</v>
      </c>
      <c r="F2983" s="47">
        <v>0</v>
      </c>
      <c r="G2983" s="47"/>
      <c r="I2983" s="51"/>
      <c r="J2983" s="51"/>
      <c r="K2983" s="51"/>
      <c r="L2983" s="51"/>
      <c r="M2983" s="51"/>
      <c r="N2983" s="51"/>
      <c r="O2983" s="45"/>
    </row>
    <row r="2984" spans="1:15">
      <c r="A2984" s="87">
        <v>44013</v>
      </c>
      <c r="B2984" s="47">
        <v>0</v>
      </c>
      <c r="C2984" s="47">
        <v>0</v>
      </c>
      <c r="D2984" s="47">
        <v>0</v>
      </c>
      <c r="E2984" s="47">
        <v>0</v>
      </c>
      <c r="F2984" s="47">
        <v>0</v>
      </c>
      <c r="G2984" s="47"/>
      <c r="I2984" s="51"/>
      <c r="J2984" s="51"/>
      <c r="K2984" s="51"/>
      <c r="L2984" s="51"/>
      <c r="M2984" s="51"/>
      <c r="N2984" s="51"/>
      <c r="O2984" s="45"/>
    </row>
    <row r="2985" spans="1:15">
      <c r="A2985" s="87">
        <v>44044</v>
      </c>
      <c r="B2985" s="47">
        <v>0</v>
      </c>
      <c r="C2985" s="47">
        <v>0</v>
      </c>
      <c r="D2985" s="47">
        <v>0</v>
      </c>
      <c r="E2985" s="47">
        <v>0</v>
      </c>
      <c r="F2985" s="47">
        <v>0</v>
      </c>
      <c r="G2985" s="47"/>
      <c r="I2985" s="51"/>
      <c r="J2985" s="51"/>
      <c r="K2985" s="51"/>
      <c r="L2985" s="51"/>
      <c r="M2985" s="51"/>
      <c r="N2985" s="51"/>
      <c r="O2985" s="45"/>
    </row>
    <row r="2986" spans="1:15">
      <c r="A2986" s="59" t="s">
        <v>10</v>
      </c>
      <c r="B2986" s="59">
        <f>SUM(B2974:B2985)</f>
        <v>0</v>
      </c>
      <c r="C2986" s="59">
        <f>SUM(C2974:C2985)</f>
        <v>0</v>
      </c>
      <c r="D2986" s="59">
        <f>SUM(D2974:D2985)</f>
        <v>0</v>
      </c>
      <c r="E2986" s="59">
        <f>SUM(E2974:E2985)</f>
        <v>0</v>
      </c>
      <c r="F2986" s="59">
        <f>SUM(F2974:F2985)</f>
        <v>0</v>
      </c>
      <c r="G2986" s="52"/>
      <c r="I2986" s="51"/>
      <c r="J2986" s="51"/>
      <c r="K2986" s="51"/>
      <c r="L2986" s="51"/>
      <c r="M2986" s="51"/>
      <c r="N2986" s="51"/>
      <c r="O2986" s="45"/>
    </row>
    <row r="2987" spans="1:15">
      <c r="A2987" s="59" t="s">
        <v>12</v>
      </c>
      <c r="B2987" s="59">
        <f>B2986/12</f>
        <v>0</v>
      </c>
      <c r="C2987" s="59">
        <f>C2986/12</f>
        <v>0</v>
      </c>
      <c r="D2987" s="59">
        <f>D2986/12</f>
        <v>0</v>
      </c>
      <c r="E2987" s="59">
        <f>E2986/12</f>
        <v>0</v>
      </c>
      <c r="F2987" s="59">
        <f>F2986/12</f>
        <v>0</v>
      </c>
      <c r="G2987" s="52"/>
      <c r="I2987" s="51"/>
      <c r="J2987" s="51"/>
      <c r="K2987" s="51"/>
      <c r="L2987" s="51"/>
      <c r="M2987" s="51"/>
      <c r="N2987" s="51"/>
      <c r="O2987" s="45"/>
    </row>
    <row r="2988" spans="1:15">
      <c r="A2988" s="87">
        <v>44075</v>
      </c>
      <c r="B2988" s="47">
        <v>0</v>
      </c>
      <c r="C2988" s="47">
        <v>0</v>
      </c>
      <c r="D2988" s="47">
        <v>0</v>
      </c>
      <c r="E2988" s="47">
        <v>0</v>
      </c>
      <c r="F2988" s="47">
        <v>0</v>
      </c>
      <c r="G2988" s="47"/>
      <c r="I2988" s="51"/>
      <c r="J2988" s="51"/>
      <c r="K2988" s="51"/>
      <c r="L2988" s="51"/>
      <c r="M2988" s="51"/>
      <c r="N2988" s="51"/>
      <c r="O2988" s="45"/>
    </row>
    <row r="2989" spans="1:15">
      <c r="A2989" s="87">
        <v>44105</v>
      </c>
      <c r="B2989" s="47">
        <v>0</v>
      </c>
      <c r="C2989" s="47">
        <v>0</v>
      </c>
      <c r="D2989" s="47">
        <v>0</v>
      </c>
      <c r="E2989" s="47">
        <v>0</v>
      </c>
      <c r="F2989" s="47">
        <v>0</v>
      </c>
      <c r="G2989" s="47"/>
      <c r="I2989" s="51"/>
      <c r="J2989" s="51"/>
      <c r="K2989" s="51"/>
      <c r="L2989" s="51"/>
      <c r="M2989" s="51"/>
      <c r="N2989" s="51"/>
      <c r="O2989" s="45"/>
    </row>
    <row r="2990" spans="1:15">
      <c r="A2990" s="87">
        <v>44136</v>
      </c>
      <c r="B2990" s="47">
        <v>0</v>
      </c>
      <c r="C2990" s="47">
        <v>0</v>
      </c>
      <c r="D2990" s="47">
        <v>0</v>
      </c>
      <c r="E2990" s="47">
        <v>0</v>
      </c>
      <c r="F2990" s="47">
        <v>0</v>
      </c>
      <c r="G2990" s="47"/>
      <c r="I2990" s="51"/>
      <c r="J2990" s="51"/>
      <c r="K2990" s="51"/>
      <c r="L2990" s="51"/>
      <c r="M2990" s="51"/>
      <c r="N2990" s="51"/>
      <c r="O2990" s="45"/>
    </row>
    <row r="2991" spans="1:15">
      <c r="A2991" s="87">
        <v>44166</v>
      </c>
      <c r="B2991" s="47">
        <v>0</v>
      </c>
      <c r="C2991" s="47">
        <v>0</v>
      </c>
      <c r="D2991" s="47">
        <v>0</v>
      </c>
      <c r="E2991" s="47">
        <v>0</v>
      </c>
      <c r="F2991" s="47">
        <v>0</v>
      </c>
      <c r="G2991" s="47"/>
      <c r="I2991" s="51"/>
      <c r="J2991" s="51"/>
      <c r="K2991" s="51"/>
      <c r="L2991" s="51"/>
      <c r="M2991" s="51"/>
      <c r="N2991" s="51"/>
      <c r="O2991" s="45"/>
    </row>
    <row r="2992" spans="1:15">
      <c r="A2992" s="87">
        <v>44197</v>
      </c>
      <c r="B2992" s="47">
        <v>0</v>
      </c>
      <c r="C2992" s="47">
        <v>0</v>
      </c>
      <c r="D2992" s="47">
        <v>11</v>
      </c>
      <c r="E2992" s="47">
        <v>0</v>
      </c>
      <c r="F2992" s="47">
        <v>0</v>
      </c>
      <c r="G2992" s="47"/>
      <c r="I2992" s="51"/>
      <c r="J2992" s="51"/>
      <c r="K2992" s="51"/>
      <c r="L2992" s="51"/>
      <c r="M2992" s="51"/>
      <c r="N2992" s="51"/>
      <c r="O2992" s="45"/>
    </row>
    <row r="2993" spans="1:15">
      <c r="A2993" s="87">
        <v>44228</v>
      </c>
      <c r="B2993" s="47">
        <v>0</v>
      </c>
      <c r="C2993" s="47">
        <v>0</v>
      </c>
      <c r="D2993" s="47">
        <v>0</v>
      </c>
      <c r="E2993" s="47">
        <v>6</v>
      </c>
      <c r="F2993" s="47">
        <v>0</v>
      </c>
      <c r="G2993" s="47"/>
      <c r="I2993" s="51"/>
      <c r="J2993" s="51"/>
      <c r="K2993" s="51"/>
      <c r="L2993" s="51"/>
      <c r="M2993" s="51"/>
      <c r="N2993" s="51"/>
      <c r="O2993" s="45"/>
    </row>
    <row r="2994" spans="1:15">
      <c r="A2994" s="87">
        <v>44256</v>
      </c>
      <c r="B2994" s="47">
        <v>0</v>
      </c>
      <c r="C2994" s="47">
        <v>0</v>
      </c>
      <c r="D2994" s="47">
        <v>0</v>
      </c>
      <c r="E2994" s="47">
        <v>0</v>
      </c>
      <c r="F2994" s="47">
        <v>0</v>
      </c>
      <c r="G2994" s="47"/>
      <c r="I2994" s="51"/>
      <c r="J2994" s="51"/>
      <c r="K2994" s="51"/>
      <c r="L2994" s="51"/>
      <c r="M2994" s="51"/>
      <c r="N2994" s="51"/>
      <c r="O2994" s="45"/>
    </row>
    <row r="2995" spans="1:15">
      <c r="A2995" s="87">
        <v>44287</v>
      </c>
      <c r="B2995" s="47">
        <v>0</v>
      </c>
      <c r="C2995" s="47">
        <v>0</v>
      </c>
      <c r="D2995" s="47">
        <v>0</v>
      </c>
      <c r="E2995" s="47">
        <v>0</v>
      </c>
      <c r="F2995" s="47">
        <v>0</v>
      </c>
      <c r="G2995" s="47"/>
      <c r="I2995" s="51"/>
      <c r="J2995" s="51"/>
      <c r="K2995" s="51"/>
      <c r="L2995" s="51"/>
      <c r="M2995" s="51"/>
      <c r="N2995" s="51"/>
      <c r="O2995" s="45"/>
    </row>
    <row r="2996" spans="1:15">
      <c r="A2996" s="87">
        <v>44317</v>
      </c>
      <c r="B2996" s="47">
        <v>0</v>
      </c>
      <c r="C2996" s="47">
        <v>0</v>
      </c>
      <c r="D2996" s="47">
        <v>0</v>
      </c>
      <c r="E2996" s="47">
        <v>0</v>
      </c>
      <c r="F2996" s="47">
        <v>0</v>
      </c>
      <c r="G2996" s="47"/>
      <c r="I2996" s="51"/>
      <c r="J2996" s="51"/>
      <c r="K2996" s="51"/>
      <c r="L2996" s="51"/>
      <c r="M2996" s="51"/>
      <c r="N2996" s="51"/>
      <c r="O2996" s="45"/>
    </row>
    <row r="2997" spans="1:15">
      <c r="A2997" s="87">
        <v>44348</v>
      </c>
      <c r="B2997" s="47">
        <v>0</v>
      </c>
      <c r="C2997" s="47">
        <v>0</v>
      </c>
      <c r="D2997" s="47">
        <v>0</v>
      </c>
      <c r="E2997" s="47">
        <v>0</v>
      </c>
      <c r="F2997" s="47">
        <v>0</v>
      </c>
      <c r="G2997" s="47"/>
      <c r="I2997" s="51"/>
      <c r="J2997" s="51"/>
      <c r="K2997" s="51"/>
      <c r="L2997" s="51"/>
      <c r="M2997" s="51"/>
      <c r="N2997" s="51"/>
      <c r="O2997" s="45"/>
    </row>
    <row r="2998" spans="1:15">
      <c r="A2998" s="87">
        <v>44378</v>
      </c>
      <c r="B2998" s="47">
        <v>0</v>
      </c>
      <c r="C2998" s="47">
        <v>0</v>
      </c>
      <c r="D2998" s="47">
        <v>0</v>
      </c>
      <c r="E2998" s="47">
        <v>0</v>
      </c>
      <c r="F2998" s="47">
        <v>0</v>
      </c>
      <c r="G2998" s="47"/>
      <c r="I2998" s="51"/>
      <c r="J2998" s="51"/>
      <c r="K2998" s="51"/>
      <c r="L2998" s="51"/>
      <c r="M2998" s="51"/>
      <c r="N2998" s="51"/>
      <c r="O2998" s="45"/>
    </row>
    <row r="2999" spans="1:15">
      <c r="A2999" s="87">
        <v>44409</v>
      </c>
      <c r="B2999" s="47">
        <v>0</v>
      </c>
      <c r="C2999" s="47">
        <v>0</v>
      </c>
      <c r="D2999" s="47">
        <v>0</v>
      </c>
      <c r="E2999" s="47">
        <v>0</v>
      </c>
      <c r="F2999" s="47">
        <v>0</v>
      </c>
      <c r="G2999" s="47"/>
      <c r="I2999" s="51"/>
      <c r="J2999" s="51"/>
      <c r="K2999" s="51"/>
      <c r="L2999" s="51"/>
      <c r="M2999" s="51"/>
      <c r="N2999" s="51"/>
      <c r="O2999" s="45"/>
    </row>
    <row r="3000" spans="1:15">
      <c r="A3000" s="59" t="s">
        <v>10</v>
      </c>
      <c r="B3000" s="59">
        <f>SUM(B2988:B2999)</f>
        <v>0</v>
      </c>
      <c r="C3000" s="59">
        <f>SUM(C2988:C2999)</f>
        <v>0</v>
      </c>
      <c r="D3000" s="59">
        <f>SUM(D2988:D2999)</f>
        <v>11</v>
      </c>
      <c r="E3000" s="59">
        <f>SUM(E2988:E2999)</f>
        <v>6</v>
      </c>
      <c r="F3000" s="59">
        <f>SUM(F2988:F2999)</f>
        <v>0</v>
      </c>
      <c r="G3000" s="52"/>
      <c r="I3000" s="51"/>
      <c r="J3000" s="51"/>
      <c r="K3000" s="51"/>
      <c r="L3000" s="51"/>
      <c r="M3000" s="51"/>
      <c r="N3000" s="51"/>
      <c r="O3000" s="45"/>
    </row>
    <row r="3001" spans="1:15">
      <c r="A3001" s="60" t="s">
        <v>12</v>
      </c>
      <c r="B3001" s="60">
        <f>B3000/12</f>
        <v>0</v>
      </c>
      <c r="C3001" s="60">
        <f>C3000/12</f>
        <v>0</v>
      </c>
      <c r="D3001" s="60">
        <f>D3000/12</f>
        <v>0.91666666666666663</v>
      </c>
      <c r="E3001" s="60">
        <f>E3000/12</f>
        <v>0.5</v>
      </c>
      <c r="F3001" s="60">
        <f>F3000/12</f>
        <v>0</v>
      </c>
      <c r="G3001" s="52"/>
      <c r="I3001" s="51"/>
      <c r="J3001" s="51"/>
      <c r="K3001" s="51"/>
      <c r="L3001" s="51"/>
      <c r="M3001" s="51"/>
      <c r="N3001" s="51"/>
      <c r="O3001" s="45"/>
    </row>
    <row r="3002" spans="1:15">
      <c r="A3002" s="87">
        <v>44440</v>
      </c>
      <c r="B3002" s="47">
        <v>0</v>
      </c>
      <c r="C3002" s="47">
        <v>1</v>
      </c>
      <c r="D3002" s="47">
        <v>7</v>
      </c>
      <c r="E3002" s="47">
        <v>0</v>
      </c>
      <c r="F3002" s="47">
        <v>0</v>
      </c>
      <c r="G3002" s="47"/>
      <c r="H3002" s="3" t="s">
        <v>117</v>
      </c>
      <c r="I3002" s="51"/>
      <c r="J3002" s="51"/>
      <c r="K3002" s="51"/>
      <c r="L3002" s="51"/>
      <c r="M3002" s="51"/>
      <c r="N3002" s="51"/>
      <c r="O3002" s="45"/>
    </row>
    <row r="3003" spans="1:15">
      <c r="A3003" s="87">
        <v>44470</v>
      </c>
      <c r="B3003" s="47">
        <v>1</v>
      </c>
      <c r="C3003" s="47">
        <v>0</v>
      </c>
      <c r="D3003" s="47">
        <v>11</v>
      </c>
      <c r="E3003" s="47">
        <v>1</v>
      </c>
      <c r="F3003" s="47">
        <v>0</v>
      </c>
      <c r="G3003" s="47"/>
      <c r="I3003" s="51"/>
      <c r="J3003" s="51"/>
      <c r="K3003" s="51"/>
      <c r="L3003" s="51"/>
      <c r="M3003" s="51"/>
      <c r="N3003" s="51"/>
      <c r="O3003" s="45"/>
    </row>
    <row r="3004" spans="1:15">
      <c r="A3004" s="86">
        <v>44501</v>
      </c>
      <c r="B3004" s="44">
        <v>0</v>
      </c>
      <c r="C3004" s="44">
        <v>0</v>
      </c>
      <c r="D3004" s="44">
        <v>7</v>
      </c>
      <c r="E3004" s="44">
        <v>2</v>
      </c>
      <c r="F3004" s="44">
        <v>0</v>
      </c>
      <c r="G3004" s="44"/>
      <c r="I3004" s="51"/>
      <c r="J3004" s="51"/>
      <c r="K3004" s="51"/>
      <c r="L3004" s="51"/>
      <c r="M3004" s="51"/>
      <c r="N3004" s="51"/>
      <c r="O3004" s="45"/>
    </row>
    <row r="3005" spans="1:15">
      <c r="A3005" s="86">
        <v>44531</v>
      </c>
      <c r="B3005" s="44">
        <v>0</v>
      </c>
      <c r="C3005" s="44">
        <v>0</v>
      </c>
      <c r="D3005" s="44">
        <v>7</v>
      </c>
      <c r="E3005" s="44">
        <v>2</v>
      </c>
      <c r="F3005" s="44">
        <v>1</v>
      </c>
      <c r="G3005" s="44"/>
      <c r="I3005" s="51"/>
      <c r="J3005" s="51"/>
      <c r="K3005" s="51"/>
      <c r="L3005" s="51"/>
      <c r="M3005" s="51"/>
      <c r="N3005" s="51"/>
      <c r="O3005" s="45"/>
    </row>
    <row r="3006" spans="1:15">
      <c r="A3006" s="87">
        <v>44562</v>
      </c>
      <c r="B3006" s="47">
        <v>0</v>
      </c>
      <c r="C3006" s="47">
        <v>0</v>
      </c>
      <c r="D3006" s="47">
        <v>10</v>
      </c>
      <c r="E3006" s="47">
        <v>2</v>
      </c>
      <c r="F3006" s="47">
        <v>1</v>
      </c>
      <c r="G3006" s="47"/>
      <c r="I3006" s="51"/>
      <c r="J3006" s="51"/>
      <c r="K3006" s="51"/>
      <c r="L3006" s="51"/>
      <c r="M3006" s="51"/>
      <c r="N3006" s="51"/>
      <c r="O3006" s="45"/>
    </row>
    <row r="3007" spans="1:15">
      <c r="A3007" s="87">
        <v>44593</v>
      </c>
      <c r="B3007" s="47"/>
      <c r="C3007" s="47"/>
      <c r="D3007" s="47"/>
      <c r="E3007" s="47"/>
      <c r="F3007" s="47"/>
      <c r="G3007" s="47"/>
      <c r="I3007" s="51"/>
      <c r="J3007" s="51"/>
      <c r="K3007" s="51"/>
      <c r="L3007" s="51"/>
      <c r="M3007" s="51"/>
      <c r="N3007" s="51"/>
      <c r="O3007" s="45"/>
    </row>
    <row r="3008" spans="1:15">
      <c r="A3008" s="86">
        <v>44621</v>
      </c>
      <c r="B3008" s="44"/>
      <c r="C3008" s="44"/>
      <c r="D3008" s="44"/>
      <c r="E3008" s="44"/>
      <c r="F3008" s="44"/>
      <c r="G3008" s="44"/>
      <c r="I3008" s="51"/>
      <c r="J3008" s="51"/>
      <c r="K3008" s="51"/>
      <c r="L3008" s="51"/>
      <c r="M3008" s="51"/>
      <c r="N3008" s="51"/>
      <c r="O3008" s="45"/>
    </row>
    <row r="3009" spans="1:7">
      <c r="A3009" s="86">
        <v>44652</v>
      </c>
      <c r="B3009" s="44"/>
      <c r="C3009" s="44"/>
      <c r="D3009" s="44"/>
      <c r="E3009" s="44"/>
      <c r="F3009" s="44"/>
      <c r="G3009" s="44"/>
    </row>
    <row r="3010" spans="1:7">
      <c r="A3010" s="87">
        <v>44682</v>
      </c>
      <c r="B3010" s="47"/>
      <c r="C3010" s="47"/>
      <c r="D3010" s="47"/>
      <c r="E3010" s="47"/>
      <c r="F3010" s="47"/>
      <c r="G3010" s="47"/>
    </row>
    <row r="3011" spans="1:7">
      <c r="A3011" s="87">
        <v>44713</v>
      </c>
      <c r="B3011" s="47"/>
      <c r="C3011" s="47"/>
      <c r="D3011" s="47"/>
      <c r="E3011" s="47"/>
      <c r="F3011" s="47"/>
      <c r="G3011" s="47"/>
    </row>
    <row r="3012" spans="1:7">
      <c r="A3012" s="86">
        <v>44743</v>
      </c>
      <c r="B3012" s="44"/>
      <c r="C3012" s="44"/>
      <c r="D3012" s="44"/>
      <c r="E3012" s="44"/>
      <c r="F3012" s="44"/>
      <c r="G3012" s="44"/>
    </row>
    <row r="3013" spans="1:7">
      <c r="A3013" s="86">
        <v>44774</v>
      </c>
      <c r="B3013" s="44"/>
      <c r="C3013" s="44"/>
      <c r="D3013" s="44"/>
      <c r="E3013" s="44"/>
      <c r="F3013" s="44"/>
      <c r="G3013" s="44"/>
    </row>
    <row r="3014" spans="1:7">
      <c r="A3014" s="59" t="s">
        <v>10</v>
      </c>
      <c r="B3014" s="59">
        <f>SUM(B3002:B3013)</f>
        <v>1</v>
      </c>
      <c r="C3014" s="59">
        <f>SUM(C3002:C3013)</f>
        <v>1</v>
      </c>
      <c r="D3014" s="59">
        <f>SUM(D3002:D3013)</f>
        <v>42</v>
      </c>
      <c r="E3014" s="59">
        <f>SUM(E3002:E3013)</f>
        <v>7</v>
      </c>
      <c r="F3014" s="59">
        <f>SUM(F3002:F3013)</f>
        <v>2</v>
      </c>
      <c r="G3014" s="52"/>
    </row>
    <row r="3015" spans="1:7">
      <c r="A3015" s="60" t="s">
        <v>12</v>
      </c>
      <c r="B3015" s="60">
        <f>B3014/12</f>
        <v>8.3333333333333329E-2</v>
      </c>
      <c r="C3015" s="60">
        <f>C3014/12</f>
        <v>8.3333333333333329E-2</v>
      </c>
      <c r="D3015" s="60">
        <f>D3014/12</f>
        <v>3.5</v>
      </c>
      <c r="E3015" s="60">
        <f>E3014/12</f>
        <v>0.58333333333333337</v>
      </c>
      <c r="F3015" s="60">
        <f>F3014/12</f>
        <v>0.16666666666666666</v>
      </c>
      <c r="G3015" s="52"/>
    </row>
    <row r="3027" spans="1:15">
      <c r="A3027" s="51"/>
      <c r="B3027" s="51"/>
      <c r="C3027" s="51"/>
      <c r="D3027" s="51"/>
      <c r="E3027" s="51"/>
      <c r="F3027" s="51"/>
      <c r="G3027" s="45"/>
    </row>
    <row r="3028" spans="1:15">
      <c r="A3028" s="51"/>
      <c r="B3028" s="51"/>
      <c r="C3028" s="51"/>
      <c r="D3028" s="51"/>
      <c r="E3028" s="51"/>
      <c r="F3028" s="51"/>
      <c r="G3028" s="45"/>
    </row>
    <row r="3029" spans="1:15">
      <c r="A3029" s="51"/>
      <c r="B3029" s="51"/>
      <c r="C3029" s="51"/>
      <c r="D3029" s="51"/>
      <c r="E3029" s="51"/>
      <c r="F3029" s="51"/>
      <c r="G3029" s="45"/>
    </row>
    <row r="3030" spans="1:15">
      <c r="A3030" s="51"/>
      <c r="B3030" s="51"/>
      <c r="C3030" s="51"/>
      <c r="D3030" s="51"/>
      <c r="E3030" s="51"/>
      <c r="F3030" s="51"/>
      <c r="G3030" s="45"/>
    </row>
    <row r="3031" spans="1:15">
      <c r="A3031" s="51"/>
      <c r="B3031" s="51"/>
      <c r="C3031" s="51"/>
      <c r="D3031" s="51"/>
      <c r="E3031" s="51"/>
      <c r="F3031" s="51"/>
      <c r="G3031" s="45"/>
    </row>
    <row r="3032" spans="1:15">
      <c r="A3032" s="51"/>
      <c r="B3032" s="51"/>
      <c r="C3032" s="51"/>
      <c r="D3032" s="51"/>
      <c r="E3032" s="51"/>
      <c r="F3032" s="51"/>
      <c r="G3032" s="45"/>
    </row>
    <row r="3033" spans="1:15">
      <c r="A3033" s="51"/>
      <c r="B3033" s="51"/>
      <c r="C3033" s="51"/>
      <c r="D3033" s="51"/>
      <c r="E3033" s="51"/>
      <c r="F3033" s="51"/>
      <c r="G3033" s="45"/>
      <c r="I3033" s="51"/>
      <c r="J3033" s="51"/>
      <c r="K3033" s="51"/>
      <c r="L3033" s="51"/>
      <c r="M3033" s="51"/>
      <c r="N3033" s="51"/>
      <c r="O3033" s="45"/>
    </row>
    <row r="3034" spans="1:15">
      <c r="A3034" s="56" t="s">
        <v>0</v>
      </c>
      <c r="B3034" s="72" t="s">
        <v>1</v>
      </c>
      <c r="C3034" s="72" t="s">
        <v>2</v>
      </c>
      <c r="D3034" s="72" t="s">
        <v>3</v>
      </c>
      <c r="E3034" s="72"/>
      <c r="F3034" s="47"/>
      <c r="G3034" s="47"/>
      <c r="I3034" s="51"/>
      <c r="J3034" s="51"/>
      <c r="K3034" s="51"/>
      <c r="L3034" s="51"/>
      <c r="M3034" s="51"/>
      <c r="N3034" s="51"/>
      <c r="O3034" s="45"/>
    </row>
    <row r="3035" spans="1:15">
      <c r="A3035" s="87" t="s">
        <v>114</v>
      </c>
      <c r="B3035" s="73" t="s">
        <v>115</v>
      </c>
      <c r="C3035" s="73">
        <v>43007</v>
      </c>
      <c r="D3035" s="47" t="s">
        <v>18</v>
      </c>
      <c r="E3035" s="47"/>
      <c r="F3035" s="47"/>
      <c r="G3035" s="47"/>
      <c r="I3035" s="51"/>
      <c r="J3035" s="51"/>
      <c r="K3035" s="51"/>
      <c r="L3035" s="51"/>
      <c r="M3035" s="51"/>
      <c r="N3035" s="51"/>
      <c r="O3035" s="45"/>
    </row>
    <row r="3036" spans="1:15">
      <c r="A3036" s="87"/>
      <c r="B3036" s="47"/>
      <c r="C3036" s="47"/>
      <c r="D3036" s="47"/>
      <c r="E3036" s="47"/>
      <c r="F3036" s="47"/>
      <c r="G3036" s="47"/>
      <c r="I3036" s="51"/>
      <c r="J3036" s="51"/>
      <c r="K3036" s="51"/>
      <c r="L3036" s="51"/>
      <c r="M3036" s="51"/>
      <c r="N3036" s="51"/>
      <c r="O3036" s="45"/>
    </row>
    <row r="3037" spans="1:15">
      <c r="A3037" s="58" t="s">
        <v>4</v>
      </c>
      <c r="B3037" s="46" t="s">
        <v>5</v>
      </c>
      <c r="C3037" s="46" t="s">
        <v>6</v>
      </c>
      <c r="D3037" s="46" t="s">
        <v>7</v>
      </c>
      <c r="E3037" s="46" t="s">
        <v>8</v>
      </c>
      <c r="F3037" s="46" t="s">
        <v>9</v>
      </c>
      <c r="G3037" s="46" t="s">
        <v>119</v>
      </c>
      <c r="H3037" s="19" t="s">
        <v>11</v>
      </c>
      <c r="I3037" s="51"/>
      <c r="J3037" s="51"/>
      <c r="K3037" s="51"/>
      <c r="L3037" s="51"/>
      <c r="M3037" s="51"/>
      <c r="N3037" s="51"/>
      <c r="O3037" s="45"/>
    </row>
    <row r="3038" spans="1:15">
      <c r="A3038" s="87">
        <v>43709</v>
      </c>
      <c r="B3038" s="47">
        <v>0</v>
      </c>
      <c r="C3038" s="47">
        <v>0</v>
      </c>
      <c r="D3038" s="47">
        <v>0</v>
      </c>
      <c r="E3038" s="47">
        <v>0</v>
      </c>
      <c r="F3038" s="47">
        <v>0</v>
      </c>
      <c r="G3038" s="47"/>
      <c r="I3038" s="51"/>
      <c r="J3038" s="51"/>
      <c r="K3038" s="51"/>
      <c r="L3038" s="51"/>
      <c r="M3038" s="51"/>
      <c r="N3038" s="51"/>
      <c r="O3038" s="45"/>
    </row>
    <row r="3039" spans="1:15">
      <c r="A3039" s="87">
        <v>43739</v>
      </c>
      <c r="B3039" s="47">
        <v>0</v>
      </c>
      <c r="C3039" s="47">
        <v>0</v>
      </c>
      <c r="D3039" s="47">
        <v>0</v>
      </c>
      <c r="E3039" s="47">
        <v>0</v>
      </c>
      <c r="F3039" s="47">
        <v>0</v>
      </c>
      <c r="G3039" s="47"/>
      <c r="I3039" s="51"/>
      <c r="J3039" s="51"/>
      <c r="K3039" s="51"/>
      <c r="L3039" s="51"/>
      <c r="M3039" s="51"/>
      <c r="N3039" s="51"/>
      <c r="O3039" s="45"/>
    </row>
    <row r="3040" spans="1:15">
      <c r="A3040" s="87">
        <v>43770</v>
      </c>
      <c r="B3040" s="47">
        <v>0</v>
      </c>
      <c r="C3040" s="47">
        <v>0</v>
      </c>
      <c r="D3040" s="47">
        <v>0</v>
      </c>
      <c r="E3040" s="47">
        <v>0</v>
      </c>
      <c r="F3040" s="47">
        <v>0</v>
      </c>
      <c r="G3040" s="47"/>
      <c r="I3040" s="51"/>
      <c r="J3040" s="51"/>
      <c r="K3040" s="51"/>
      <c r="L3040" s="51"/>
      <c r="M3040" s="51"/>
      <c r="N3040" s="51"/>
      <c r="O3040" s="45"/>
    </row>
    <row r="3041" spans="1:15">
      <c r="A3041" s="87">
        <v>43800</v>
      </c>
      <c r="B3041" s="47">
        <v>0</v>
      </c>
      <c r="C3041" s="47">
        <v>0</v>
      </c>
      <c r="D3041" s="47">
        <v>0</v>
      </c>
      <c r="E3041" s="47">
        <v>0</v>
      </c>
      <c r="F3041" s="47">
        <v>0</v>
      </c>
      <c r="G3041" s="47"/>
      <c r="I3041" s="51"/>
      <c r="J3041" s="51"/>
      <c r="K3041" s="51"/>
      <c r="L3041" s="51"/>
      <c r="M3041" s="51"/>
      <c r="N3041" s="51"/>
      <c r="O3041" s="45"/>
    </row>
    <row r="3042" spans="1:15">
      <c r="A3042" s="87">
        <v>43831</v>
      </c>
      <c r="B3042" s="47">
        <v>0</v>
      </c>
      <c r="C3042" s="47">
        <v>0</v>
      </c>
      <c r="D3042" s="47">
        <v>0</v>
      </c>
      <c r="E3042" s="47">
        <v>0</v>
      </c>
      <c r="F3042" s="47">
        <v>0</v>
      </c>
      <c r="G3042" s="47"/>
      <c r="I3042" s="51"/>
      <c r="J3042" s="51"/>
      <c r="K3042" s="51"/>
      <c r="L3042" s="51"/>
      <c r="M3042" s="51"/>
      <c r="N3042" s="51"/>
      <c r="O3042" s="45"/>
    </row>
    <row r="3043" spans="1:15">
      <c r="A3043" s="87">
        <v>43862</v>
      </c>
      <c r="B3043" s="47">
        <v>0</v>
      </c>
      <c r="C3043" s="47">
        <v>0</v>
      </c>
      <c r="D3043" s="47">
        <v>0</v>
      </c>
      <c r="E3043" s="47">
        <v>0</v>
      </c>
      <c r="F3043" s="47">
        <v>0</v>
      </c>
      <c r="G3043" s="47"/>
      <c r="I3043" s="51"/>
      <c r="J3043" s="51"/>
      <c r="K3043" s="51"/>
      <c r="L3043" s="51"/>
      <c r="M3043" s="51"/>
      <c r="N3043" s="51"/>
      <c r="O3043" s="45"/>
    </row>
    <row r="3044" spans="1:15">
      <c r="A3044" s="87">
        <v>43891</v>
      </c>
      <c r="B3044" s="47">
        <v>0</v>
      </c>
      <c r="C3044" s="47">
        <v>0</v>
      </c>
      <c r="D3044" s="47">
        <v>0</v>
      </c>
      <c r="E3044" s="47">
        <v>0</v>
      </c>
      <c r="F3044" s="47">
        <v>0</v>
      </c>
      <c r="G3044" s="47"/>
      <c r="I3044" s="51"/>
      <c r="J3044" s="51"/>
      <c r="K3044" s="51"/>
      <c r="L3044" s="51"/>
      <c r="M3044" s="51"/>
      <c r="N3044" s="51"/>
      <c r="O3044" s="45"/>
    </row>
    <row r="3045" spans="1:15">
      <c r="A3045" s="87">
        <v>43922</v>
      </c>
      <c r="B3045" s="47">
        <v>0</v>
      </c>
      <c r="C3045" s="47">
        <v>0</v>
      </c>
      <c r="D3045" s="47">
        <v>0</v>
      </c>
      <c r="E3045" s="47">
        <v>0</v>
      </c>
      <c r="F3045" s="47">
        <v>0</v>
      </c>
      <c r="G3045" s="47"/>
      <c r="I3045" s="51"/>
      <c r="J3045" s="51"/>
      <c r="K3045" s="51"/>
      <c r="L3045" s="51"/>
      <c r="M3045" s="51"/>
      <c r="N3045" s="51"/>
      <c r="O3045" s="45"/>
    </row>
    <row r="3046" spans="1:15">
      <c r="A3046" s="87">
        <v>43952</v>
      </c>
      <c r="B3046" s="47">
        <v>0</v>
      </c>
      <c r="C3046" s="47">
        <v>0</v>
      </c>
      <c r="D3046" s="47">
        <v>0</v>
      </c>
      <c r="E3046" s="47">
        <v>0</v>
      </c>
      <c r="F3046" s="47">
        <v>0</v>
      </c>
      <c r="G3046" s="47"/>
      <c r="I3046" s="51"/>
      <c r="J3046" s="51"/>
      <c r="K3046" s="51"/>
      <c r="L3046" s="51"/>
      <c r="M3046" s="51"/>
      <c r="N3046" s="51"/>
      <c r="O3046" s="45"/>
    </row>
    <row r="3047" spans="1:15">
      <c r="A3047" s="87">
        <v>43983</v>
      </c>
      <c r="B3047" s="47">
        <v>0</v>
      </c>
      <c r="C3047" s="47">
        <v>0</v>
      </c>
      <c r="D3047" s="47">
        <v>0</v>
      </c>
      <c r="E3047" s="47">
        <v>0</v>
      </c>
      <c r="F3047" s="47">
        <v>0</v>
      </c>
      <c r="G3047" s="47"/>
      <c r="I3047" s="51"/>
      <c r="J3047" s="51"/>
      <c r="K3047" s="51"/>
      <c r="L3047" s="51"/>
      <c r="M3047" s="51"/>
      <c r="N3047" s="51"/>
      <c r="O3047" s="45"/>
    </row>
    <row r="3048" spans="1:15">
      <c r="A3048" s="87">
        <v>44013</v>
      </c>
      <c r="B3048" s="47">
        <v>0</v>
      </c>
      <c r="C3048" s="47">
        <v>0</v>
      </c>
      <c r="D3048" s="47">
        <v>0</v>
      </c>
      <c r="E3048" s="47">
        <v>0</v>
      </c>
      <c r="F3048" s="47">
        <v>0</v>
      </c>
      <c r="G3048" s="47"/>
      <c r="I3048" s="51"/>
      <c r="J3048" s="51"/>
      <c r="K3048" s="51"/>
      <c r="L3048" s="51"/>
      <c r="M3048" s="51"/>
      <c r="N3048" s="51"/>
      <c r="O3048" s="45"/>
    </row>
    <row r="3049" spans="1:15">
      <c r="A3049" s="87">
        <v>44044</v>
      </c>
      <c r="B3049" s="47">
        <v>0</v>
      </c>
      <c r="C3049" s="47">
        <v>0</v>
      </c>
      <c r="D3049" s="47">
        <v>0</v>
      </c>
      <c r="E3049" s="47">
        <v>0</v>
      </c>
      <c r="F3049" s="47">
        <v>0</v>
      </c>
      <c r="G3049" s="47"/>
      <c r="I3049" s="51"/>
      <c r="J3049" s="51"/>
      <c r="K3049" s="51"/>
      <c r="L3049" s="51"/>
      <c r="M3049" s="51"/>
      <c r="N3049" s="51"/>
      <c r="O3049" s="45"/>
    </row>
    <row r="3050" spans="1:15">
      <c r="A3050" s="59" t="s">
        <v>10</v>
      </c>
      <c r="B3050" s="59">
        <f>SUM(B3038:B3049)</f>
        <v>0</v>
      </c>
      <c r="C3050" s="59">
        <f>SUM(C3038:C3049)</f>
        <v>0</v>
      </c>
      <c r="D3050" s="59">
        <f>SUM(D3038:D3049)</f>
        <v>0</v>
      </c>
      <c r="E3050" s="59">
        <f>SUM(E3038:E3049)</f>
        <v>0</v>
      </c>
      <c r="F3050" s="59">
        <f>SUM(F3038:F3049)</f>
        <v>0</v>
      </c>
      <c r="G3050" s="52"/>
      <c r="I3050" s="51"/>
      <c r="J3050" s="51"/>
      <c r="K3050" s="51"/>
      <c r="L3050" s="51"/>
      <c r="M3050" s="51"/>
      <c r="N3050" s="51"/>
      <c r="O3050" s="45"/>
    </row>
    <row r="3051" spans="1:15">
      <c r="A3051" s="59" t="s">
        <v>12</v>
      </c>
      <c r="B3051" s="59">
        <f>B3050/12</f>
        <v>0</v>
      </c>
      <c r="C3051" s="59">
        <f>C3050/12</f>
        <v>0</v>
      </c>
      <c r="D3051" s="59">
        <f>D3050/12</f>
        <v>0</v>
      </c>
      <c r="E3051" s="59">
        <f>E3050/12</f>
        <v>0</v>
      </c>
      <c r="F3051" s="59">
        <f>F3050/12</f>
        <v>0</v>
      </c>
      <c r="G3051" s="52"/>
      <c r="I3051" s="51"/>
      <c r="J3051" s="51"/>
      <c r="K3051" s="51"/>
      <c r="L3051" s="51"/>
      <c r="M3051" s="51"/>
      <c r="N3051" s="51"/>
      <c r="O3051" s="45"/>
    </row>
    <row r="3052" spans="1:15">
      <c r="A3052" s="87">
        <v>44075</v>
      </c>
      <c r="B3052" s="47">
        <v>0</v>
      </c>
      <c r="C3052" s="47">
        <v>0</v>
      </c>
      <c r="D3052" s="47">
        <v>0</v>
      </c>
      <c r="E3052" s="47">
        <v>0</v>
      </c>
      <c r="F3052" s="47">
        <v>0</v>
      </c>
      <c r="G3052" s="47"/>
      <c r="I3052" s="51"/>
      <c r="J3052" s="51"/>
      <c r="K3052" s="51"/>
      <c r="L3052" s="51"/>
      <c r="M3052" s="51"/>
      <c r="N3052" s="51"/>
      <c r="O3052" s="45"/>
    </row>
    <row r="3053" spans="1:15">
      <c r="A3053" s="87">
        <v>44105</v>
      </c>
      <c r="B3053" s="47">
        <v>0</v>
      </c>
      <c r="C3053" s="47">
        <v>0</v>
      </c>
      <c r="D3053" s="47">
        <v>0</v>
      </c>
      <c r="E3053" s="47">
        <v>0</v>
      </c>
      <c r="F3053" s="47">
        <v>0</v>
      </c>
      <c r="G3053" s="47"/>
      <c r="I3053" s="51"/>
      <c r="J3053" s="51"/>
      <c r="K3053" s="51"/>
      <c r="L3053" s="51"/>
      <c r="M3053" s="51"/>
      <c r="N3053" s="51"/>
      <c r="O3053" s="45"/>
    </row>
    <row r="3054" spans="1:15">
      <c r="A3054" s="87">
        <v>44136</v>
      </c>
      <c r="B3054" s="47">
        <v>0</v>
      </c>
      <c r="C3054" s="47">
        <v>0</v>
      </c>
      <c r="D3054" s="47">
        <v>0</v>
      </c>
      <c r="E3054" s="47">
        <v>0</v>
      </c>
      <c r="F3054" s="47">
        <v>0</v>
      </c>
      <c r="G3054" s="47"/>
      <c r="I3054" s="51"/>
      <c r="J3054" s="51"/>
      <c r="K3054" s="51"/>
      <c r="L3054" s="51"/>
      <c r="M3054" s="51"/>
      <c r="N3054" s="51"/>
      <c r="O3054" s="45"/>
    </row>
    <row r="3055" spans="1:15">
      <c r="A3055" s="87">
        <v>44166</v>
      </c>
      <c r="B3055" s="47">
        <v>0</v>
      </c>
      <c r="C3055" s="47">
        <v>0</v>
      </c>
      <c r="D3055" s="47">
        <v>0</v>
      </c>
      <c r="E3055" s="47">
        <v>0</v>
      </c>
      <c r="F3055" s="47">
        <v>0</v>
      </c>
      <c r="G3055" s="47"/>
      <c r="I3055" s="51"/>
      <c r="J3055" s="51"/>
      <c r="K3055" s="51"/>
      <c r="L3055" s="51"/>
      <c r="M3055" s="51"/>
      <c r="N3055" s="51"/>
      <c r="O3055" s="45"/>
    </row>
    <row r="3056" spans="1:15">
      <c r="A3056" s="87">
        <v>44197</v>
      </c>
      <c r="B3056" s="47">
        <v>0</v>
      </c>
      <c r="C3056" s="47">
        <v>0</v>
      </c>
      <c r="D3056" s="47">
        <v>0</v>
      </c>
      <c r="E3056" s="47">
        <v>0</v>
      </c>
      <c r="F3056" s="47">
        <v>0</v>
      </c>
      <c r="G3056" s="47"/>
      <c r="I3056" s="51"/>
      <c r="J3056" s="51"/>
      <c r="K3056" s="51"/>
      <c r="L3056" s="51"/>
      <c r="M3056" s="51"/>
      <c r="N3056" s="51"/>
      <c r="O3056" s="45"/>
    </row>
    <row r="3057" spans="1:15">
      <c r="A3057" s="87">
        <v>44228</v>
      </c>
      <c r="B3057" s="47">
        <v>0</v>
      </c>
      <c r="C3057" s="47">
        <v>0</v>
      </c>
      <c r="D3057" s="47">
        <v>0</v>
      </c>
      <c r="E3057" s="47">
        <v>0</v>
      </c>
      <c r="F3057" s="47">
        <v>0</v>
      </c>
      <c r="G3057" s="47"/>
      <c r="I3057" s="51"/>
      <c r="J3057" s="51"/>
      <c r="K3057" s="51"/>
      <c r="L3057" s="51"/>
      <c r="M3057" s="51"/>
      <c r="N3057" s="51"/>
      <c r="O3057" s="45"/>
    </row>
    <row r="3058" spans="1:15">
      <c r="A3058" s="87">
        <v>44256</v>
      </c>
      <c r="B3058" s="47">
        <v>0</v>
      </c>
      <c r="C3058" s="47">
        <v>0</v>
      </c>
      <c r="D3058" s="47">
        <v>0</v>
      </c>
      <c r="E3058" s="47">
        <v>0</v>
      </c>
      <c r="F3058" s="47">
        <v>0</v>
      </c>
      <c r="G3058" s="47"/>
      <c r="I3058" s="51"/>
      <c r="J3058" s="51"/>
      <c r="K3058" s="51"/>
      <c r="L3058" s="51"/>
      <c r="M3058" s="51"/>
      <c r="N3058" s="51"/>
      <c r="O3058" s="45"/>
    </row>
    <row r="3059" spans="1:15">
      <c r="A3059" s="87">
        <v>44287</v>
      </c>
      <c r="B3059" s="47">
        <v>0</v>
      </c>
      <c r="C3059" s="47">
        <v>0</v>
      </c>
      <c r="D3059" s="47">
        <v>0</v>
      </c>
      <c r="E3059" s="47">
        <v>0</v>
      </c>
      <c r="F3059" s="47">
        <v>0</v>
      </c>
      <c r="G3059" s="47"/>
      <c r="I3059" s="51"/>
      <c r="J3059" s="51"/>
      <c r="K3059" s="51"/>
      <c r="L3059" s="51"/>
      <c r="M3059" s="51"/>
      <c r="N3059" s="51"/>
      <c r="O3059" s="45"/>
    </row>
    <row r="3060" spans="1:15">
      <c r="A3060" s="87">
        <v>44317</v>
      </c>
      <c r="B3060" s="47">
        <v>0</v>
      </c>
      <c r="C3060" s="47">
        <v>0</v>
      </c>
      <c r="D3060" s="47">
        <v>0</v>
      </c>
      <c r="E3060" s="47">
        <v>0</v>
      </c>
      <c r="F3060" s="47">
        <v>0</v>
      </c>
      <c r="G3060" s="47"/>
      <c r="I3060" s="51"/>
      <c r="J3060" s="51"/>
      <c r="K3060" s="51"/>
      <c r="L3060" s="51"/>
      <c r="M3060" s="51"/>
      <c r="N3060" s="51"/>
      <c r="O3060" s="45"/>
    </row>
    <row r="3061" spans="1:15">
      <c r="A3061" s="87">
        <v>44348</v>
      </c>
      <c r="B3061" s="47">
        <v>0</v>
      </c>
      <c r="C3061" s="47">
        <v>0</v>
      </c>
      <c r="D3061" s="47">
        <v>0</v>
      </c>
      <c r="E3061" s="47">
        <v>0</v>
      </c>
      <c r="F3061" s="47">
        <v>0</v>
      </c>
      <c r="G3061" s="47"/>
      <c r="I3061" s="51"/>
      <c r="J3061" s="51"/>
      <c r="K3061" s="51"/>
      <c r="L3061" s="51"/>
      <c r="M3061" s="51"/>
      <c r="N3061" s="51"/>
      <c r="O3061" s="45"/>
    </row>
    <row r="3062" spans="1:15">
      <c r="A3062" s="87">
        <v>44378</v>
      </c>
      <c r="B3062" s="47">
        <v>0</v>
      </c>
      <c r="C3062" s="47">
        <v>0</v>
      </c>
      <c r="D3062" s="47">
        <v>0</v>
      </c>
      <c r="E3062" s="47">
        <v>0</v>
      </c>
      <c r="F3062" s="47">
        <v>0</v>
      </c>
      <c r="G3062" s="47"/>
      <c r="I3062" s="51"/>
      <c r="J3062" s="51"/>
      <c r="K3062" s="51"/>
      <c r="L3062" s="51"/>
      <c r="M3062" s="51"/>
      <c r="N3062" s="51"/>
      <c r="O3062" s="45"/>
    </row>
    <row r="3063" spans="1:15" ht="17" customHeight="1">
      <c r="A3063" s="87">
        <v>44409</v>
      </c>
      <c r="B3063" s="47">
        <v>0</v>
      </c>
      <c r="C3063" s="47">
        <v>0</v>
      </c>
      <c r="D3063" s="47">
        <v>0</v>
      </c>
      <c r="E3063" s="47">
        <v>0</v>
      </c>
      <c r="F3063" s="47">
        <v>0</v>
      </c>
      <c r="G3063" s="47"/>
      <c r="I3063" s="51"/>
      <c r="J3063" s="51"/>
      <c r="K3063" s="51"/>
      <c r="L3063" s="51"/>
      <c r="M3063" s="51"/>
      <c r="N3063" s="51"/>
      <c r="O3063" s="45"/>
    </row>
    <row r="3064" spans="1:15">
      <c r="A3064" s="59" t="s">
        <v>10</v>
      </c>
      <c r="B3064" s="59">
        <f>SUM(B3052:B3063)</f>
        <v>0</v>
      </c>
      <c r="C3064" s="59">
        <f>SUM(C3052:C3063)</f>
        <v>0</v>
      </c>
      <c r="D3064" s="59">
        <f>SUM(D3052:D3063)</f>
        <v>0</v>
      </c>
      <c r="E3064" s="59">
        <f>SUM(E3052:E3063)</f>
        <v>0</v>
      </c>
      <c r="F3064" s="59">
        <f>SUM(F3052:F3063)</f>
        <v>0</v>
      </c>
      <c r="G3064" s="52"/>
      <c r="I3064" s="51"/>
      <c r="J3064" s="51"/>
      <c r="K3064" s="51"/>
      <c r="L3064" s="51"/>
      <c r="M3064" s="51"/>
      <c r="N3064" s="51"/>
      <c r="O3064" s="45"/>
    </row>
    <row r="3065" spans="1:15">
      <c r="A3065" s="60" t="s">
        <v>12</v>
      </c>
      <c r="B3065" s="60">
        <f>B3064/12</f>
        <v>0</v>
      </c>
      <c r="C3065" s="60">
        <f>C3064/12</f>
        <v>0</v>
      </c>
      <c r="D3065" s="60">
        <f>D3064/12</f>
        <v>0</v>
      </c>
      <c r="E3065" s="60">
        <f>E3064/12</f>
        <v>0</v>
      </c>
      <c r="F3065" s="60">
        <f>F3064/12</f>
        <v>0</v>
      </c>
      <c r="G3065" s="52"/>
      <c r="I3065" s="51"/>
      <c r="J3065" s="51"/>
      <c r="K3065" s="51"/>
      <c r="L3065" s="51"/>
      <c r="M3065" s="51"/>
      <c r="N3065" s="51"/>
      <c r="O3065" s="45"/>
    </row>
    <row r="3066" spans="1:15">
      <c r="A3066" s="87">
        <v>44440</v>
      </c>
      <c r="B3066" s="47">
        <v>0</v>
      </c>
      <c r="C3066" s="47">
        <v>0</v>
      </c>
      <c r="D3066" s="47">
        <v>0</v>
      </c>
      <c r="E3066" s="47">
        <v>0</v>
      </c>
      <c r="F3066" s="47">
        <v>0</v>
      </c>
      <c r="G3066" s="47" t="s">
        <v>116</v>
      </c>
      <c r="H3066" s="3" t="s">
        <v>117</v>
      </c>
      <c r="I3066" s="51"/>
      <c r="J3066" s="51"/>
      <c r="K3066" s="51"/>
      <c r="L3066" s="51"/>
      <c r="M3066" s="51"/>
      <c r="N3066" s="51"/>
      <c r="O3066" s="45"/>
    </row>
    <row r="3067" spans="1:15">
      <c r="A3067" s="87">
        <v>44470</v>
      </c>
      <c r="B3067" s="47">
        <v>0</v>
      </c>
      <c r="C3067" s="47">
        <v>0</v>
      </c>
      <c r="D3067" s="47">
        <v>11</v>
      </c>
      <c r="E3067" s="47">
        <v>1</v>
      </c>
      <c r="F3067" s="47">
        <v>0</v>
      </c>
      <c r="G3067" s="47"/>
      <c r="I3067" s="51"/>
      <c r="J3067" s="51"/>
      <c r="K3067" s="51"/>
      <c r="L3067" s="51"/>
      <c r="M3067" s="51"/>
      <c r="N3067" s="51"/>
      <c r="O3067" s="45"/>
    </row>
    <row r="3068" spans="1:15">
      <c r="A3068" s="86">
        <v>44501</v>
      </c>
      <c r="B3068" s="44">
        <v>2</v>
      </c>
      <c r="C3068" s="44">
        <v>1</v>
      </c>
      <c r="D3068" s="44">
        <v>7</v>
      </c>
      <c r="E3068" s="44">
        <v>4</v>
      </c>
      <c r="F3068" s="44">
        <v>1</v>
      </c>
      <c r="G3068" s="44"/>
      <c r="I3068" s="51"/>
      <c r="J3068" s="51"/>
      <c r="K3068" s="51"/>
      <c r="L3068" s="51"/>
      <c r="M3068" s="51"/>
      <c r="N3068" s="51"/>
      <c r="O3068" s="45"/>
    </row>
    <row r="3069" spans="1:15">
      <c r="A3069" s="86">
        <v>44531</v>
      </c>
      <c r="B3069" s="44">
        <v>0</v>
      </c>
      <c r="C3069" s="44">
        <v>1</v>
      </c>
      <c r="D3069" s="44">
        <v>9</v>
      </c>
      <c r="E3069" s="44">
        <v>3</v>
      </c>
      <c r="F3069" s="44">
        <v>1</v>
      </c>
      <c r="G3069" s="44"/>
      <c r="I3069" s="51"/>
      <c r="J3069" s="51"/>
      <c r="K3069" s="51"/>
      <c r="L3069" s="51"/>
      <c r="M3069" s="51"/>
      <c r="N3069" s="51"/>
      <c r="O3069" s="45"/>
    </row>
    <row r="3070" spans="1:15">
      <c r="A3070" s="87">
        <v>44562</v>
      </c>
      <c r="B3070" s="47">
        <v>0</v>
      </c>
      <c r="C3070" s="47">
        <v>1</v>
      </c>
      <c r="D3070" s="47">
        <v>8</v>
      </c>
      <c r="E3070" s="47">
        <v>3</v>
      </c>
      <c r="F3070" s="47">
        <v>1</v>
      </c>
      <c r="G3070" s="47"/>
      <c r="I3070" s="51"/>
      <c r="J3070" s="51"/>
      <c r="K3070" s="51"/>
      <c r="L3070" s="51"/>
      <c r="M3070" s="51"/>
      <c r="N3070" s="51"/>
      <c r="O3070" s="45"/>
    </row>
    <row r="3071" spans="1:15">
      <c r="A3071" s="87">
        <v>44593</v>
      </c>
      <c r="B3071" s="47"/>
      <c r="C3071" s="47"/>
      <c r="D3071" s="47"/>
      <c r="E3071" s="47"/>
      <c r="F3071" s="47"/>
      <c r="G3071" s="47"/>
      <c r="I3071" s="51"/>
      <c r="J3071" s="51"/>
      <c r="K3071" s="51"/>
      <c r="L3071" s="51"/>
      <c r="M3071" s="51"/>
      <c r="N3071" s="51"/>
      <c r="O3071" s="45"/>
    </row>
    <row r="3072" spans="1:15">
      <c r="A3072" s="86">
        <v>44621</v>
      </c>
      <c r="B3072" s="44"/>
      <c r="C3072" s="44"/>
      <c r="D3072" s="44"/>
      <c r="E3072" s="44"/>
      <c r="F3072" s="44"/>
      <c r="G3072" s="44"/>
    </row>
    <row r="3073" spans="1:7">
      <c r="A3073" s="86">
        <v>44652</v>
      </c>
      <c r="B3073" s="44"/>
      <c r="C3073" s="44"/>
      <c r="D3073" s="44"/>
      <c r="E3073" s="44"/>
      <c r="F3073" s="44"/>
      <c r="G3073" s="44"/>
    </row>
    <row r="3074" spans="1:7">
      <c r="A3074" s="87">
        <v>44682</v>
      </c>
      <c r="B3074" s="47"/>
      <c r="C3074" s="47"/>
      <c r="D3074" s="47"/>
      <c r="E3074" s="47"/>
      <c r="F3074" s="47"/>
      <c r="G3074" s="47"/>
    </row>
    <row r="3075" spans="1:7">
      <c r="A3075" s="87">
        <v>44713</v>
      </c>
      <c r="B3075" s="47"/>
      <c r="C3075" s="47"/>
      <c r="D3075" s="47"/>
      <c r="E3075" s="47"/>
      <c r="F3075" s="47"/>
      <c r="G3075" s="47"/>
    </row>
    <row r="3076" spans="1:7">
      <c r="A3076" s="86">
        <v>44743</v>
      </c>
      <c r="B3076" s="44"/>
      <c r="C3076" s="44"/>
      <c r="D3076" s="44"/>
      <c r="E3076" s="44"/>
      <c r="F3076" s="44"/>
      <c r="G3076" s="44"/>
    </row>
    <row r="3077" spans="1:7">
      <c r="A3077" s="86">
        <v>44774</v>
      </c>
      <c r="B3077" s="44"/>
      <c r="C3077" s="44"/>
      <c r="D3077" s="44"/>
      <c r="E3077" s="44"/>
      <c r="F3077" s="44"/>
      <c r="G3077" s="44"/>
    </row>
    <row r="3078" spans="1:7">
      <c r="A3078" s="59" t="s">
        <v>10</v>
      </c>
      <c r="B3078" s="59">
        <f>SUM(B3066:B3077)</f>
        <v>2</v>
      </c>
      <c r="C3078" s="59">
        <f>SUM(C3066:C3077)</f>
        <v>3</v>
      </c>
      <c r="D3078" s="59">
        <f>SUM(D3066:D3077)</f>
        <v>35</v>
      </c>
      <c r="E3078" s="59">
        <f>SUM(E3066:E3077)</f>
        <v>11</v>
      </c>
      <c r="F3078" s="59">
        <f>SUM(F3066:F3077)</f>
        <v>3</v>
      </c>
      <c r="G3078" s="52"/>
    </row>
    <row r="3079" spans="1:7">
      <c r="A3079" s="60" t="s">
        <v>12</v>
      </c>
      <c r="B3079" s="60">
        <f>B3078/12</f>
        <v>0.16666666666666666</v>
      </c>
      <c r="C3079" s="60">
        <f>C3078/12</f>
        <v>0.25</v>
      </c>
      <c r="D3079" s="60">
        <f>D3078/12</f>
        <v>2.9166666666666665</v>
      </c>
      <c r="E3079" s="60">
        <f>E3078/12</f>
        <v>0.91666666666666663</v>
      </c>
      <c r="F3079" s="60">
        <f>F3078/12</f>
        <v>0.25</v>
      </c>
      <c r="G3079" s="52"/>
    </row>
    <row r="3080" spans="1:7">
      <c r="A3080" s="86"/>
      <c r="B3080" s="44"/>
      <c r="C3080" s="44"/>
      <c r="D3080" s="44"/>
      <c r="E3080" s="44"/>
      <c r="F3080" s="44"/>
      <c r="G3080" s="44"/>
    </row>
    <row r="3090" spans="1:23">
      <c r="A3090" s="53"/>
      <c r="B3090" s="89"/>
      <c r="C3090" s="89"/>
      <c r="D3090" s="89"/>
      <c r="E3090" s="89"/>
      <c r="F3090" s="89"/>
      <c r="G3090" s="45"/>
      <c r="I3090" s="51"/>
      <c r="J3090" s="51"/>
      <c r="K3090" s="51"/>
      <c r="L3090" s="51"/>
      <c r="M3090" s="51"/>
      <c r="N3090" s="51"/>
      <c r="O3090" s="45"/>
    </row>
    <row r="3091" spans="1:23">
      <c r="A3091" s="53"/>
      <c r="B3091" s="89"/>
      <c r="C3091" s="89"/>
      <c r="D3091" s="89"/>
      <c r="E3091" s="89"/>
      <c r="F3091" s="89"/>
      <c r="G3091" s="45"/>
      <c r="H3091" s="7"/>
      <c r="I3091" s="51"/>
      <c r="J3091" s="51"/>
      <c r="K3091" s="51"/>
      <c r="L3091" s="51"/>
      <c r="M3091" s="51"/>
      <c r="N3091" s="51"/>
      <c r="O3091" s="45"/>
    </row>
    <row r="3092" spans="1:23">
      <c r="A3092" s="51"/>
      <c r="B3092" s="51"/>
      <c r="C3092" s="51"/>
      <c r="D3092" s="51"/>
      <c r="E3092" s="51"/>
      <c r="F3092" s="51"/>
      <c r="G3092" s="45"/>
      <c r="I3092" s="51"/>
      <c r="J3092" s="51"/>
      <c r="K3092" s="51"/>
      <c r="L3092" s="51"/>
      <c r="M3092" s="51"/>
      <c r="N3092" s="51"/>
      <c r="O3092" s="45"/>
    </row>
    <row r="3093" spans="1:23">
      <c r="A3093" s="51"/>
      <c r="B3093" s="51"/>
      <c r="C3093" s="51"/>
      <c r="D3093" s="51"/>
      <c r="E3093" s="51"/>
      <c r="F3093" s="51"/>
      <c r="G3093" s="45"/>
      <c r="I3093" s="51"/>
      <c r="J3093" s="51"/>
      <c r="K3093" s="51"/>
      <c r="L3093" s="51"/>
      <c r="M3093" s="51"/>
      <c r="N3093" s="51"/>
      <c r="O3093" s="45"/>
    </row>
    <row r="3094" spans="1:23">
      <c r="A3094" s="51"/>
      <c r="B3094" s="51"/>
      <c r="C3094" s="51"/>
      <c r="D3094" s="51"/>
      <c r="E3094" s="51"/>
      <c r="F3094" s="51"/>
      <c r="G3094" s="45"/>
      <c r="I3094" s="51"/>
      <c r="J3094" s="51"/>
      <c r="K3094" s="51"/>
      <c r="L3094" s="51"/>
      <c r="M3094" s="51"/>
      <c r="N3094" s="51"/>
      <c r="O3094" s="45"/>
    </row>
    <row r="3095" spans="1:23">
      <c r="A3095" s="51"/>
      <c r="B3095" s="51"/>
      <c r="C3095" s="51"/>
      <c r="D3095" s="51"/>
      <c r="E3095" s="51"/>
      <c r="F3095" s="51"/>
      <c r="G3095" s="45"/>
      <c r="I3095" s="51"/>
      <c r="J3095" s="51"/>
      <c r="K3095" s="51"/>
      <c r="L3095" s="51"/>
      <c r="M3095" s="51"/>
      <c r="N3095" s="51"/>
      <c r="O3095" s="45"/>
    </row>
    <row r="3096" spans="1:23">
      <c r="A3096" s="51"/>
      <c r="B3096" s="51"/>
      <c r="C3096" s="51"/>
      <c r="D3096" s="51"/>
      <c r="E3096" s="51"/>
      <c r="F3096" s="51"/>
      <c r="G3096" s="45"/>
      <c r="I3096" s="51"/>
      <c r="J3096" s="51"/>
      <c r="K3096" s="51"/>
      <c r="L3096" s="51"/>
      <c r="M3096" s="51"/>
      <c r="N3096" s="51"/>
      <c r="O3096" s="45"/>
    </row>
    <row r="3097" spans="1:23">
      <c r="A3097" s="51"/>
      <c r="B3097" s="51"/>
      <c r="C3097" s="51"/>
      <c r="D3097" s="51"/>
      <c r="E3097" s="51"/>
      <c r="F3097" s="51"/>
      <c r="G3097" s="45"/>
      <c r="I3097" s="51"/>
      <c r="J3097" s="51"/>
      <c r="K3097" s="51"/>
      <c r="L3097" s="51"/>
      <c r="M3097" s="51"/>
      <c r="N3097" s="51"/>
      <c r="O3097" s="45"/>
    </row>
    <row r="3098" spans="1:23">
      <c r="A3098" s="51"/>
      <c r="B3098" s="51"/>
      <c r="C3098" s="51"/>
      <c r="D3098" s="51"/>
      <c r="E3098" s="51"/>
      <c r="F3098" s="51"/>
      <c r="G3098" s="45"/>
      <c r="I3098" s="51"/>
      <c r="J3098" s="51"/>
      <c r="K3098" s="51"/>
      <c r="L3098" s="51"/>
      <c r="M3098" s="51"/>
      <c r="N3098" s="51"/>
      <c r="O3098" s="45"/>
    </row>
    <row r="3099" spans="1:23">
      <c r="A3099" s="56" t="s">
        <v>0</v>
      </c>
      <c r="B3099" s="72" t="s">
        <v>1</v>
      </c>
      <c r="C3099" s="72" t="s">
        <v>2</v>
      </c>
      <c r="D3099" s="72" t="s">
        <v>3</v>
      </c>
      <c r="E3099" s="72"/>
      <c r="F3099" s="47"/>
      <c r="G3099" s="47"/>
      <c r="I3099" s="82"/>
    </row>
    <row r="3100" spans="1:23">
      <c r="A3100" s="87" t="s">
        <v>121</v>
      </c>
      <c r="B3100" s="73">
        <v>34195</v>
      </c>
      <c r="C3100" s="73">
        <v>40173</v>
      </c>
      <c r="D3100" s="47" t="s">
        <v>18</v>
      </c>
      <c r="E3100" s="47"/>
      <c r="F3100" s="47"/>
      <c r="G3100" s="47"/>
      <c r="I3100" s="85"/>
    </row>
    <row r="3101" spans="1:23">
      <c r="A3101" s="87"/>
      <c r="B3101" s="47"/>
      <c r="C3101" s="47"/>
      <c r="D3101" s="47"/>
      <c r="E3101" s="47"/>
      <c r="F3101" s="47"/>
      <c r="G3101" s="47"/>
      <c r="I3101" s="51"/>
      <c r="J3101" s="51"/>
      <c r="K3101" s="51"/>
      <c r="L3101" s="51"/>
      <c r="M3101" s="51"/>
      <c r="N3101" s="51"/>
      <c r="O3101" s="45"/>
      <c r="Q3101" s="51"/>
      <c r="R3101" s="51"/>
      <c r="S3101" s="51"/>
      <c r="T3101" s="51"/>
      <c r="U3101" s="51"/>
      <c r="V3101" s="51"/>
      <c r="W3101" s="45"/>
    </row>
    <row r="3102" spans="1:23">
      <c r="A3102" s="58" t="s">
        <v>4</v>
      </c>
      <c r="B3102" s="46" t="s">
        <v>5</v>
      </c>
      <c r="C3102" s="46" t="s">
        <v>6</v>
      </c>
      <c r="D3102" s="46" t="s">
        <v>7</v>
      </c>
      <c r="E3102" s="46" t="s">
        <v>8</v>
      </c>
      <c r="F3102" s="46" t="s">
        <v>9</v>
      </c>
      <c r="G3102" s="46" t="s">
        <v>119</v>
      </c>
      <c r="H3102" s="19" t="s">
        <v>11</v>
      </c>
      <c r="I3102" s="51"/>
      <c r="J3102" s="51"/>
      <c r="K3102" s="51"/>
      <c r="L3102" s="51"/>
      <c r="M3102" s="51"/>
      <c r="N3102" s="51"/>
      <c r="O3102" s="45"/>
    </row>
    <row r="3103" spans="1:23">
      <c r="A3103" s="87">
        <v>43709</v>
      </c>
      <c r="B3103" s="47">
        <v>0</v>
      </c>
      <c r="C3103" s="47">
        <v>0</v>
      </c>
      <c r="D3103" s="47">
        <v>0</v>
      </c>
      <c r="E3103" s="47">
        <v>0</v>
      </c>
      <c r="F3103" s="47">
        <v>0</v>
      </c>
      <c r="G3103" s="47"/>
      <c r="I3103" s="82"/>
    </row>
    <row r="3104" spans="1:23">
      <c r="A3104" s="87">
        <v>43739</v>
      </c>
      <c r="B3104" s="47">
        <v>0</v>
      </c>
      <c r="C3104" s="47">
        <v>0</v>
      </c>
      <c r="D3104" s="47">
        <v>0</v>
      </c>
      <c r="E3104" s="47">
        <v>0</v>
      </c>
      <c r="F3104" s="47">
        <v>0</v>
      </c>
      <c r="G3104" s="47"/>
      <c r="I3104" s="85"/>
    </row>
    <row r="3105" spans="1:23">
      <c r="A3105" s="87">
        <v>43770</v>
      </c>
      <c r="B3105" s="47">
        <v>0</v>
      </c>
      <c r="C3105" s="47">
        <v>0</v>
      </c>
      <c r="D3105" s="47">
        <v>0</v>
      </c>
      <c r="E3105" s="47">
        <v>0</v>
      </c>
      <c r="F3105" s="47">
        <v>0</v>
      </c>
      <c r="G3105" s="47"/>
      <c r="I3105" s="85"/>
    </row>
    <row r="3106" spans="1:23">
      <c r="A3106" s="87">
        <v>43800</v>
      </c>
      <c r="B3106" s="47">
        <v>0</v>
      </c>
      <c r="C3106" s="47">
        <v>0</v>
      </c>
      <c r="D3106" s="47">
        <v>0</v>
      </c>
      <c r="E3106" s="47">
        <v>0</v>
      </c>
      <c r="F3106" s="47">
        <v>0</v>
      </c>
      <c r="G3106" s="47"/>
      <c r="I3106" s="51"/>
      <c r="J3106" s="51"/>
      <c r="K3106" s="51"/>
      <c r="L3106" s="51"/>
      <c r="M3106" s="51"/>
      <c r="N3106" s="51"/>
      <c r="O3106" s="45"/>
      <c r="Q3106" s="51"/>
      <c r="R3106" s="51"/>
      <c r="S3106" s="51"/>
      <c r="T3106" s="51"/>
      <c r="U3106" s="51"/>
      <c r="V3106" s="51"/>
      <c r="W3106" s="45"/>
    </row>
    <row r="3107" spans="1:23">
      <c r="A3107" s="87">
        <v>43831</v>
      </c>
      <c r="B3107" s="47">
        <v>0</v>
      </c>
      <c r="C3107" s="47">
        <v>0</v>
      </c>
      <c r="D3107" s="47">
        <v>0</v>
      </c>
      <c r="E3107" s="47">
        <v>0</v>
      </c>
      <c r="F3107" s="47">
        <v>0</v>
      </c>
      <c r="G3107" s="47"/>
      <c r="I3107" s="51"/>
      <c r="J3107" s="51"/>
      <c r="K3107" s="51"/>
      <c r="L3107" s="51"/>
      <c r="M3107" s="51"/>
      <c r="N3107" s="51"/>
      <c r="O3107" s="45"/>
      <c r="Q3107" s="51"/>
      <c r="R3107" s="51"/>
      <c r="S3107" s="51"/>
      <c r="T3107" s="51"/>
      <c r="U3107" s="51"/>
      <c r="V3107" s="51"/>
      <c r="W3107" s="45"/>
    </row>
    <row r="3108" spans="1:23">
      <c r="A3108" s="87">
        <v>43862</v>
      </c>
      <c r="B3108" s="47">
        <v>0</v>
      </c>
      <c r="C3108" s="47">
        <v>0</v>
      </c>
      <c r="D3108" s="47">
        <v>0</v>
      </c>
      <c r="E3108" s="47">
        <v>0</v>
      </c>
      <c r="F3108" s="47">
        <v>0</v>
      </c>
      <c r="G3108" s="47"/>
      <c r="I3108" s="51"/>
      <c r="J3108" s="51"/>
      <c r="K3108" s="51"/>
      <c r="L3108" s="51"/>
      <c r="M3108" s="51"/>
      <c r="N3108" s="51"/>
      <c r="O3108" s="45"/>
      <c r="Q3108" s="51"/>
      <c r="R3108" s="51"/>
      <c r="S3108" s="51"/>
      <c r="T3108" s="51"/>
      <c r="U3108" s="51"/>
      <c r="V3108" s="51"/>
      <c r="W3108" s="45"/>
    </row>
    <row r="3109" spans="1:23">
      <c r="A3109" s="87">
        <v>43891</v>
      </c>
      <c r="B3109" s="47">
        <v>0</v>
      </c>
      <c r="C3109" s="47">
        <v>0</v>
      </c>
      <c r="D3109" s="47">
        <v>0</v>
      </c>
      <c r="E3109" s="47">
        <v>0</v>
      </c>
      <c r="F3109" s="47">
        <v>0</v>
      </c>
      <c r="G3109" s="47"/>
      <c r="I3109" s="51"/>
      <c r="J3109" s="51"/>
      <c r="K3109" s="51"/>
      <c r="L3109" s="51"/>
      <c r="M3109" s="51"/>
      <c r="N3109" s="51"/>
      <c r="O3109" s="45"/>
      <c r="Q3109" s="51"/>
      <c r="R3109" s="51"/>
      <c r="S3109" s="51"/>
      <c r="T3109" s="51"/>
      <c r="U3109" s="51"/>
      <c r="V3109" s="51"/>
      <c r="W3109" s="45"/>
    </row>
    <row r="3110" spans="1:23">
      <c r="A3110" s="87">
        <v>43922</v>
      </c>
      <c r="B3110" s="47">
        <v>0</v>
      </c>
      <c r="C3110" s="47">
        <v>0</v>
      </c>
      <c r="D3110" s="47">
        <v>0</v>
      </c>
      <c r="E3110" s="47">
        <v>0</v>
      </c>
      <c r="F3110" s="47">
        <v>0</v>
      </c>
      <c r="G3110" s="47"/>
      <c r="I3110" s="51"/>
      <c r="J3110" s="51"/>
      <c r="K3110" s="51"/>
      <c r="L3110" s="51"/>
      <c r="M3110" s="51"/>
      <c r="N3110" s="51"/>
      <c r="O3110" s="45"/>
    </row>
    <row r="3111" spans="1:23">
      <c r="A3111" s="87">
        <v>43952</v>
      </c>
      <c r="B3111" s="47">
        <v>0</v>
      </c>
      <c r="C3111" s="47">
        <v>0</v>
      </c>
      <c r="D3111" s="47">
        <v>0</v>
      </c>
      <c r="E3111" s="47">
        <v>0</v>
      </c>
      <c r="F3111" s="47">
        <v>0</v>
      </c>
      <c r="G3111" s="47"/>
      <c r="I3111" s="82"/>
    </row>
    <row r="3112" spans="1:23">
      <c r="A3112" s="87">
        <v>43983</v>
      </c>
      <c r="B3112" s="47">
        <v>0</v>
      </c>
      <c r="C3112" s="47">
        <v>0</v>
      </c>
      <c r="D3112" s="47">
        <v>0</v>
      </c>
      <c r="E3112" s="47">
        <v>0</v>
      </c>
      <c r="F3112" s="47">
        <v>0</v>
      </c>
      <c r="G3112" s="47"/>
      <c r="I3112" s="85"/>
    </row>
    <row r="3113" spans="1:23">
      <c r="A3113" s="87">
        <v>44013</v>
      </c>
      <c r="B3113" s="47">
        <v>0</v>
      </c>
      <c r="C3113" s="47">
        <v>0</v>
      </c>
      <c r="D3113" s="47">
        <v>0</v>
      </c>
      <c r="E3113" s="47">
        <v>0</v>
      </c>
      <c r="F3113" s="47">
        <v>0</v>
      </c>
      <c r="G3113" s="47"/>
      <c r="I3113" s="51"/>
      <c r="J3113" s="51"/>
      <c r="K3113" s="51"/>
      <c r="L3113" s="51"/>
      <c r="M3113" s="51"/>
      <c r="N3113" s="51"/>
      <c r="O3113" s="45"/>
      <c r="Q3113" s="51"/>
      <c r="R3113" s="51"/>
      <c r="S3113" s="51"/>
      <c r="T3113" s="51"/>
      <c r="U3113" s="51"/>
      <c r="V3113" s="51"/>
      <c r="W3113" s="45"/>
    </row>
    <row r="3114" spans="1:23">
      <c r="A3114" s="87">
        <v>44044</v>
      </c>
      <c r="B3114" s="47">
        <v>0</v>
      </c>
      <c r="C3114" s="47">
        <v>0</v>
      </c>
      <c r="D3114" s="47">
        <v>0</v>
      </c>
      <c r="E3114" s="47">
        <v>0</v>
      </c>
      <c r="F3114" s="47">
        <v>0</v>
      </c>
      <c r="G3114" s="47"/>
      <c r="I3114" s="51"/>
      <c r="J3114" s="51"/>
      <c r="K3114" s="51"/>
      <c r="L3114" s="51"/>
      <c r="M3114" s="51"/>
      <c r="N3114" s="51"/>
      <c r="O3114" s="45"/>
      <c r="Q3114" s="51"/>
      <c r="R3114" s="51"/>
      <c r="S3114" s="51"/>
      <c r="T3114" s="51"/>
      <c r="U3114" s="51"/>
      <c r="V3114" s="51"/>
      <c r="W3114" s="45"/>
    </row>
    <row r="3115" spans="1:23">
      <c r="A3115" s="59" t="s">
        <v>10</v>
      </c>
      <c r="B3115" s="59">
        <f>SUM(B3103:B3114)</f>
        <v>0</v>
      </c>
      <c r="C3115" s="59">
        <f>SUM(C3103:C3114)</f>
        <v>0</v>
      </c>
      <c r="D3115" s="59">
        <f>SUM(D3103:D3114)</f>
        <v>0</v>
      </c>
      <c r="E3115" s="59">
        <f>SUM(E3103:E3114)</f>
        <v>0</v>
      </c>
      <c r="F3115" s="59">
        <f>SUM(F3103:F3114)</f>
        <v>0</v>
      </c>
      <c r="G3115" s="52"/>
      <c r="I3115" s="51"/>
      <c r="J3115" s="51"/>
      <c r="K3115" s="51"/>
      <c r="L3115" s="51"/>
      <c r="M3115" s="51"/>
      <c r="N3115" s="51"/>
      <c r="O3115" s="45"/>
    </row>
    <row r="3116" spans="1:23">
      <c r="A3116" s="59" t="s">
        <v>12</v>
      </c>
      <c r="B3116" s="59">
        <f>B3115/12</f>
        <v>0</v>
      </c>
      <c r="C3116" s="59">
        <f>C3115/12</f>
        <v>0</v>
      </c>
      <c r="D3116" s="59">
        <f>D3115/12</f>
        <v>0</v>
      </c>
      <c r="E3116" s="59">
        <f>E3115/12</f>
        <v>0</v>
      </c>
      <c r="F3116" s="59">
        <f>F3115/12</f>
        <v>0</v>
      </c>
      <c r="G3116" s="52"/>
      <c r="I3116" s="82"/>
    </row>
    <row r="3117" spans="1:23">
      <c r="A3117" s="87">
        <v>44075</v>
      </c>
      <c r="B3117" s="47">
        <v>0</v>
      </c>
      <c r="C3117" s="47">
        <v>0</v>
      </c>
      <c r="D3117" s="47">
        <v>0</v>
      </c>
      <c r="E3117" s="47">
        <v>0</v>
      </c>
      <c r="F3117" s="47">
        <v>0</v>
      </c>
      <c r="G3117" s="47"/>
      <c r="I3117" s="51"/>
      <c r="J3117" s="51"/>
      <c r="K3117" s="51"/>
      <c r="L3117" s="51"/>
      <c r="M3117" s="51"/>
      <c r="N3117" s="51"/>
      <c r="O3117" s="45"/>
      <c r="Q3117" s="51"/>
      <c r="R3117" s="51"/>
      <c r="S3117" s="51"/>
      <c r="T3117" s="51"/>
      <c r="U3117" s="51"/>
      <c r="V3117" s="51"/>
      <c r="W3117" s="45"/>
    </row>
    <row r="3118" spans="1:23">
      <c r="A3118" s="87">
        <v>44105</v>
      </c>
      <c r="B3118" s="47">
        <v>0</v>
      </c>
      <c r="C3118" s="47">
        <v>0</v>
      </c>
      <c r="D3118" s="47">
        <v>0</v>
      </c>
      <c r="E3118" s="47">
        <v>0</v>
      </c>
      <c r="F3118" s="47">
        <v>0</v>
      </c>
      <c r="G3118" s="47"/>
      <c r="I3118" s="51"/>
      <c r="J3118" s="51"/>
      <c r="K3118" s="51"/>
      <c r="L3118" s="51"/>
      <c r="M3118" s="51"/>
      <c r="N3118" s="51"/>
      <c r="O3118" s="45"/>
      <c r="Q3118" s="51"/>
      <c r="R3118" s="51"/>
      <c r="S3118" s="51"/>
      <c r="T3118" s="51"/>
      <c r="U3118" s="51"/>
      <c r="V3118" s="51"/>
      <c r="W3118" s="45"/>
    </row>
    <row r="3119" spans="1:23">
      <c r="A3119" s="87">
        <v>44136</v>
      </c>
      <c r="B3119" s="47">
        <v>0</v>
      </c>
      <c r="C3119" s="47">
        <v>0</v>
      </c>
      <c r="D3119" s="47">
        <v>0</v>
      </c>
      <c r="E3119" s="47">
        <v>0</v>
      </c>
      <c r="F3119" s="47">
        <v>0</v>
      </c>
      <c r="G3119" s="47"/>
      <c r="I3119" s="51"/>
      <c r="J3119" s="51"/>
      <c r="K3119" s="51"/>
      <c r="L3119" s="51"/>
      <c r="M3119" s="51"/>
      <c r="N3119" s="51"/>
      <c r="O3119" s="45"/>
      <c r="Q3119" s="51"/>
      <c r="R3119" s="51"/>
      <c r="S3119" s="51"/>
      <c r="T3119" s="51"/>
      <c r="U3119" s="51"/>
      <c r="V3119" s="51"/>
      <c r="W3119" s="45"/>
    </row>
    <row r="3120" spans="1:23">
      <c r="A3120" s="87">
        <v>44166</v>
      </c>
      <c r="B3120" s="47">
        <v>0</v>
      </c>
      <c r="C3120" s="47">
        <v>0</v>
      </c>
      <c r="D3120" s="47">
        <v>0</v>
      </c>
      <c r="E3120" s="47">
        <v>0</v>
      </c>
      <c r="F3120" s="47">
        <v>0</v>
      </c>
      <c r="G3120" s="47"/>
      <c r="I3120" s="51"/>
      <c r="J3120" s="51"/>
      <c r="K3120" s="51"/>
      <c r="L3120" s="51"/>
      <c r="M3120" s="51"/>
      <c r="N3120" s="51"/>
      <c r="O3120" s="45"/>
    </row>
    <row r="3121" spans="1:23">
      <c r="A3121" s="87">
        <v>44197</v>
      </c>
      <c r="B3121" s="47">
        <v>0</v>
      </c>
      <c r="C3121" s="47">
        <v>0</v>
      </c>
      <c r="D3121" s="47">
        <v>0</v>
      </c>
      <c r="E3121" s="47">
        <v>0</v>
      </c>
      <c r="F3121" s="47">
        <v>0</v>
      </c>
      <c r="G3121" s="47"/>
      <c r="I3121" s="82"/>
    </row>
    <row r="3122" spans="1:23">
      <c r="A3122" s="87">
        <v>44228</v>
      </c>
      <c r="B3122" s="47">
        <v>0</v>
      </c>
      <c r="C3122" s="47">
        <v>0</v>
      </c>
      <c r="D3122" s="47">
        <v>0</v>
      </c>
      <c r="E3122" s="47">
        <v>0</v>
      </c>
      <c r="F3122" s="47">
        <v>0</v>
      </c>
      <c r="G3122" s="47"/>
      <c r="I3122" s="85"/>
    </row>
    <row r="3123" spans="1:23">
      <c r="A3123" s="87">
        <v>44256</v>
      </c>
      <c r="B3123" s="47">
        <v>0</v>
      </c>
      <c r="C3123" s="47">
        <v>0</v>
      </c>
      <c r="D3123" s="47">
        <v>9</v>
      </c>
      <c r="E3123" s="47">
        <v>4</v>
      </c>
      <c r="F3123" s="47">
        <v>2</v>
      </c>
      <c r="G3123" s="47"/>
      <c r="I3123" s="51"/>
      <c r="J3123" s="51"/>
      <c r="K3123" s="51"/>
      <c r="L3123" s="51"/>
      <c r="M3123" s="51"/>
      <c r="N3123" s="51"/>
      <c r="O3123" s="45"/>
      <c r="Q3123" s="51"/>
      <c r="R3123" s="51"/>
      <c r="S3123" s="51"/>
      <c r="T3123" s="51"/>
      <c r="U3123" s="51"/>
      <c r="V3123" s="51"/>
      <c r="W3123" s="45"/>
    </row>
    <row r="3124" spans="1:23">
      <c r="A3124" s="87">
        <v>44287</v>
      </c>
      <c r="B3124" s="47">
        <v>0</v>
      </c>
      <c r="C3124" s="47">
        <v>0</v>
      </c>
      <c r="D3124" s="47">
        <v>8</v>
      </c>
      <c r="E3124" s="47">
        <v>4</v>
      </c>
      <c r="F3124" s="47">
        <v>3</v>
      </c>
      <c r="G3124" s="47"/>
      <c r="I3124" s="51"/>
      <c r="J3124" s="51"/>
      <c r="K3124" s="51"/>
      <c r="L3124" s="51"/>
      <c r="M3124" s="51"/>
      <c r="N3124" s="51"/>
      <c r="O3124" s="45"/>
    </row>
    <row r="3125" spans="1:23">
      <c r="A3125" s="87">
        <v>44317</v>
      </c>
      <c r="B3125" s="47">
        <v>0</v>
      </c>
      <c r="C3125" s="47">
        <v>0</v>
      </c>
      <c r="D3125" s="47">
        <v>6</v>
      </c>
      <c r="E3125" s="47">
        <v>8</v>
      </c>
      <c r="F3125" s="47">
        <v>3</v>
      </c>
      <c r="G3125" s="47"/>
      <c r="I3125" s="51"/>
      <c r="J3125" s="51"/>
      <c r="K3125" s="51"/>
      <c r="L3125" s="51"/>
      <c r="M3125" s="51"/>
      <c r="N3125" s="51"/>
      <c r="O3125" s="45"/>
      <c r="Q3125" s="51"/>
      <c r="R3125" s="51"/>
      <c r="S3125" s="51"/>
      <c r="T3125" s="51"/>
      <c r="U3125" s="51"/>
      <c r="V3125" s="51"/>
      <c r="W3125" s="45"/>
    </row>
    <row r="3126" spans="1:23">
      <c r="A3126" s="87">
        <v>44348</v>
      </c>
      <c r="B3126" s="47">
        <v>0</v>
      </c>
      <c r="C3126" s="47">
        <v>1</v>
      </c>
      <c r="D3126" s="47">
        <v>10</v>
      </c>
      <c r="E3126" s="47">
        <v>10</v>
      </c>
      <c r="F3126" s="47">
        <v>5</v>
      </c>
      <c r="G3126" s="47"/>
      <c r="I3126" s="51"/>
      <c r="J3126" s="51"/>
      <c r="K3126" s="51"/>
      <c r="L3126" s="51"/>
      <c r="M3126" s="51"/>
      <c r="N3126" s="51"/>
      <c r="O3126" s="45"/>
    </row>
    <row r="3127" spans="1:23">
      <c r="A3127" s="87">
        <v>44378</v>
      </c>
      <c r="B3127" s="47">
        <v>0</v>
      </c>
      <c r="C3127" s="47">
        <v>1</v>
      </c>
      <c r="D3127" s="47">
        <v>12</v>
      </c>
      <c r="E3127" s="47">
        <v>10</v>
      </c>
      <c r="F3127" s="47">
        <v>3</v>
      </c>
      <c r="G3127" s="47"/>
      <c r="I3127" s="82"/>
    </row>
    <row r="3128" spans="1:23">
      <c r="A3128" s="87">
        <v>44409</v>
      </c>
      <c r="B3128" s="47">
        <v>0</v>
      </c>
      <c r="C3128" s="47">
        <v>0</v>
      </c>
      <c r="D3128" s="47">
        <v>12</v>
      </c>
      <c r="E3128" s="47">
        <v>10</v>
      </c>
      <c r="F3128" s="47">
        <v>3</v>
      </c>
      <c r="G3128" s="47"/>
      <c r="I3128" s="85"/>
    </row>
    <row r="3129" spans="1:23">
      <c r="A3129" s="59" t="s">
        <v>10</v>
      </c>
      <c r="B3129" s="59">
        <f>SUM(B3117:B3128)</f>
        <v>0</v>
      </c>
      <c r="C3129" s="59">
        <f>SUM(C3117:C3128)</f>
        <v>2</v>
      </c>
      <c r="D3129" s="59">
        <f>SUM(D3117:D3128)</f>
        <v>57</v>
      </c>
      <c r="E3129" s="59">
        <f>SUM(E3117:E3128)</f>
        <v>46</v>
      </c>
      <c r="F3129" s="59">
        <f>SUM(F3117:F3128)</f>
        <v>19</v>
      </c>
      <c r="G3129" s="52"/>
      <c r="I3129" s="51"/>
      <c r="J3129" s="51"/>
      <c r="K3129" s="51"/>
      <c r="L3129" s="51"/>
      <c r="M3129" s="51"/>
      <c r="N3129" s="51"/>
      <c r="O3129" s="45"/>
      <c r="Q3129" s="51"/>
      <c r="R3129" s="51"/>
      <c r="S3129" s="51"/>
      <c r="T3129" s="51"/>
      <c r="U3129" s="51"/>
      <c r="V3129" s="51"/>
      <c r="W3129" s="45"/>
    </row>
    <row r="3130" spans="1:23">
      <c r="A3130" s="60" t="s">
        <v>12</v>
      </c>
      <c r="B3130" s="60">
        <f>B3129/12</f>
        <v>0</v>
      </c>
      <c r="C3130" s="60">
        <f>C3129/12</f>
        <v>0.16666666666666666</v>
      </c>
      <c r="D3130" s="60">
        <f>D3129/12</f>
        <v>4.75</v>
      </c>
      <c r="E3130" s="60">
        <f>E3129/12</f>
        <v>3.8333333333333335</v>
      </c>
      <c r="F3130" s="60">
        <f>F3129/12</f>
        <v>1.5833333333333333</v>
      </c>
      <c r="G3130" s="52"/>
      <c r="I3130" s="51"/>
      <c r="J3130" s="51"/>
      <c r="K3130" s="51"/>
      <c r="L3130" s="51"/>
      <c r="M3130" s="51"/>
      <c r="N3130" s="51"/>
      <c r="O3130" s="45"/>
      <c r="Q3130" s="51"/>
      <c r="R3130" s="51"/>
      <c r="S3130" s="51"/>
      <c r="T3130" s="51"/>
      <c r="U3130" s="51"/>
      <c r="V3130" s="51"/>
      <c r="W3130" s="45"/>
    </row>
    <row r="3131" spans="1:23">
      <c r="A3131" s="87">
        <v>44440</v>
      </c>
      <c r="B3131" s="47">
        <v>0</v>
      </c>
      <c r="C3131" s="47">
        <v>1</v>
      </c>
      <c r="D3131" s="47">
        <v>20</v>
      </c>
      <c r="E3131" s="47">
        <v>6</v>
      </c>
      <c r="F3131" s="47">
        <v>2</v>
      </c>
      <c r="G3131" s="47"/>
      <c r="I3131" s="51"/>
      <c r="J3131" s="51"/>
      <c r="K3131" s="51"/>
      <c r="L3131" s="51"/>
      <c r="M3131" s="51"/>
      <c r="N3131" s="51"/>
      <c r="O3131" s="45"/>
    </row>
    <row r="3132" spans="1:23">
      <c r="A3132" s="87">
        <v>44470</v>
      </c>
      <c r="B3132" s="47">
        <v>0</v>
      </c>
      <c r="C3132" s="47">
        <v>1</v>
      </c>
      <c r="D3132" s="47">
        <v>24</v>
      </c>
      <c r="E3132" s="47">
        <v>12</v>
      </c>
      <c r="F3132" s="47">
        <v>4</v>
      </c>
      <c r="G3132" s="47"/>
      <c r="I3132" s="85"/>
    </row>
    <row r="3133" spans="1:23">
      <c r="A3133" s="86">
        <v>44501</v>
      </c>
      <c r="B3133" s="44">
        <v>2</v>
      </c>
      <c r="C3133" s="44">
        <v>2</v>
      </c>
      <c r="D3133" s="44">
        <v>29</v>
      </c>
      <c r="E3133" s="44">
        <v>10</v>
      </c>
      <c r="F3133" s="44">
        <v>3</v>
      </c>
      <c r="G3133" s="44"/>
      <c r="H3133" s="3" t="s">
        <v>122</v>
      </c>
      <c r="I3133" s="82"/>
    </row>
    <row r="3134" spans="1:23">
      <c r="A3134" s="86">
        <v>44531</v>
      </c>
      <c r="B3134" s="44">
        <v>0</v>
      </c>
      <c r="C3134" s="44">
        <v>0</v>
      </c>
      <c r="D3134" s="44">
        <v>10</v>
      </c>
      <c r="E3134" s="44">
        <v>8</v>
      </c>
      <c r="F3134" s="44">
        <v>3</v>
      </c>
      <c r="G3134" s="44"/>
      <c r="H3134" s="3" t="s">
        <v>123</v>
      </c>
      <c r="I3134" s="85"/>
    </row>
    <row r="3135" spans="1:23">
      <c r="A3135" s="87">
        <v>44562</v>
      </c>
      <c r="B3135" s="47">
        <v>2</v>
      </c>
      <c r="C3135" s="47">
        <v>0</v>
      </c>
      <c r="D3135" s="47">
        <v>12</v>
      </c>
      <c r="E3135" s="47">
        <v>7</v>
      </c>
      <c r="F3135" s="47">
        <v>0</v>
      </c>
      <c r="G3135" s="47"/>
      <c r="I3135" s="51"/>
      <c r="J3135" s="51"/>
      <c r="K3135" s="51"/>
      <c r="L3135" s="51"/>
      <c r="M3135" s="51"/>
      <c r="N3135" s="51"/>
      <c r="O3135" s="45"/>
      <c r="Q3135" s="51"/>
      <c r="R3135" s="51"/>
      <c r="S3135" s="51"/>
      <c r="T3135" s="51"/>
      <c r="U3135" s="51"/>
      <c r="V3135" s="51"/>
      <c r="W3135" s="45"/>
    </row>
    <row r="3136" spans="1:23">
      <c r="A3136" s="87">
        <v>44593</v>
      </c>
      <c r="B3136" s="47"/>
      <c r="C3136" s="47"/>
      <c r="D3136" s="47"/>
      <c r="E3136" s="47"/>
      <c r="F3136" s="47"/>
      <c r="G3136" s="47"/>
      <c r="I3136" s="51"/>
      <c r="J3136" s="51"/>
      <c r="K3136" s="51"/>
      <c r="L3136" s="51"/>
      <c r="M3136" s="51"/>
      <c r="N3136" s="51"/>
      <c r="O3136" s="45"/>
      <c r="Q3136" s="51"/>
      <c r="R3136" s="51"/>
      <c r="S3136" s="51"/>
      <c r="T3136" s="51"/>
      <c r="U3136" s="51"/>
      <c r="V3136" s="51"/>
      <c r="W3136" s="45"/>
    </row>
    <row r="3137" spans="1:23">
      <c r="A3137" s="86">
        <v>44621</v>
      </c>
      <c r="B3137" s="44"/>
      <c r="C3137" s="44"/>
      <c r="D3137" s="44"/>
      <c r="E3137" s="44"/>
      <c r="F3137" s="44"/>
      <c r="G3137" s="44"/>
      <c r="I3137" s="51"/>
      <c r="J3137" s="51"/>
      <c r="K3137" s="51"/>
      <c r="L3137" s="51"/>
      <c r="M3137" s="51"/>
      <c r="N3137" s="51"/>
      <c r="O3137" s="45"/>
      <c r="Q3137" s="51"/>
      <c r="R3137" s="51"/>
      <c r="S3137" s="51"/>
      <c r="T3137" s="51"/>
      <c r="U3137" s="51"/>
      <c r="V3137" s="51"/>
      <c r="W3137" s="45"/>
    </row>
    <row r="3138" spans="1:23">
      <c r="A3138" s="86">
        <v>44652</v>
      </c>
      <c r="B3138" s="44"/>
      <c r="C3138" s="44"/>
      <c r="D3138" s="44"/>
      <c r="E3138" s="44"/>
      <c r="F3138" s="44"/>
      <c r="G3138" s="44"/>
      <c r="I3138" s="51"/>
      <c r="J3138" s="51"/>
      <c r="K3138" s="51"/>
      <c r="L3138" s="51"/>
      <c r="M3138" s="51"/>
      <c r="N3138" s="51"/>
      <c r="O3138" s="45"/>
      <c r="Q3138" s="51"/>
      <c r="R3138" s="51"/>
      <c r="S3138" s="51"/>
      <c r="T3138" s="51"/>
      <c r="U3138" s="51"/>
      <c r="V3138" s="51"/>
      <c r="W3138" s="45"/>
    </row>
    <row r="3139" spans="1:23">
      <c r="A3139" s="87">
        <v>44682</v>
      </c>
      <c r="B3139" s="47"/>
      <c r="C3139" s="47"/>
      <c r="D3139" s="47"/>
      <c r="E3139" s="47"/>
      <c r="F3139" s="47"/>
      <c r="G3139" s="47"/>
      <c r="I3139" s="51"/>
      <c r="J3139" s="51"/>
      <c r="K3139" s="51"/>
      <c r="L3139" s="51"/>
      <c r="M3139" s="51"/>
      <c r="N3139" s="51"/>
      <c r="O3139" s="45"/>
    </row>
    <row r="3140" spans="1:23">
      <c r="A3140" s="87">
        <v>44713</v>
      </c>
      <c r="B3140" s="47"/>
      <c r="C3140" s="47"/>
      <c r="D3140" s="47"/>
      <c r="E3140" s="47"/>
      <c r="F3140" s="47"/>
      <c r="G3140" s="47"/>
      <c r="I3140" s="82"/>
    </row>
    <row r="3141" spans="1:23">
      <c r="A3141" s="86">
        <v>44743</v>
      </c>
      <c r="B3141" s="44"/>
      <c r="C3141" s="44"/>
      <c r="D3141" s="44"/>
      <c r="E3141" s="44"/>
      <c r="F3141" s="44"/>
      <c r="G3141" s="44"/>
      <c r="I3141" s="85"/>
    </row>
    <row r="3142" spans="1:23">
      <c r="A3142" s="86">
        <v>44774</v>
      </c>
      <c r="B3142" s="44"/>
      <c r="C3142" s="44"/>
      <c r="D3142" s="44"/>
      <c r="E3142" s="44"/>
      <c r="F3142" s="44"/>
      <c r="G3142" s="44"/>
      <c r="I3142" s="51"/>
      <c r="J3142" s="51"/>
      <c r="K3142" s="51"/>
      <c r="L3142" s="51"/>
      <c r="M3142" s="51"/>
      <c r="N3142" s="51"/>
      <c r="O3142" s="45"/>
      <c r="Q3142" s="51"/>
      <c r="R3142" s="51"/>
      <c r="S3142" s="51"/>
      <c r="T3142" s="51"/>
      <c r="U3142" s="51"/>
      <c r="V3142" s="51"/>
      <c r="W3142" s="45"/>
    </row>
    <row r="3143" spans="1:23">
      <c r="A3143" s="59" t="s">
        <v>10</v>
      </c>
      <c r="B3143" s="59">
        <f>SUM(B3131:B3142)</f>
        <v>4</v>
      </c>
      <c r="C3143" s="59">
        <f>SUM(C3131:C3142)</f>
        <v>4</v>
      </c>
      <c r="D3143" s="59">
        <f>SUM(D3131:D3142)</f>
        <v>95</v>
      </c>
      <c r="E3143" s="59">
        <f>SUM(E3131:E3142)</f>
        <v>43</v>
      </c>
      <c r="F3143" s="59">
        <f>SUM(F3131:F3142)</f>
        <v>12</v>
      </c>
      <c r="G3143" s="52"/>
      <c r="I3143" s="51"/>
      <c r="J3143" s="51"/>
      <c r="K3143" s="51"/>
      <c r="L3143" s="51"/>
      <c r="M3143" s="51"/>
      <c r="N3143" s="51"/>
      <c r="O3143" s="45"/>
      <c r="Q3143" s="51"/>
      <c r="R3143" s="51"/>
      <c r="S3143" s="51"/>
      <c r="T3143" s="51"/>
      <c r="U3143" s="51"/>
      <c r="V3143" s="51"/>
      <c r="W3143" s="45"/>
    </row>
    <row r="3144" spans="1:23">
      <c r="A3144" s="60" t="s">
        <v>12</v>
      </c>
      <c r="B3144" s="60">
        <f>B3143/12</f>
        <v>0.33333333333333331</v>
      </c>
      <c r="C3144" s="60">
        <f>C3143/12</f>
        <v>0.33333333333333331</v>
      </c>
      <c r="D3144" s="60">
        <f>D3143/12</f>
        <v>7.916666666666667</v>
      </c>
      <c r="E3144" s="60">
        <f>E3143/12</f>
        <v>3.5833333333333335</v>
      </c>
      <c r="F3144" s="60">
        <f>F3143/12</f>
        <v>1</v>
      </c>
      <c r="G3144" s="52"/>
      <c r="I3144" s="51"/>
      <c r="J3144" s="51"/>
      <c r="K3144" s="51"/>
      <c r="L3144" s="51"/>
      <c r="M3144" s="51"/>
      <c r="N3144" s="51"/>
      <c r="O3144" s="45"/>
      <c r="Q3144" s="51"/>
      <c r="R3144" s="51"/>
      <c r="S3144" s="51"/>
      <c r="T3144" s="51"/>
      <c r="U3144" s="51"/>
      <c r="V3144" s="51"/>
      <c r="W3144" s="45"/>
    </row>
    <row r="3145" spans="1:23">
      <c r="A3145" s="86"/>
      <c r="B3145" s="44"/>
      <c r="C3145" s="44"/>
      <c r="D3145" s="44"/>
      <c r="E3145" s="44"/>
      <c r="F3145" s="44"/>
      <c r="G3145" s="44"/>
      <c r="I3145" s="51"/>
      <c r="J3145" s="51"/>
      <c r="K3145" s="51"/>
      <c r="L3145" s="51"/>
      <c r="M3145" s="51"/>
      <c r="N3145" s="51"/>
      <c r="O3145" s="45"/>
    </row>
    <row r="3146" spans="1:23">
      <c r="I3146" s="85"/>
    </row>
    <row r="3147" spans="1:23">
      <c r="I3147" s="82"/>
    </row>
    <row r="3148" spans="1:23">
      <c r="I3148" s="85"/>
    </row>
    <row r="3149" spans="1:23">
      <c r="I3149" s="51"/>
      <c r="J3149" s="51"/>
      <c r="K3149" s="51"/>
      <c r="L3149" s="51"/>
      <c r="M3149" s="51"/>
      <c r="N3149" s="51"/>
      <c r="O3149" s="45"/>
      <c r="Q3149" s="51"/>
      <c r="R3149" s="51"/>
      <c r="S3149" s="51"/>
      <c r="T3149" s="51"/>
      <c r="U3149" s="51"/>
      <c r="V3149" s="51"/>
      <c r="W3149" s="45"/>
    </row>
    <row r="3150" spans="1:23">
      <c r="I3150" s="51"/>
      <c r="J3150" s="51"/>
      <c r="K3150" s="51"/>
      <c r="L3150" s="51"/>
      <c r="M3150" s="51"/>
      <c r="N3150" s="51"/>
      <c r="O3150" s="45"/>
      <c r="Q3150" s="51"/>
      <c r="R3150" s="51"/>
      <c r="S3150" s="51"/>
      <c r="T3150" s="51"/>
      <c r="U3150" s="51"/>
      <c r="V3150" s="51"/>
      <c r="W3150" s="45"/>
    </row>
    <row r="3151" spans="1:23">
      <c r="I3151" s="51"/>
      <c r="J3151" s="51"/>
      <c r="K3151" s="51"/>
      <c r="L3151" s="51"/>
      <c r="M3151" s="51"/>
      <c r="N3151" s="51"/>
      <c r="O3151" s="45"/>
      <c r="Q3151" s="51"/>
      <c r="R3151" s="51"/>
      <c r="S3151" s="51"/>
      <c r="T3151" s="51"/>
      <c r="U3151" s="51"/>
      <c r="V3151" s="51"/>
      <c r="W3151" s="45"/>
    </row>
    <row r="3152" spans="1:23">
      <c r="I3152" s="51"/>
      <c r="J3152" s="51"/>
      <c r="K3152" s="51"/>
      <c r="L3152" s="51"/>
      <c r="M3152" s="51"/>
      <c r="N3152" s="51"/>
      <c r="O3152" s="45"/>
      <c r="Q3152" s="51"/>
      <c r="R3152" s="51"/>
      <c r="S3152" s="51"/>
      <c r="T3152" s="51"/>
      <c r="U3152" s="51"/>
      <c r="V3152" s="51"/>
      <c r="W3152" s="45"/>
    </row>
    <row r="3153" spans="1:23">
      <c r="I3153" s="85"/>
    </row>
    <row r="3154" spans="1:23">
      <c r="I3154" s="82"/>
    </row>
    <row r="3155" spans="1:23">
      <c r="A3155" s="53"/>
      <c r="B3155" s="89"/>
      <c r="C3155" s="89"/>
      <c r="D3155" s="89"/>
      <c r="E3155" s="89"/>
      <c r="F3155" s="89"/>
      <c r="G3155" s="45"/>
      <c r="I3155" s="85"/>
    </row>
    <row r="3156" spans="1:23">
      <c r="A3156" s="53"/>
      <c r="B3156" s="89"/>
      <c r="C3156" s="89"/>
      <c r="D3156" s="89"/>
      <c r="E3156" s="89"/>
      <c r="F3156" s="89"/>
      <c r="G3156" s="45"/>
      <c r="H3156" s="7"/>
      <c r="I3156" s="51"/>
      <c r="J3156" s="51"/>
      <c r="K3156" s="51"/>
      <c r="L3156" s="51"/>
      <c r="M3156" s="51"/>
      <c r="N3156" s="51"/>
      <c r="O3156" s="45"/>
      <c r="Q3156" s="51"/>
      <c r="R3156" s="51"/>
      <c r="S3156" s="51"/>
      <c r="T3156" s="51"/>
      <c r="U3156" s="51"/>
      <c r="V3156" s="51"/>
      <c r="W3156" s="45"/>
    </row>
    <row r="3157" spans="1:23">
      <c r="A3157" s="51"/>
      <c r="B3157" s="51"/>
      <c r="C3157" s="51"/>
      <c r="D3157" s="51"/>
      <c r="E3157" s="51"/>
      <c r="F3157" s="51"/>
      <c r="G3157" s="45"/>
      <c r="I3157" s="51"/>
      <c r="J3157" s="51"/>
      <c r="K3157" s="51"/>
      <c r="L3157" s="51"/>
      <c r="M3157" s="51"/>
      <c r="N3157" s="51"/>
      <c r="O3157" s="45"/>
      <c r="Q3157" s="51"/>
      <c r="R3157" s="51"/>
      <c r="S3157" s="51"/>
      <c r="T3157" s="51"/>
      <c r="U3157" s="51"/>
      <c r="V3157" s="51"/>
      <c r="W3157" s="45"/>
    </row>
    <row r="3158" spans="1:23">
      <c r="A3158" s="51"/>
      <c r="B3158" s="51"/>
      <c r="C3158" s="51"/>
      <c r="D3158" s="51"/>
      <c r="E3158" s="51"/>
      <c r="F3158" s="51"/>
      <c r="G3158" s="45"/>
      <c r="I3158" s="51"/>
      <c r="J3158" s="51"/>
      <c r="K3158" s="51"/>
      <c r="L3158" s="51"/>
      <c r="M3158" s="51"/>
      <c r="N3158" s="51"/>
      <c r="O3158" s="45"/>
    </row>
    <row r="3159" spans="1:23">
      <c r="A3159" s="51"/>
      <c r="B3159" s="51"/>
      <c r="C3159" s="51"/>
      <c r="D3159" s="51"/>
      <c r="E3159" s="51"/>
      <c r="F3159" s="51"/>
      <c r="G3159" s="45"/>
      <c r="I3159" s="51"/>
      <c r="J3159" s="51"/>
      <c r="K3159" s="51"/>
      <c r="L3159" s="51"/>
      <c r="M3159" s="51"/>
      <c r="N3159" s="51"/>
      <c r="O3159" s="45"/>
    </row>
    <row r="3160" spans="1:23">
      <c r="A3160" s="51"/>
      <c r="B3160" s="51"/>
      <c r="C3160" s="51"/>
      <c r="D3160" s="51"/>
      <c r="E3160" s="51"/>
      <c r="F3160" s="51"/>
      <c r="G3160" s="45"/>
    </row>
    <row r="3161" spans="1:23">
      <c r="A3161" s="82"/>
    </row>
    <row r="3163" spans="1:23">
      <c r="A3163" s="51"/>
      <c r="B3163" s="51"/>
      <c r="C3163" s="51"/>
      <c r="D3163" s="51"/>
      <c r="E3163" s="51"/>
      <c r="F3163" s="51"/>
      <c r="G3163" s="45"/>
      <c r="I3163" s="51"/>
      <c r="J3163" s="51"/>
      <c r="K3163" s="51"/>
      <c r="L3163" s="51"/>
      <c r="M3163" s="51"/>
      <c r="N3163" s="51"/>
      <c r="O3163" s="45"/>
    </row>
    <row r="3165" spans="1:23">
      <c r="A3165" s="51"/>
      <c r="B3165" s="51"/>
      <c r="C3165" s="51"/>
      <c r="D3165" s="51"/>
      <c r="E3165" s="51"/>
      <c r="F3165" s="51"/>
      <c r="G3165" s="45"/>
    </row>
    <row r="3166" spans="1:23">
      <c r="A3166" s="82"/>
    </row>
    <row r="3168" spans="1:23">
      <c r="A3168" s="51"/>
      <c r="B3168" s="51"/>
      <c r="C3168" s="51"/>
      <c r="D3168" s="51"/>
      <c r="E3168" s="51"/>
      <c r="F3168" s="51"/>
      <c r="G3168" s="45"/>
      <c r="I3168" s="51"/>
      <c r="J3168" s="51"/>
      <c r="K3168" s="51"/>
      <c r="L3168" s="51"/>
      <c r="M3168" s="51"/>
      <c r="N3168" s="51"/>
      <c r="O3168" s="45"/>
    </row>
    <row r="3169" spans="1:15">
      <c r="A3169" s="51"/>
      <c r="B3169" s="51"/>
      <c r="C3169" s="51"/>
      <c r="D3169" s="51"/>
      <c r="E3169" s="51"/>
      <c r="F3169" s="51"/>
      <c r="G3169" s="45"/>
    </row>
    <row r="3170" spans="1:15">
      <c r="A3170" s="51"/>
      <c r="B3170" s="51"/>
      <c r="C3170" s="51"/>
      <c r="D3170" s="51"/>
      <c r="E3170" s="51"/>
      <c r="F3170" s="51"/>
      <c r="G3170" s="45"/>
      <c r="I3170" s="51"/>
      <c r="J3170" s="51"/>
      <c r="K3170" s="51"/>
      <c r="L3170" s="51"/>
      <c r="M3170" s="51"/>
      <c r="N3170" s="51"/>
      <c r="O3170" s="45"/>
    </row>
    <row r="3171" spans="1:15">
      <c r="A3171" s="51"/>
      <c r="B3171" s="51"/>
      <c r="C3171" s="51"/>
      <c r="D3171" s="51"/>
      <c r="E3171" s="51"/>
      <c r="F3171" s="51"/>
      <c r="G3171" s="45"/>
    </row>
    <row r="3173" spans="1:15">
      <c r="A3173" s="82"/>
    </row>
    <row r="3175" spans="1:15">
      <c r="A3175" s="51"/>
      <c r="B3175" s="51"/>
      <c r="C3175" s="51"/>
      <c r="D3175" s="51"/>
      <c r="E3175" s="51"/>
      <c r="F3175" s="51"/>
      <c r="G3175" s="45"/>
      <c r="I3175" s="51"/>
      <c r="J3175" s="51"/>
      <c r="K3175" s="51"/>
      <c r="L3175" s="51"/>
      <c r="M3175" s="51"/>
      <c r="N3175" s="51"/>
      <c r="O3175" s="45"/>
    </row>
    <row r="3176" spans="1:15">
      <c r="A3176" s="51"/>
      <c r="B3176" s="51"/>
      <c r="C3176" s="51"/>
      <c r="D3176" s="51"/>
      <c r="E3176" s="51"/>
      <c r="F3176" s="51"/>
      <c r="G3176" s="45"/>
      <c r="I3176" s="51"/>
      <c r="J3176" s="51"/>
      <c r="K3176" s="51"/>
      <c r="L3176" s="51"/>
      <c r="M3176" s="51"/>
      <c r="N3176" s="51"/>
      <c r="O3176" s="45"/>
    </row>
    <row r="3177" spans="1:15">
      <c r="A3177" s="51"/>
      <c r="B3177" s="51"/>
      <c r="C3177" s="51"/>
      <c r="D3177" s="51"/>
      <c r="E3177" s="51"/>
      <c r="F3177" s="51"/>
      <c r="G3177" s="45"/>
      <c r="I3177" s="51"/>
      <c r="J3177" s="51"/>
      <c r="K3177" s="51"/>
      <c r="L3177" s="51"/>
      <c r="M3177" s="51"/>
      <c r="N3177" s="51"/>
      <c r="O3177" s="45"/>
    </row>
    <row r="3178" spans="1:15">
      <c r="A3178" s="51"/>
      <c r="B3178" s="51"/>
      <c r="C3178" s="51"/>
      <c r="D3178" s="51"/>
      <c r="E3178" s="51"/>
      <c r="F3178" s="51"/>
      <c r="G3178" s="45"/>
      <c r="I3178" s="51"/>
      <c r="J3178" s="51"/>
      <c r="K3178" s="51"/>
      <c r="L3178" s="51"/>
      <c r="M3178" s="51"/>
      <c r="N3178" s="51"/>
      <c r="O3178" s="45"/>
    </row>
    <row r="3179" spans="1:15">
      <c r="A3179" s="51"/>
      <c r="B3179" s="51"/>
      <c r="C3179" s="51"/>
      <c r="D3179" s="51"/>
      <c r="E3179" s="51"/>
      <c r="F3179" s="51"/>
      <c r="G3179" s="45"/>
    </row>
    <row r="3180" spans="1:15">
      <c r="A3180" s="82"/>
    </row>
    <row r="3182" spans="1:15">
      <c r="A3182" s="51"/>
      <c r="B3182" s="51"/>
      <c r="C3182" s="51"/>
      <c r="D3182" s="51"/>
      <c r="E3182" s="51"/>
      <c r="F3182" s="51"/>
      <c r="G3182" s="45"/>
      <c r="I3182" s="51"/>
      <c r="J3182" s="51"/>
      <c r="K3182" s="51"/>
      <c r="L3182" s="51"/>
      <c r="M3182" s="51"/>
      <c r="N3182" s="51"/>
      <c r="O3182" s="45"/>
    </row>
    <row r="3184" spans="1:15">
      <c r="A3184" s="1"/>
    </row>
    <row r="3186" spans="1:10" ht="34">
      <c r="A3186" s="126" t="s">
        <v>69</v>
      </c>
      <c r="B3186" s="126"/>
      <c r="C3186" s="126"/>
      <c r="D3186" s="126"/>
      <c r="E3186" s="126"/>
      <c r="F3186" s="126"/>
      <c r="G3186" s="126"/>
      <c r="H3186" s="126"/>
      <c r="I3186" s="47"/>
      <c r="J3186" s="47"/>
    </row>
    <row r="3187" spans="1:10">
      <c r="A3187" s="88"/>
      <c r="B3187" s="47"/>
      <c r="C3187" s="47"/>
      <c r="D3187" s="47"/>
      <c r="E3187" s="47"/>
      <c r="F3187" s="47"/>
      <c r="G3187" s="47"/>
      <c r="H3187" s="47"/>
      <c r="I3187" s="47"/>
      <c r="J3187" s="47"/>
    </row>
    <row r="3188" spans="1:10">
      <c r="A3188" s="88"/>
      <c r="B3188" s="56"/>
      <c r="C3188" s="56"/>
      <c r="D3188" s="56"/>
      <c r="E3188" s="56"/>
      <c r="F3188" s="47"/>
      <c r="G3188" s="47"/>
      <c r="H3188" s="47"/>
      <c r="I3188" s="47"/>
      <c r="J3188" s="47"/>
    </row>
    <row r="3189" spans="1:10" ht="34">
      <c r="A3189" s="127"/>
      <c r="B3189" s="126" t="s">
        <v>80</v>
      </c>
      <c r="C3189" s="126"/>
      <c r="D3189" s="126"/>
      <c r="E3189" s="126"/>
      <c r="F3189" s="126"/>
      <c r="G3189" s="128"/>
      <c r="H3189" s="128"/>
      <c r="I3189" s="128"/>
      <c r="J3189" s="128"/>
    </row>
    <row r="3190" spans="1:10">
      <c r="A3190" s="88"/>
      <c r="B3190" s="55"/>
      <c r="C3190" s="57"/>
      <c r="D3190" s="57" t="s">
        <v>96</v>
      </c>
      <c r="E3190" s="57">
        <f>COUNTA(A3035,A2911,G3190,F3190,F3190,A2971,A3035,A2911,A2854,A2797,A2737,A2679,A2622,A2565,A2507,A2450,A2393,A2334,A2276,A2216,A2158,A2091,A2034,A1975,A1918,A1860,A1803,A1744,A1687,A1630,A1573,A1513,A1455,A1398,A1341,A1281,A1223,A1161,A1104,A1047,A987,A929,A872,A815,A758,A706,A653,A545,A493,A441,A389,A337,A283,A232,A180,A125,A69,A10,A3100,A597)</f>
        <v>57</v>
      </c>
      <c r="F3190" s="47"/>
      <c r="G3190" s="47"/>
      <c r="H3190" s="47"/>
      <c r="I3190" s="47"/>
      <c r="J3190" s="47"/>
    </row>
    <row r="3191" spans="1:10">
      <c r="A3191" s="88"/>
      <c r="B3191" s="55"/>
      <c r="C3191" s="47"/>
      <c r="D3191" s="47"/>
      <c r="E3191" s="47"/>
      <c r="F3191" s="47"/>
      <c r="G3191" s="47"/>
      <c r="H3191" s="47"/>
      <c r="I3191" s="47"/>
      <c r="J3191" s="47"/>
    </row>
    <row r="3192" spans="1:10">
      <c r="A3192" s="88"/>
      <c r="B3192" s="58" t="s">
        <v>4</v>
      </c>
      <c r="C3192" s="46" t="s">
        <v>5</v>
      </c>
      <c r="D3192" s="46" t="s">
        <v>6</v>
      </c>
      <c r="E3192" s="46" t="s">
        <v>7</v>
      </c>
      <c r="F3192" s="46" t="s">
        <v>8</v>
      </c>
      <c r="G3192" s="46" t="s">
        <v>9</v>
      </c>
      <c r="H3192" s="46" t="s">
        <v>94</v>
      </c>
      <c r="I3192" s="46" t="s">
        <v>95</v>
      </c>
      <c r="J3192" s="46" t="s">
        <v>100</v>
      </c>
    </row>
    <row r="3193" spans="1:10">
      <c r="A3193" s="88"/>
      <c r="B3193" s="55">
        <v>43709</v>
      </c>
      <c r="C3193" s="47">
        <f t="shared" ref="C3193:C3204" si="0">SUM(B2914,B2857,B2800,B2740,B2682,B2625,B2568,B2510,B2453,B2396,B2337,B2279,B2219,B2161,B2094,B2037,B1978,B1921,B1863,B1806,B1747,B1690,B1633,B1576,B1516,B1458,B1401,B1344,B1284,B1226,B1164,B1107,B1050,B990,B932,B875,B818,B761,B709,B656,B548,B496,B444,B392,B340,B286,B235,B183,B128,B3038,B2974,B3103)</f>
        <v>350</v>
      </c>
      <c r="D3193" s="47">
        <f>SUM(C2914,C2857,C2800,C2740,C2682,C2625,C2568,C2510,C2453,C2396,C2337,C2279,C2219,C2161,C2094,C2037,C1978,C1921,C1863,C1806,C1747,C1690,C1633,C1576,C1516,C1458,C1401,C1344,C1284,C1226,C1164,C2974,C3038,C3103)</f>
        <v>86</v>
      </c>
      <c r="E3193" s="47">
        <f>SUM(D2914,D2857,D2800,D2740,D2682,D2625,D2568,D2510,D2453,D2396,D2337,D2279,D2219,D2161,D2094,D2037,D1978,D1921,D1863,D1806,D1747,D1690,D1633,D1576,D1516,D1458,D1401,D1344,D1284,D1226,D1164,D2974,D3038,D3103)</f>
        <v>352</v>
      </c>
      <c r="F3193" s="47">
        <f>SUM(E2914,E2857,E2800,E2740,E2682,E2625,E2568,E2510,E2453,E2396,E2337,E2279,E2219,E2161,E2094,E2037,E1978,E1921,E1863,E1806,E1747,E1690,E1633,E1576,E1516,E1458,E1401,E1344,E1284,E1226,E1164,E2974,E3038,E3103)</f>
        <v>148</v>
      </c>
      <c r="G3193" s="47">
        <f>SUM(F2914,F2857,F2800,F2740,F2682,F2625,F2568,F2510,F2453,F2396,F2337,F2279,F2219,F2161,F2094,F2037,F1978,F1921,F1863,F1806,F1747,F1690,F1633,F1576,F1516,F1458,F1401,F1344,F1284,F1226,F1164,F1107,F3038,F2974,F3103)</f>
        <v>60</v>
      </c>
      <c r="H3193" s="47">
        <f>COUNTA(G2914,G2740,G2682,G2625,G2568,G2510,G2453,G2396,G2337,G2279,G2219,G2161,G2094,G2037,#REF!,G1921,G1863,G1806,G1747,G1690,G1633,G1576,G1516,G1458,G1401,G1344,G1284,G1226,G1164,G1107,G1050,G990,G932,G875,G818,G761,G709,G656,G548,G496,G444,G392,G340,G286,G235,G183,G128,G72,G13,G2857,G2800,G3038,G2974)</f>
        <v>7</v>
      </c>
      <c r="I3193" s="47">
        <f>E3190 - Table3726[[#This Row],[ INACTIVE PUBLISHERS]]</f>
        <v>50</v>
      </c>
      <c r="J3193" s="47">
        <f>SUM(Table3726[[#This Row],[ INACTIVE PUBLISHERS]:[ACTIVE PUBLISHERS]])</f>
        <v>57</v>
      </c>
    </row>
    <row r="3194" spans="1:10">
      <c r="A3194" s="88"/>
      <c r="B3194" s="55">
        <v>43739</v>
      </c>
      <c r="C3194" s="47">
        <f t="shared" si="0"/>
        <v>388</v>
      </c>
      <c r="D3194" s="47">
        <f>SUM(C2915,C2858,C2801,C2741,C2683,C2626,C2569,C2511,C2454,C2397,C2338,C2280,C2220,C2162,C2095,C2038,C1979,C1922,C1864,C1807,C1748,C1691,C1634,C1577,C1517,C1459,C1402,C1345,C1285,C1227,C2975,C3039,C3104)</f>
        <v>84</v>
      </c>
      <c r="E3194" s="47">
        <f>SUM(D2915,D2858,D2801,D2741,D2683,D2626,D2569,D2511,D2454,D2397,D2338,D2280,D2220,D2162,D2095,D2038,D1979,D1922,D1864,D1807,D1748,D1691,D1634,D1577,D1517,D1459,D1402,D1345,D1285,D1227,D1165,D1108,D2975,D3039,D3104)</f>
        <v>375</v>
      </c>
      <c r="F3194" s="47">
        <f>SUM(E2915,E2858,E2801,E2741,E2683,E2626,E2569,E2511,E2454,E2397,E2338,E2280,E2220,E2162,E2095,E2038,E1979,E1922,E1864,E1807,E1748,E1691,E1634,E1577,E1517,E1459,E1402,E1345,E1285,E1227,E1165,E1108,E2975,E3039,E3104)</f>
        <v>149</v>
      </c>
      <c r="G3194" s="47">
        <f>SUM(F2915,F2858,F2801,F2741,F2683,F2626,F2569,F2511,F2454,F2397,F2338,F2280,F2220,F2162,F2095,F2038,F1979,F1922,F1864,F1807,F1748,F1691,F1634,F1577,F1517,F1459,F1402,F1345,F1285,F1227,F1165,F1108,F3039,F2975,F3104)</f>
        <v>61</v>
      </c>
      <c r="H3194" s="47">
        <f>COUNTA(G2915,G2741,G2683,G2626,G2569,G2511,G2454,G2397,G2338,G2280,G2220,G2162,G2095,G2038,#REF!,G1922,G1864,G1807,G1748,G1691,G1634,G1577,G1517,G1459,G1402,G1345,G1285,G1227,G1165,G1108,G1051,G991,G933,G876,G819,G762,G710,G657,G549,G497,G445,G393,G341,G287,G236,G184,G129,G73,G14,G2858,G2801,G3039,G2975)</f>
        <v>5</v>
      </c>
      <c r="I3194" s="47">
        <f>E3190 - Table3726[[#This Row],[ INACTIVE PUBLISHERS]]</f>
        <v>52</v>
      </c>
      <c r="J3194" s="47">
        <f>SUM(Table3726[[#This Row],[ INACTIVE PUBLISHERS]:[ACTIVE PUBLISHERS]])</f>
        <v>57</v>
      </c>
    </row>
    <row r="3195" spans="1:10">
      <c r="A3195" s="88"/>
      <c r="B3195" s="55">
        <v>43770</v>
      </c>
      <c r="C3195" s="47">
        <f t="shared" si="0"/>
        <v>304</v>
      </c>
      <c r="D3195" s="47">
        <f>SUM(C2916,C2859,C2802,C2742,C2684,C2627,C2570,C2512,C2455,C2398,C2339,C2281,C2221,C2163,C2096,C2039,C1980,C1923,C1865,C1808,C1749,C1692,C1635,C1578,C1518,C1460,C1403,C1346,C1286,C1228,C1166,C2976,C3040,C3105)</f>
        <v>73</v>
      </c>
      <c r="E3195" s="47">
        <f t="shared" ref="E3195:F3195" si="1">SUM(D2916,D2859,D2802,D2742,D2684,D2627,D2570,D2512,D2455,D2398,D2339,D2281,D2221,D2163,D2096,D2039,D1980,D1923,D1865,D1808,D1749,D1692,D1635,D1578,D1518,D1460,D1403,D1346,D1286,D1228,D1166,D2976,D3040,D3105)</f>
        <v>364</v>
      </c>
      <c r="F3195" s="47">
        <f t="shared" si="1"/>
        <v>159</v>
      </c>
      <c r="G3195" s="47">
        <f t="shared" ref="G3195:G3204" si="2">SUM(F2916,F2859,F2802,F2742,F2684,F2627,F2570,F2512,F2455,F2398,F2339,F2281,F2221,F2163,F2096,F2039,F1980,F1923,F1865,F1808,F1749,F1692,F1635,F1578,F1518,F1460,F1403,F1346,F1286,F1228,F1166,F1109,F3040,F2976,F3105)</f>
        <v>58</v>
      </c>
      <c r="H3195" s="47">
        <f>COUNTA(G2916,G2742,G2684,G2627,G2570,G2512,G2455,G2398,G2339,G2281,G2221,G2163,G2096,G2039,#REF!,G1923,G1865,G1808,G1749,G1692,G1635,G1578,G1518,G1460,G1403,G1346,G1286,G1228,G1166,G1109,G1052,G992,G934,G877,G820,G763,G711,G658,G550,G498,G446,G394,G342,G288,G237,G185,G130,G74,G15,G2859,G2802,G3040,G2976)</f>
        <v>4</v>
      </c>
      <c r="I3195" s="47">
        <f>E3190 - Table3726[[#This Row],[ INACTIVE PUBLISHERS]]</f>
        <v>53</v>
      </c>
      <c r="J3195" s="47">
        <f>SUM(Table3726[[#This Row],[ INACTIVE PUBLISHERS]:[ACTIVE PUBLISHERS]])</f>
        <v>57</v>
      </c>
    </row>
    <row r="3196" spans="1:10">
      <c r="A3196" s="87"/>
      <c r="B3196" s="55">
        <v>43800</v>
      </c>
      <c r="C3196" s="47">
        <f t="shared" si="0"/>
        <v>337</v>
      </c>
      <c r="D3196" s="47">
        <f t="shared" ref="D3196" si="3">SUM(C2917,C2860,C2803,C2743,C2685,C2628,C2571,C2513,C2456,C2399,C2340,C2282,C2222,C2164,C2097,C2040,C1981,C1924,C1866,C1809,C1750,C1693,C1636,C1579,C1519,C1461,C1404,C1347,C1287,C1229,C1167,C2977,C3041,C3106)</f>
        <v>83</v>
      </c>
      <c r="E3196" s="47">
        <f t="shared" ref="E3196:F3196" si="4">SUM(D2917,D2860,D2803,D2743,D2685,D2628,D2571,D2513,D2456,D2399,D2340,D2282,D2222,D2164,D2097,D2040,D1981,D1924,D1866,D1809,D1750,D1693,D1636,D1579,D1519,D1461,D1404,D1347,D1287,D1229,D1167,D1110,D2977,D3041,D3106)</f>
        <v>370</v>
      </c>
      <c r="F3196" s="47">
        <f t="shared" si="4"/>
        <v>145</v>
      </c>
      <c r="G3196" s="47">
        <f t="shared" si="2"/>
        <v>63</v>
      </c>
      <c r="H3196" s="47">
        <f>COUNTA(G2917,G2743,G2685,G2628,G2571,G2513,G2456,G2399,G2340,G2282,G2222,G2164,G2097,G2040,#REF!,G1924,G1866,G1809,G1750,G1693,G1636,G1579,G1519,G1461,G1404,G1347,G1287,G1229,G1167,G1110,G1053,G993,G935,G878,G821,G764,G712,G659,G551,G499,G447,G395,G343,G289,G238,G186,G131,G75,G16,G2860,G2803,G3041,G2977)</f>
        <v>4</v>
      </c>
      <c r="I3196" s="47">
        <f>E3190 - Table3726[[#This Row],[ INACTIVE PUBLISHERS]]</f>
        <v>53</v>
      </c>
      <c r="J3196" s="47">
        <f>SUM(Table3726[[#This Row],[ INACTIVE PUBLISHERS]:[ACTIVE PUBLISHERS]])</f>
        <v>57</v>
      </c>
    </row>
    <row r="3197" spans="1:10">
      <c r="A3197" s="87"/>
      <c r="B3197" s="55">
        <v>43831</v>
      </c>
      <c r="C3197" s="47">
        <f t="shared" si="0"/>
        <v>367</v>
      </c>
      <c r="D3197" s="47">
        <f t="shared" ref="D3197" si="5">SUM(C2918,C2861,C2804,C2744,C2686,C2629,C2572,C2514,C2457,C2400,C2341,C2283,C2223,C2165,C2098,C2041,C1982,C1925,C1867,C1810,C1751,C1694,C1637,C1580,C1520,C1462,C1405,C1348,C1288,C1230,C2978,C3042,C3107)</f>
        <v>108</v>
      </c>
      <c r="E3197" s="47">
        <f t="shared" ref="E3197:F3197" si="6">SUM(D2918,D2861,D2804,D2744,D2686,D2629,D2572,D2514,D2457,D2400,D2341,D2283,D2223,D2165,D2098,D2041,D1982,D1925,D1867,D1810,D1751,D1694,D1637,D1580,D1520,D1462,D1405,D1348,D1288,D1230,D1168,D2978,D3042,D3107)</f>
        <v>406</v>
      </c>
      <c r="F3197" s="47">
        <f t="shared" si="6"/>
        <v>171</v>
      </c>
      <c r="G3197" s="47">
        <f t="shared" si="2"/>
        <v>66</v>
      </c>
      <c r="H3197" s="47">
        <f>COUNTA(G2918,G2744,G2686,G2629,G2572,G2514,G2457,G2400,G2341,G2283,G2223,G2165,G2098,G2041,#REF!,G1925,G1867,G1810,G1751,G1694,G1637,G1580,G1520,G1462,G1405,G1348,G1288,G1230,G1168,G1111,G1054,G994,G936,G879,G822,G765,G713,G660,G552,G500,G448,G396,G344,G290,G239,G187,G132,G76,G17,G2861,G2804,G3042,G2978)</f>
        <v>3</v>
      </c>
      <c r="I3197" s="47">
        <f>E3190 - Table3726[[#This Row],[ INACTIVE PUBLISHERS]]</f>
        <v>54</v>
      </c>
      <c r="J3197" s="47">
        <f>SUM(Table3726[[#This Row],[ INACTIVE PUBLISHERS]:[ACTIVE PUBLISHERS]])</f>
        <v>57</v>
      </c>
    </row>
    <row r="3198" spans="1:10">
      <c r="A3198" s="87"/>
      <c r="B3198" s="55">
        <v>43862</v>
      </c>
      <c r="C3198" s="47">
        <f t="shared" si="0"/>
        <v>320</v>
      </c>
      <c r="D3198" s="47">
        <f t="shared" ref="D3198:F3199" si="7">SUM(C2919,C2862,C2805,C2745,C2687,C2630,C2573,C2515,C2458,C2401,C2342,C2284,C2224,C2166,C2099,C2042,C1983,C1926,C1868,C1811,C1752,C1695,C1638,C1581,C1521,C1463,C1406,C1349,C1289,C1231,C1169,C2979,C3043,C3108)</f>
        <v>100</v>
      </c>
      <c r="E3198" s="47">
        <f t="shared" ref="E3198:F3198" si="8">SUM(D2919,D2862,D2805,D2745,D2687,D2630,D2573,D2515,D2458,D2401,D2342,D2284,D2224,D2166,D2099,D2042,D1983,D1926,D1868,D1811,D1752,D1695,D1638,D1581,D1521,D1463,D1406,D1349,D1289,D1231,D1169,D1112,D2979,D3043,D3108)</f>
        <v>406</v>
      </c>
      <c r="F3198" s="47">
        <f t="shared" si="8"/>
        <v>137</v>
      </c>
      <c r="G3198" s="47">
        <f t="shared" si="2"/>
        <v>70</v>
      </c>
      <c r="H3198" s="47">
        <f>COUNTA(G2919,G2745,G2687,G2630,G2573,G2515,G2458,G2401,G2342,G2284,G2224,G2166,G2099,G2042,#REF!,G1926,G1868,G1811,G1752,G1695,G1638,G1581,G1521,G1463,G1406,G1349,G1289,G1231,G1169,G1112,G1055,G995,G937,G880,G823,G766,G714,G661,G553,G501,G449,G397,G345,G291,G240,G188,G133,G77,G18,G2862,G2805,G3043,G2979)</f>
        <v>3</v>
      </c>
      <c r="I3198" s="47">
        <f>E3190 - Table3726[[#This Row],[ INACTIVE PUBLISHERS]]</f>
        <v>54</v>
      </c>
      <c r="J3198" s="47">
        <f>SUM(Table3726[[#This Row],[ INACTIVE PUBLISHERS]:[ACTIVE PUBLISHERS]])</f>
        <v>57</v>
      </c>
    </row>
    <row r="3199" spans="1:10">
      <c r="A3199" s="87"/>
      <c r="B3199" s="55">
        <v>43891</v>
      </c>
      <c r="C3199" s="47">
        <f t="shared" si="0"/>
        <v>133</v>
      </c>
      <c r="D3199" s="47">
        <f t="shared" si="7"/>
        <v>62</v>
      </c>
      <c r="E3199" s="47">
        <f t="shared" si="7"/>
        <v>247</v>
      </c>
      <c r="F3199" s="47">
        <f t="shared" si="7"/>
        <v>108</v>
      </c>
      <c r="G3199" s="47">
        <f t="shared" si="2"/>
        <v>65</v>
      </c>
      <c r="H3199" s="47">
        <f>COUNTA(G2920,G2746,G2688,G2631,G2574,G2516,G2459,G2402,G2343,G2285,G2225,G2167,G2100,G2043,#REF!,G1927,G1869,G1812,G1753,G1696,G1639,G1582,G1522,G1464,G1407,G1350,G1290,G1232,G1170,G1113,G1056,G996,G938,G881,G824,G767,G715,G662,G554,G502,G450,G398,G346,G292,G241,G189,G134,G78,G19,G2863,G2806,G3044,G2980)</f>
        <v>4</v>
      </c>
      <c r="I3199" s="47">
        <f>E3190 - Table3726[[#This Row],[ INACTIVE PUBLISHERS]]</f>
        <v>53</v>
      </c>
      <c r="J3199" s="47">
        <f>SUM(Table3726[[#This Row],[ INACTIVE PUBLISHERS]:[ACTIVE PUBLISHERS]])</f>
        <v>57</v>
      </c>
    </row>
    <row r="3200" spans="1:10">
      <c r="A3200" s="87"/>
      <c r="B3200" s="55">
        <v>43922</v>
      </c>
      <c r="C3200" s="47">
        <f t="shared" si="0"/>
        <v>45</v>
      </c>
      <c r="D3200" s="47">
        <f t="shared" ref="D3200" si="9">SUM(C2921,C2864,C2807,C2747,C2689,C2632,C2575,C2517,C2460,C2403,C2344,C2286,C2226,C2168,C2101,C2044,C1985,C1928,C1870,C1813,C1754,C1697,C1640,C1583,C1523,C1465,C1408,C1351,C1291,C1233,C2981,C3045,C3110)</f>
        <v>28</v>
      </c>
      <c r="E3200" s="47">
        <f t="shared" ref="E3200:F3200" si="10">SUM(D2921,D2864,D2807,D2747,D2689,D2632,D2575,D2517,D2460,D2403,D2344,D2286,D2226,D2168,D2101,D2044,D1985,D1928,D1870,D1813,D1754,D1697,D1640,D1583,D1523,D1465,D1408,D1351,D1291,D1233,D1171,D1114,D2981,D3045,D3110)</f>
        <v>199</v>
      </c>
      <c r="F3200" s="47">
        <f t="shared" si="10"/>
        <v>120</v>
      </c>
      <c r="G3200" s="47">
        <f t="shared" si="2"/>
        <v>49</v>
      </c>
      <c r="H3200" s="47">
        <f>COUNTA(G2921,G2747,G2689,G2632,G2575,G2517,G2460,G2403,G2344,G2286,G2226,G2168,G2101,G2044,#REF!,G1928,G1870,G1813,G1754,G1697,G1640,G1583,G1523,G1465,G1408,G1351,G1291,G1233,G1171,G1114,G1057,G997,G939,G882,G825,G768,G716,G663,G555,G503,G451,G399,G347,G293,G242,G190,G135,G79,G20,G2864,G2807,G3045,G2981)</f>
        <v>4</v>
      </c>
      <c r="I3200" s="47">
        <f>E3190 - Table3726[[#This Row],[ INACTIVE PUBLISHERS]]</f>
        <v>53</v>
      </c>
      <c r="J3200" s="47">
        <f>SUM(Table3726[[#This Row],[ INACTIVE PUBLISHERS]:[ACTIVE PUBLISHERS]])</f>
        <v>57</v>
      </c>
    </row>
    <row r="3201" spans="1:10">
      <c r="A3201" s="87"/>
      <c r="B3201" s="55">
        <v>43952</v>
      </c>
      <c r="C3201" s="47">
        <f t="shared" si="0"/>
        <v>23</v>
      </c>
      <c r="D3201" s="47">
        <f t="shared" ref="D3201:F3202" si="11">SUM(C2922,C2865,C2808,C2748,C2690,C2633,C2576,C2518,C2461,C2404,C2345,C2287,C2227,C2169,C2102,C2045,C1986,C1929,C1871,C1814,C1755,C1698,C1641,C1584,C1524,C1466,C1409,C1352,C1292,C1234,C1172,C2982,C3046,C3111)</f>
        <v>61</v>
      </c>
      <c r="E3201" s="47">
        <f t="shared" si="11"/>
        <v>154.5</v>
      </c>
      <c r="F3201" s="47">
        <f t="shared" si="11"/>
        <v>109</v>
      </c>
      <c r="G3201" s="47">
        <f t="shared" si="2"/>
        <v>49</v>
      </c>
      <c r="H3201" s="47">
        <f>COUNTA(G2922,G2748,G2690,G2633,G2576,G2518,G2461,G2404,G2345,G2287,G2227,G2169,G2102,G2045,#REF!,G1929,G1871,G1814,G1755,G1698,G1641,G1584,G1524,G1466,G1409,G1352,G1292,G1234,G1172,G1115,G1058,G998,G940,G883,G826,G769,G717,G664,G556,G504,G452,G400,G348,G294,G243,G191,G136,G80,G21,G2865,G2808,G3046,G2982)</f>
        <v>6</v>
      </c>
      <c r="I3201" s="47">
        <f>E3190 - Table3726[[#This Row],[ INACTIVE PUBLISHERS]]</f>
        <v>51</v>
      </c>
      <c r="J3201" s="47">
        <f>SUM(Table3726[[#This Row],[ INACTIVE PUBLISHERS]:[ACTIVE PUBLISHERS]])</f>
        <v>57</v>
      </c>
    </row>
    <row r="3202" spans="1:10">
      <c r="A3202" s="87"/>
      <c r="B3202" s="55">
        <v>43983</v>
      </c>
      <c r="C3202" s="47">
        <f t="shared" si="0"/>
        <v>17</v>
      </c>
      <c r="D3202" s="47">
        <f t="shared" si="11"/>
        <v>66</v>
      </c>
      <c r="E3202" s="47">
        <f t="shared" ref="E3202:F3202" si="12">SUM(D2923,D2866,D2809,D2749,D2691,D2634,D2577,D2519,D2462,D2405,D2346,D2288,D2228,D2170,D2103,D2046,D1987,D1930,D1872,D1815,D1756,D1699,D1642,D1585,D1525,D1467,D1410,D1353,D1293,D1235,D1173,D1116,D2983,D3047,D3112)</f>
        <v>188</v>
      </c>
      <c r="F3202" s="47">
        <f t="shared" si="12"/>
        <v>116</v>
      </c>
      <c r="G3202" s="47">
        <f t="shared" si="2"/>
        <v>49</v>
      </c>
      <c r="H3202" s="47">
        <f>COUNTA(G2923,G2749,G2691,G2634,G2577,G2519,G2462,G2405,G2346,G2288,G2228,G2170,G2103,G2046,#REF!,G1930,G1872,G1815,G1756,G1699,G1642,G1585,G1525,G1467,G1410,G1353,G1293,G1235,G1173,G1116,G1059,G999,G941,G884,G827,G770,G718,G665,G557,G505,G453,G401,G349,G295,G244,G192,G137,G81,G22,G2866,G2809,G3047,G2983)</f>
        <v>5</v>
      </c>
      <c r="I3202" s="47">
        <f>E3190 - Table3726[[#This Row],[ INACTIVE PUBLISHERS]]</f>
        <v>52</v>
      </c>
      <c r="J3202" s="47">
        <f>SUM(Table3726[[#This Row],[ INACTIVE PUBLISHERS]:[ACTIVE PUBLISHERS]])</f>
        <v>57</v>
      </c>
    </row>
    <row r="3203" spans="1:10">
      <c r="A3203" s="87"/>
      <c r="B3203" s="55">
        <v>44013</v>
      </c>
      <c r="C3203" s="47">
        <f t="shared" si="0"/>
        <v>7</v>
      </c>
      <c r="D3203" s="47">
        <f t="shared" ref="D3203" si="13">SUM(C2924,C2867,C2810,C2750,C2692,C2635,C2578,C2520,C2463,C2406,C2347,C2289,C2229,C2171,C2104,C2047,C1988,C1931,C1873,C1816,C1757,C1700,C1643,C1586,C1526,C1468,C1411,C1354,C1294,C1236,C2984,C3048,C3113)</f>
        <v>60</v>
      </c>
      <c r="E3203" s="47">
        <f t="shared" ref="E3203:F3203" si="14">SUM(D2924,D2867,D2810,D2750,D2692,D2635,D2578,D2520,D2463,D2406,D2347,D2289,D2229,D2171,D2104,D2047,D1988,D1931,D1873,D1816,D1757,D1700,D1643,D1586,D1526,D1468,D1411,D1354,D1294,D1236,D1174,D2984,D3048,D3113)</f>
        <v>144</v>
      </c>
      <c r="F3203" s="47">
        <f t="shared" si="14"/>
        <v>90</v>
      </c>
      <c r="G3203" s="47">
        <f t="shared" si="2"/>
        <v>47</v>
      </c>
      <c r="H3203" s="47">
        <f>COUNTA(G2924,G2750,G2692,G2635,G2578,G2520,G2463,G2406,G2347,G2289,G2229,G2171,G2104,G2047,#REF!,G1931,G1873,G1816,G1757,G1700,G1643,G1586,G1526,G1468,G1411,G1354,G1294,G1236,G1174,G1117,G1060,G1000,G942,G885,G828,G771,G719,G666,G558,G506,G454,G402,G350,G296,G245,G193,G138,G82,G23,G2867,G2810,G3048,G2984)</f>
        <v>7</v>
      </c>
      <c r="I3203" s="47">
        <f>E3190 - Table3726[[#This Row],[ INACTIVE PUBLISHERS]]</f>
        <v>50</v>
      </c>
      <c r="J3203" s="47">
        <f>SUM(Table3726[[#This Row],[ INACTIVE PUBLISHERS]:[ACTIVE PUBLISHERS]])</f>
        <v>57</v>
      </c>
    </row>
    <row r="3204" spans="1:10">
      <c r="A3204" s="87"/>
      <c r="B3204" s="55">
        <v>44044</v>
      </c>
      <c r="C3204" s="47">
        <f t="shared" si="0"/>
        <v>12</v>
      </c>
      <c r="D3204" s="47">
        <f t="shared" ref="D3204" si="15">SUM(C2925,C2868,C2811,C2751,C2693,C2636,C2579,C2521,C2464,C2407,C2348,C2290,C2230,C2172,C2105,C2048,C1989,C1932,C1874,C1817,C1758,C1701,C1644,C1587,C1527,C1469,C1412,C1355,C1295,C1237,C1175,C2985,C3049,C3114)</f>
        <v>56</v>
      </c>
      <c r="E3204" s="47">
        <f t="shared" ref="E3204:F3204" si="16">SUM(D2925,D2868,D2811,D2751,D2693,D2636,D2579,D2521,D2464,D2407,D2348,D2290,D2230,D2172,D2105,D2048,D1989,D1932,D1874,D1817,D1758,D1701,D1644,D1587,D1527,D1469,D1412,D1355,D1295,D1237,D1175,D1118,D2985,D3049,D3114)</f>
        <v>133.94999999999999</v>
      </c>
      <c r="F3204" s="47">
        <f t="shared" si="16"/>
        <v>101</v>
      </c>
      <c r="G3204" s="47">
        <f t="shared" si="2"/>
        <v>46</v>
      </c>
      <c r="H3204" s="47">
        <f>COUNTA(G2925,G2751,G2693,G2636,G2579,G2521,G2464,G2407,G2348,G2290,G2230,G2172,G2105,G2048,#REF!,G1932,G1874,G1817,G1758,G1701,G1644,G1587,G1527,G1469,G1412,G1355,G1295,G1237,G1175,G1118,G1061,G1001,G943,G886,G829,G772,G720,G667,G559,G507,G455,G403,G351,G297,G246,G194,G139,G83,G24,G2868,G2811,G3049,G2985)</f>
        <v>5</v>
      </c>
      <c r="I3204" s="47">
        <f>E3190 - Table3726[[#This Row],[ INACTIVE PUBLISHERS]]</f>
        <v>52</v>
      </c>
      <c r="J3204" s="47">
        <f>SUM(Table3726[[#This Row],[ INACTIVE PUBLISHERS]:[ACTIVE PUBLISHERS]])</f>
        <v>57</v>
      </c>
    </row>
    <row r="3205" spans="1:10">
      <c r="A3205" s="87"/>
      <c r="B3205" s="59" t="s">
        <v>10</v>
      </c>
      <c r="C3205" s="48">
        <f t="shared" ref="C3205:J3205" si="17">SUM(C3193:C3204)</f>
        <v>2303</v>
      </c>
      <c r="D3205" s="48">
        <f t="shared" si="17"/>
        <v>867</v>
      </c>
      <c r="E3205" s="48">
        <f t="shared" si="17"/>
        <v>3339.45</v>
      </c>
      <c r="F3205" s="48">
        <f t="shared" si="17"/>
        <v>1553</v>
      </c>
      <c r="G3205" s="48">
        <f t="shared" si="17"/>
        <v>683</v>
      </c>
      <c r="H3205" s="48">
        <f t="shared" si="17"/>
        <v>57</v>
      </c>
      <c r="I3205" s="48">
        <f t="shared" si="17"/>
        <v>627</v>
      </c>
      <c r="J3205" s="48">
        <f t="shared" si="17"/>
        <v>684</v>
      </c>
    </row>
    <row r="3206" spans="1:10">
      <c r="A3206" s="87"/>
      <c r="B3206" s="59" t="s">
        <v>12</v>
      </c>
      <c r="C3206" s="48">
        <f>C3205/12</f>
        <v>191.91666666666666</v>
      </c>
      <c r="D3206" s="48">
        <f>D3205/12</f>
        <v>72.25</v>
      </c>
      <c r="E3206" s="48">
        <f>E3205/12</f>
        <v>278.28749999999997</v>
      </c>
      <c r="F3206" s="48">
        <f t="shared" ref="F3206" si="18">F3205/12</f>
        <v>129.41666666666666</v>
      </c>
      <c r="G3206" s="48">
        <f>G3205/12</f>
        <v>56.916666666666664</v>
      </c>
      <c r="H3206" s="48">
        <f>H3205/12</f>
        <v>4.75</v>
      </c>
      <c r="I3206" s="48">
        <f t="shared" ref="I3206:J3206" si="19">I3205/12</f>
        <v>52.25</v>
      </c>
      <c r="J3206" s="48">
        <f t="shared" si="19"/>
        <v>57</v>
      </c>
    </row>
    <row r="3207" spans="1:10">
      <c r="A3207" s="87"/>
      <c r="B3207" s="55">
        <v>44075</v>
      </c>
      <c r="C3207" s="47">
        <f t="shared" ref="C3207:G3218" si="20">SUM(B2928,B2871,B2814,B2754,B2696,B2639,B2582,B2524,B2467,B2410,B2351,B2293,B2233,B2175,B2108,B2051,B1992,B1935,B1877,B1820,B1761,B1704,B1647,B1590,B1530,B1472,B1415,B1358,B1298,B1240,B1178,B1121,B1064,B1004,B946,B889,B832,B775,B723,B670,B562,B510,B458,B406,B354,B300,B249,B197,B142,B3052,B2988,B3117)</f>
        <v>28</v>
      </c>
      <c r="D3207" s="47">
        <f t="shared" si="20"/>
        <v>85</v>
      </c>
      <c r="E3207" s="47">
        <f t="shared" si="20"/>
        <v>257</v>
      </c>
      <c r="F3207" s="47">
        <f t="shared" si="20"/>
        <v>170</v>
      </c>
      <c r="G3207" s="47">
        <f t="shared" si="20"/>
        <v>75</v>
      </c>
      <c r="H3207" s="47">
        <f t="shared" ref="H3207:H3218" si="21">COUNTA(G2928,G2754,G2696,G2639,G2582,G2524,G2467,G2410,G2351,G2293,G2233,G2175,G2108,G2051,G1992,G1935,G1877,G1820,G1761,G1704,G1647,G1590,G1530,G1472,G1415,G1358,G1298,G1240,G1178,G1121,G1064,G1004,G946,G889,G832,G775,G723,G670,G562,G510,G458,G406,G354,G300,G249,G197,G142,G86,G27,G2871,G2814,G2988,G3052)</f>
        <v>4</v>
      </c>
      <c r="I3207" s="47">
        <f>E3190 - Table3726[[#This Row],[ INACTIVE PUBLISHERS]]</f>
        <v>53</v>
      </c>
      <c r="J3207" s="47">
        <f>SUM(Table3726[[#This Row],[ INACTIVE PUBLISHERS]:[ACTIVE PUBLISHERS]])</f>
        <v>57</v>
      </c>
    </row>
    <row r="3208" spans="1:10">
      <c r="A3208" s="87"/>
      <c r="B3208" s="55">
        <v>44105</v>
      </c>
      <c r="C3208" s="47">
        <f t="shared" si="20"/>
        <v>23</v>
      </c>
      <c r="D3208" s="47">
        <f t="shared" si="20"/>
        <v>68</v>
      </c>
      <c r="E3208" s="47">
        <f t="shared" si="20"/>
        <v>229.5</v>
      </c>
      <c r="F3208" s="47">
        <f t="shared" si="20"/>
        <v>150</v>
      </c>
      <c r="G3208" s="47">
        <f t="shared" si="20"/>
        <v>65</v>
      </c>
      <c r="H3208" s="47">
        <f t="shared" si="21"/>
        <v>5</v>
      </c>
      <c r="I3208" s="47">
        <f>E3190 - Table3726[[#This Row],[ INACTIVE PUBLISHERS]]</f>
        <v>52</v>
      </c>
      <c r="J3208" s="47">
        <f>SUM(Table3726[[#This Row],[ INACTIVE PUBLISHERS]:[ACTIVE PUBLISHERS]])</f>
        <v>57</v>
      </c>
    </row>
    <row r="3209" spans="1:10">
      <c r="A3209" s="87"/>
      <c r="B3209" s="55">
        <v>44136</v>
      </c>
      <c r="C3209" s="47">
        <f t="shared" si="20"/>
        <v>40</v>
      </c>
      <c r="D3209" s="47">
        <f t="shared" si="20"/>
        <v>78</v>
      </c>
      <c r="E3209" s="47">
        <f t="shared" si="20"/>
        <v>273</v>
      </c>
      <c r="F3209" s="47">
        <f t="shared" si="20"/>
        <v>153</v>
      </c>
      <c r="G3209" s="47">
        <f t="shared" si="20"/>
        <v>73</v>
      </c>
      <c r="H3209" s="47">
        <f t="shared" si="21"/>
        <v>5</v>
      </c>
      <c r="I3209" s="47">
        <f>E3190 - Table3726[[#This Row],[ INACTIVE PUBLISHERS]]</f>
        <v>52</v>
      </c>
      <c r="J3209" s="47">
        <f>SUM(Table3726[[#This Row],[ INACTIVE PUBLISHERS]:[ACTIVE PUBLISHERS]])</f>
        <v>57</v>
      </c>
    </row>
    <row r="3210" spans="1:10">
      <c r="A3210" s="87"/>
      <c r="B3210" s="55">
        <v>44166</v>
      </c>
      <c r="C3210" s="47">
        <f t="shared" si="20"/>
        <v>66</v>
      </c>
      <c r="D3210" s="47">
        <f t="shared" si="20"/>
        <v>28</v>
      </c>
      <c r="E3210" s="47">
        <f t="shared" si="20"/>
        <v>284</v>
      </c>
      <c r="F3210" s="47">
        <f t="shared" si="20"/>
        <v>165</v>
      </c>
      <c r="G3210" s="47">
        <f t="shared" si="20"/>
        <v>71</v>
      </c>
      <c r="H3210" s="47">
        <f t="shared" si="21"/>
        <v>5</v>
      </c>
      <c r="I3210" s="47">
        <f>E3190 - Table3726[[#This Row],[ INACTIVE PUBLISHERS]]</f>
        <v>52</v>
      </c>
      <c r="J3210" s="47">
        <f>SUM(Table3726[[#This Row],[ INACTIVE PUBLISHERS]:[ACTIVE PUBLISHERS]])</f>
        <v>57</v>
      </c>
    </row>
    <row r="3211" spans="1:10">
      <c r="A3211" s="87"/>
      <c r="B3211" s="55">
        <v>44197</v>
      </c>
      <c r="C3211" s="47">
        <f t="shared" si="20"/>
        <v>48</v>
      </c>
      <c r="D3211" s="47">
        <f t="shared" si="20"/>
        <v>48</v>
      </c>
      <c r="E3211" s="47">
        <f t="shared" si="20"/>
        <v>267.5</v>
      </c>
      <c r="F3211" s="47">
        <f t="shared" si="20"/>
        <v>143</v>
      </c>
      <c r="G3211" s="47">
        <f t="shared" si="20"/>
        <v>49</v>
      </c>
      <c r="H3211" s="47">
        <f t="shared" si="21"/>
        <v>5</v>
      </c>
      <c r="I3211" s="47">
        <f>E3190 - Table3726[[#This Row],[ INACTIVE PUBLISHERS]]</f>
        <v>52</v>
      </c>
      <c r="J3211" s="47">
        <f>SUM(Table3726[[#This Row],[ INACTIVE PUBLISHERS]:[ACTIVE PUBLISHERS]])</f>
        <v>57</v>
      </c>
    </row>
    <row r="3212" spans="1:10">
      <c r="A3212" s="87"/>
      <c r="B3212" s="55">
        <v>44228</v>
      </c>
      <c r="C3212" s="47">
        <f t="shared" si="20"/>
        <v>75</v>
      </c>
      <c r="D3212" s="47">
        <f t="shared" si="20"/>
        <v>26</v>
      </c>
      <c r="E3212" s="47">
        <f t="shared" si="20"/>
        <v>245</v>
      </c>
      <c r="F3212" s="47">
        <f t="shared" si="20"/>
        <v>178</v>
      </c>
      <c r="G3212" s="47">
        <f t="shared" si="20"/>
        <v>64</v>
      </c>
      <c r="H3212" s="47">
        <f t="shared" si="21"/>
        <v>6</v>
      </c>
      <c r="I3212" s="47">
        <f>E3190 - Table3726[[#This Row],[ INACTIVE PUBLISHERS]]</f>
        <v>51</v>
      </c>
      <c r="J3212" s="47">
        <f>SUM(Table3726[[#This Row],[ INACTIVE PUBLISHERS]:[ACTIVE PUBLISHERS]])</f>
        <v>57</v>
      </c>
    </row>
    <row r="3213" spans="1:10">
      <c r="A3213" s="87"/>
      <c r="B3213" s="55">
        <v>44256</v>
      </c>
      <c r="C3213" s="47">
        <f t="shared" si="20"/>
        <v>301</v>
      </c>
      <c r="D3213" s="47">
        <f t="shared" si="20"/>
        <v>89</v>
      </c>
      <c r="E3213" s="47">
        <f t="shared" si="20"/>
        <v>298</v>
      </c>
      <c r="F3213" s="47">
        <f t="shared" si="20"/>
        <v>190</v>
      </c>
      <c r="G3213" s="47">
        <f t="shared" si="20"/>
        <v>78</v>
      </c>
      <c r="H3213" s="47">
        <f t="shared" si="21"/>
        <v>6</v>
      </c>
      <c r="I3213" s="47">
        <f>E3190 - Table3726[[#This Row],[ INACTIVE PUBLISHERS]]</f>
        <v>51</v>
      </c>
      <c r="J3213" s="47">
        <f>SUM(Table3726[[#This Row],[ INACTIVE PUBLISHERS]:[ACTIVE PUBLISHERS]])</f>
        <v>57</v>
      </c>
    </row>
    <row r="3214" spans="1:10">
      <c r="A3214" s="87"/>
      <c r="B3214" s="55">
        <v>44287</v>
      </c>
      <c r="C3214" s="47">
        <f t="shared" si="20"/>
        <v>73</v>
      </c>
      <c r="D3214" s="47">
        <f t="shared" si="20"/>
        <v>34</v>
      </c>
      <c r="E3214" s="47">
        <f t="shared" si="20"/>
        <v>350</v>
      </c>
      <c r="F3214" s="47">
        <f t="shared" si="20"/>
        <v>164</v>
      </c>
      <c r="G3214" s="47">
        <f t="shared" si="20"/>
        <v>60</v>
      </c>
      <c r="H3214" s="47">
        <f t="shared" si="21"/>
        <v>6</v>
      </c>
      <c r="I3214" s="47">
        <f>E3190 - Table3726[[#This Row],[ INACTIVE PUBLISHERS]]</f>
        <v>51</v>
      </c>
      <c r="J3214" s="47">
        <f>SUM(Table3726[[#This Row],[ INACTIVE PUBLISHERS]:[ACTIVE PUBLISHERS]])</f>
        <v>57</v>
      </c>
    </row>
    <row r="3215" spans="1:10">
      <c r="A3215" s="87"/>
      <c r="B3215" s="55">
        <v>44317</v>
      </c>
      <c r="C3215" s="47">
        <f t="shared" si="20"/>
        <v>58</v>
      </c>
      <c r="D3215" s="47">
        <f t="shared" si="20"/>
        <v>50</v>
      </c>
      <c r="E3215" s="47">
        <f t="shared" si="20"/>
        <v>298</v>
      </c>
      <c r="F3215" s="47">
        <f t="shared" si="20"/>
        <v>182</v>
      </c>
      <c r="G3215" s="47">
        <f t="shared" si="20"/>
        <v>69</v>
      </c>
      <c r="H3215" s="47">
        <f t="shared" si="21"/>
        <v>4</v>
      </c>
      <c r="I3215" s="47">
        <f>E3190 - Table3726[[#This Row],[ INACTIVE PUBLISHERS]]</f>
        <v>53</v>
      </c>
      <c r="J3215" s="47">
        <f>SUM(Table3726[[#This Row],[ INACTIVE PUBLISHERS]:[ACTIVE PUBLISHERS]])</f>
        <v>57</v>
      </c>
    </row>
    <row r="3216" spans="1:10">
      <c r="A3216" s="87"/>
      <c r="B3216" s="55">
        <v>44348</v>
      </c>
      <c r="C3216" s="47">
        <f t="shared" si="20"/>
        <v>30</v>
      </c>
      <c r="D3216" s="47">
        <f t="shared" si="20"/>
        <v>54</v>
      </c>
      <c r="E3216" s="47">
        <f t="shared" si="20"/>
        <v>267</v>
      </c>
      <c r="F3216" s="47">
        <f t="shared" si="20"/>
        <v>150</v>
      </c>
      <c r="G3216" s="47">
        <f t="shared" si="20"/>
        <v>53</v>
      </c>
      <c r="H3216" s="47">
        <f t="shared" si="21"/>
        <v>7</v>
      </c>
      <c r="I3216" s="47">
        <f>E3190 - Table3726[[#This Row],[ INACTIVE PUBLISHERS]]</f>
        <v>50</v>
      </c>
      <c r="J3216" s="47">
        <f>SUM(Table3726[[#This Row],[ INACTIVE PUBLISHERS]:[ACTIVE PUBLISHERS]])</f>
        <v>57</v>
      </c>
    </row>
    <row r="3217" spans="1:10">
      <c r="A3217" s="87"/>
      <c r="B3217" s="55">
        <v>44378</v>
      </c>
      <c r="C3217" s="47">
        <f t="shared" si="20"/>
        <v>23</v>
      </c>
      <c r="D3217" s="47">
        <f t="shared" si="20"/>
        <v>71</v>
      </c>
      <c r="E3217" s="47">
        <f t="shared" si="20"/>
        <v>239</v>
      </c>
      <c r="F3217" s="47">
        <f t="shared" si="20"/>
        <v>149</v>
      </c>
      <c r="G3217" s="47">
        <f t="shared" si="20"/>
        <v>56</v>
      </c>
      <c r="H3217" s="47">
        <f t="shared" si="21"/>
        <v>6</v>
      </c>
      <c r="I3217" s="47">
        <f>E3190 - Table3726[[#This Row],[ INACTIVE PUBLISHERS]]</f>
        <v>51</v>
      </c>
      <c r="J3217" s="47">
        <f>SUM(Table3726[[#This Row],[ INACTIVE PUBLISHERS]:[ACTIVE PUBLISHERS]])</f>
        <v>57</v>
      </c>
    </row>
    <row r="3218" spans="1:10">
      <c r="A3218" s="87"/>
      <c r="B3218" s="55">
        <v>44409</v>
      </c>
      <c r="C3218" s="47">
        <f t="shared" si="20"/>
        <v>26</v>
      </c>
      <c r="D3218" s="47">
        <f t="shared" si="20"/>
        <v>28</v>
      </c>
      <c r="E3218" s="47">
        <f t="shared" si="20"/>
        <v>244</v>
      </c>
      <c r="F3218" s="47">
        <f t="shared" si="20"/>
        <v>147</v>
      </c>
      <c r="G3218" s="47">
        <f t="shared" si="20"/>
        <v>57</v>
      </c>
      <c r="H3218" s="47">
        <f t="shared" si="21"/>
        <v>8</v>
      </c>
      <c r="I3218" s="47">
        <f>E3190 - Table3726[[#This Row],[ INACTIVE PUBLISHERS]]</f>
        <v>49</v>
      </c>
      <c r="J3218" s="47">
        <f>SUM(Table3726[[#This Row],[ INACTIVE PUBLISHERS]:[ACTIVE PUBLISHERS]])</f>
        <v>57</v>
      </c>
    </row>
    <row r="3219" spans="1:10">
      <c r="A3219" s="87"/>
      <c r="B3219" s="59" t="s">
        <v>10</v>
      </c>
      <c r="C3219" s="48">
        <f>SUM(C3207:C3218)</f>
        <v>791</v>
      </c>
      <c r="D3219" s="48">
        <f>SUM(D3207:D3218)</f>
        <v>659</v>
      </c>
      <c r="E3219" s="48">
        <f t="shared" ref="E3219:G3219" si="22">SUM(E3207:E3218)</f>
        <v>3252</v>
      </c>
      <c r="F3219" s="48">
        <f t="shared" si="22"/>
        <v>1941</v>
      </c>
      <c r="G3219" s="48">
        <f t="shared" si="22"/>
        <v>770</v>
      </c>
      <c r="H3219" s="48">
        <f>SUM(H3207:H3218)</f>
        <v>67</v>
      </c>
      <c r="I3219" s="48">
        <f>SUM(I3207:I3218)</f>
        <v>617</v>
      </c>
      <c r="J3219" s="48">
        <f>SUM(J3207:J3218)</f>
        <v>684</v>
      </c>
    </row>
    <row r="3220" spans="1:10">
      <c r="A3220" s="87"/>
      <c r="B3220" s="60" t="s">
        <v>12</v>
      </c>
      <c r="C3220" s="48">
        <f>C3219/12</f>
        <v>65.916666666666671</v>
      </c>
      <c r="D3220" s="48">
        <f>D3219/12</f>
        <v>54.916666666666664</v>
      </c>
      <c r="E3220" s="48">
        <f t="shared" ref="E3220:J3220" si="23">E3219/12</f>
        <v>271</v>
      </c>
      <c r="F3220" s="48">
        <f t="shared" si="23"/>
        <v>161.75</v>
      </c>
      <c r="G3220" s="48">
        <f t="shared" si="23"/>
        <v>64.166666666666671</v>
      </c>
      <c r="H3220" s="48">
        <f t="shared" si="23"/>
        <v>5.583333333333333</v>
      </c>
      <c r="I3220" s="48">
        <f t="shared" si="23"/>
        <v>51.416666666666664</v>
      </c>
      <c r="J3220" s="48">
        <f t="shared" si="23"/>
        <v>57</v>
      </c>
    </row>
    <row r="3221" spans="1:10">
      <c r="A3221" s="87"/>
      <c r="B3221" s="55">
        <v>44440</v>
      </c>
      <c r="C3221" s="47">
        <f t="shared" ref="C3221:F3223" si="24">SUM(B2942,B2885,B2828,B2768,B2710,B2653,B2596,B2538,B2481,B2424,B2365,B2307,B2247,B2189,B2122,B2065,B2006,B1949,B1891,B1834,B1775,B1718,B1661,B1604,B1544,B1486,B1429,B1372,B1312,B1254,B1192,B1135,B1078,B1018,B960,B903,B846,B789,B737,B684,B576,B524,B472,B420,B368,B314,B263,B211,B156,B3066,B3002,B3131)</f>
        <v>32</v>
      </c>
      <c r="D3221" s="47">
        <f t="shared" si="24"/>
        <v>65</v>
      </c>
      <c r="E3221" s="47">
        <f t="shared" si="24"/>
        <v>275</v>
      </c>
      <c r="F3221" s="47">
        <f t="shared" si="24"/>
        <v>167</v>
      </c>
      <c r="G3221" s="47">
        <f>SUM(F2942,F2885,F2828,F2768,F2710,F2653,F2596,F2538,F2481,F2424,F2365,F2307,F2247,F2189,F2122,F2065,F2006,F1949,F1891,F1834,F1775,F1718,F1661,F1604,F1544,F1486,F1429,F1372,F1312,F1254,F1192,F1135,F1078,F1018,F960,F903,F846,F789,F737,F684,F576,F524,F472,F420,F368,F314,F263,F211,F156,F100,F41, F3066,F3002,F3131)</f>
        <v>67</v>
      </c>
      <c r="H3221" s="47">
        <f>COUNTA(G2942,G2768,G2710,G2653,G2596,G2538,G2481,G2424,G2365,G2307,G2247,G2189,G2122,G2065,G2006,G1949,G1891,G1834,G1775,G1718,G1661,G1604,G1544,G1486,G1429,G1372,G1312,G1254,G1192,G1135,G1078,G1018,G960,G903,G846,G789,G737,G684,G576,G524,G472,G420,G368,G314,G263,G211,G156,G100,G41,G2828,G3002,G3066,G2885,G3131)</f>
        <v>10</v>
      </c>
      <c r="I3221" s="47">
        <f>E3190 - Table3726[[#This Row],[ INACTIVE PUBLISHERS]]</f>
        <v>47</v>
      </c>
      <c r="J3221" s="47">
        <f>SUM(Table3726[[#This Row],[ INACTIVE PUBLISHERS]:[ACTIVE PUBLISHERS]])</f>
        <v>57</v>
      </c>
    </row>
    <row r="3222" spans="1:10">
      <c r="A3222" s="87"/>
      <c r="B3222" s="55">
        <v>44470</v>
      </c>
      <c r="C3222" s="47">
        <f t="shared" si="24"/>
        <v>131</v>
      </c>
      <c r="D3222" s="47">
        <f t="shared" si="24"/>
        <v>75</v>
      </c>
      <c r="E3222" s="47">
        <f t="shared" si="24"/>
        <v>332.45</v>
      </c>
      <c r="F3222" s="47">
        <f t="shared" si="24"/>
        <v>195</v>
      </c>
      <c r="G3222" s="47">
        <f>SUM(F2943,F2886,F2829,F2769,F2711,F2654,F2597,F2539,F2482,F2425,F2366,F2308,F2248,F2190,F2123,F2066,F2007,F1950,F1892,F1835,F1776,F1719,F1662,F1605,F1545,F1487,F1430,F1373,F1313,F1255,F1193,F1136,F1079,F1019,F961,F904,F847,F790,F738,F685,F577,F525,F473,F421,F369,F315,F264,F212,F157,F101,F42, F3067,F3003,F3132)</f>
        <v>77</v>
      </c>
      <c r="H3222" s="47">
        <f>COUNTA(G2943,G2769,G2711,G2654,G2597,G2539,G2482,G2425,G2366,G2308,G2248,G2190,G2123,G2066,G2007,G1950,G1892,G1835,G1776,G1719,G1662,G1605,G1545,G1487,G1430,G1373,G1313,G1255,G1193,G1136,G1079,G1019,G961,G904,G847,G790,G738,G685,G577,G525,G473,G421,G369,G315,G264,G212,G157,G101,G42,G2829,G3003,G3067,G2886,G3132)</f>
        <v>3</v>
      </c>
      <c r="I3222" s="47">
        <f>E3190 - Table3726[[#This Row],[ INACTIVE PUBLISHERS]]</f>
        <v>54</v>
      </c>
      <c r="J3222" s="47">
        <f>SUM(Table3726[[#This Row],[ INACTIVE PUBLISHERS]:[ACTIVE PUBLISHERS]])</f>
        <v>57</v>
      </c>
    </row>
    <row r="3223" spans="1:10">
      <c r="A3223" s="87"/>
      <c r="B3223" s="55">
        <v>44501</v>
      </c>
      <c r="C3223" s="47">
        <f t="shared" si="24"/>
        <v>90</v>
      </c>
      <c r="D3223" s="47">
        <f t="shared" si="24"/>
        <v>80</v>
      </c>
      <c r="E3223" s="47">
        <f t="shared" si="24"/>
        <v>287</v>
      </c>
      <c r="F3223" s="47">
        <f t="shared" si="24"/>
        <v>164</v>
      </c>
      <c r="G3223" s="47">
        <f>SUM(F2944,F2887,F2830,F2770,F2712,F2655,F2598,F2540,F2483,F2426,F2367,F2309,F2249,F2191,F2124,F2067,F2008,F1951,F1893,F1836,F1777,F1720,F1663,F1606,F1546,F1488,F1431,F1374,F1314,F1256,F1194,F1137,F1080,F1020,F962,F905,F848,F791,F739,F686,F578,F526,F474,F422,F370,F316,F265,F213,F158,F102,F43, F3068,F3004,F3133)</f>
        <v>69</v>
      </c>
      <c r="H3223" s="47">
        <f>COUNTA(G2944,G2770,G2712,G2655,G2598,G2540,G2483,G2426,G2367,G2309,G2249,G2191,G2124,G2067,G2008,G1951,G1893,G1836,G1777,G1720,G1663,G1606,G1546,G1488,G1431,G1374,G1314,G1256,G1194,G1137,G1080,G1020,G962,G905,G848,G791,G739,G686,G578,G526,G474,G422,G370,G316,G265,G213,G158,G102,G43,G2830,G3004,G3068,G2887)</f>
        <v>7</v>
      </c>
      <c r="I3223" s="47">
        <f>E3190 - Table3726[[#This Row],[ INACTIVE PUBLISHERS]]</f>
        <v>50</v>
      </c>
      <c r="J3223" s="47">
        <f>SUM(Table3726[[#This Row],[ INACTIVE PUBLISHERS]:[ACTIVE PUBLISHERS]])</f>
        <v>57</v>
      </c>
    </row>
    <row r="3224" spans="1:10">
      <c r="A3224" s="87"/>
      <c r="B3224" s="55">
        <v>44531</v>
      </c>
      <c r="C3224" s="47">
        <f>SUM(B2945,B2888,B2831,B2771,B2713,B2656,B2599,B2541,B2484,B2427,B2368,B2310,B2250,B2192,B2125,B2068,B2009,B1952,B1894,B1837,B1778,B1721,B1664,B1607,B1547,B1489,B1432,B1375,B1315,B1257,B1195,B1138,B1081,B1021,B963,B906,B849,B792,B740,B687,B579,B527,B475,B423,B371,B317,B266,B214,B159,B3069,B3005,B3134,B631)</f>
        <v>54</v>
      </c>
      <c r="D3224" s="47">
        <f>SUM(C2945,C2888,C2831,C2771,C2713,C2656,C2599,C2541,C2484,C2427,C2368,C2310,C2250,C2192,C2125,C2068,C2009,C1952,C1894,C1837,C1778,C1721,C1664,C1607,C1547,C1489,C1432,C1375,C1315,C1257,C1195,C1138,C1081,C1021,C963,C906,C849,C792,C740,C687,C579,C527,C475,C423,C371,C317,C266,C214,C159,C3069,C3005,C3134,C631)</f>
        <v>79</v>
      </c>
      <c r="E3224" s="47">
        <f>SUM(D2945,D2888,D2831,D2771,D2713,D2656,D2599,D2541,D2484,D2427,D2368,D2310,D2250,D2192,D2125,D2068,D2009,D1952,D1894,D1837,D1778,D1721,D1664,D1607,D1547,D1489,D1432,D1375,D1315,D1257,D1195,D1138,D1081,D1021,D963,D906,D849,D792,D740,D687,D579,D527,D475,D423,D371,D317,D266,D214,D159,D3069,D3005,D3134,D631)</f>
        <v>306.40000000000003</v>
      </c>
      <c r="F3224" s="47">
        <f>SUM(E2945,E2888,E2831,E2771,E2713,E2656,E2599,E2541,E2484,E2427,E2368,E2310,E2250,E2192,E2125,E2068,E2009,E1952,E1894,E1837,E1778,E1721,E1664,E1607,E1547,E1489,E1432,E1375,E1315,E1257,E1195,E1138,E1081,E1021,E963,E906,E849,E792,E740,E687,E579,E527,E475,E423,E371,E317,E266,E214,E159,E3069,E3005,E3134,E631)</f>
        <v>179</v>
      </c>
      <c r="G3224" s="47">
        <f>SUM(F2945,F2888,F2831,F2771,F2713,F2656,F2599,F2541,F2484,F2427,F2368,F2310,F2250,F2192,F2125,F2068,F2009,F1952,F1894,F1837,F1778,F1721,F1664,F1607,F1547,F1489,F1432,F1375,F1315,F1257,F1195,F1138,F1081,F1021,F963,F906,F849,F792,F740,F687,F579,F527,F475,F423,F371,F317,F266,F214,F159,F103,F44, F3069,F3005,F3134,F631)</f>
        <v>79</v>
      </c>
      <c r="H3224" s="47">
        <f t="shared" ref="H3224" si="25">COUNTA(G2945,G2771,G2713,G2656,G2599,G2541,G2484,G2427,G2368,G2310,G2250,G2192,G2125,G2068,G2009,G1952,G1894,G1837,G1778,G1721,G1664,G1607,G1547,G1489,G1432,G1375,G1315,G1257,G1195,G1138,G1081,G1021,G963,G906,G849,G792,G740,G687,G579,G527,G475,G423,G371,G317,G266,G214,G159,G103,G44,G2831,G3005,G3069,G2888,G3134)</f>
        <v>4</v>
      </c>
      <c r="I3224" s="47">
        <f>E3190 - Table3726[[#This Row],[ INACTIVE PUBLISHERS]]</f>
        <v>53</v>
      </c>
      <c r="J3224" s="47">
        <f>SUM(Table3726[[#This Row],[ INACTIVE PUBLISHERS]:[ACTIVE PUBLISHERS]])</f>
        <v>57</v>
      </c>
    </row>
    <row r="3225" spans="1:10">
      <c r="A3225" s="87"/>
      <c r="B3225" s="55">
        <v>44562</v>
      </c>
      <c r="C3225" s="47">
        <f>SUM(B2946,B2889,B2832,B2772,B2714,B2657,B2600,B2542,B2485,B2428,B2369,B2311,B2251,B2193,B2126,B2069,B2010,B1953,B1895,B1838,B1779,B1722,B1608,B1548,B1490,B1433,B1376,B1316,B1258,B1196,B1139,B1082,B1022,B964,B907,B850,B793,B741,B688,B580,B528,B476,B424,B372,B318,B267,B215,B160,B3070,B3006,B3135,B632)</f>
        <v>37</v>
      </c>
      <c r="D3225" s="47">
        <f>SUM(C2946,C2889,C2832,C2772,C2714,C2657,C2600,C2542,C2485,C2428,C2369,C2311,C2251,C2193,C2126,C2069,C2010,C1953,C1895,C1838,C1779,C1722,C1665,C1608,C1548,C1490,C1433,C1376,C1316,C1258,C1196,C1139,C1082,C1022,C964,C907,C850,C793,C741,C688,C580,C528,C476,C424,C372,C318,C267,C215,C160,C3070,C3006,C3135,C632)</f>
        <v>67</v>
      </c>
      <c r="E3225" s="47">
        <f>SUM(D2946,D2889,D2832,D2772,D2714,D2657,D2600,D2542,D2485,D2428,D2369,D2311,D2251,D2193,D2126,D2069,D2010,D1953,D1895,D1838,D1779,D1722,D1665,D1608,D1548,D1490,D1433,D1376,D1316,D1258,D1196,D1139,D1082,D1022,D964,D907,D850,D793,D741,D688,D580,D528,D476,D424,D372,D318,D267,D215,D160,D3070,D3006,D3135,D632)</f>
        <v>248.5</v>
      </c>
      <c r="F3225" s="47">
        <f>SUM(E2946,E2889,E2832,E2772,E2714,E2657,E2600,E2542,E2485,E2428,E2369,E2311,E2251,E2193,E2126,E2069,E2010,E1953,E1895,E1838,E1779,E1722,E1665,E1608,E1548,E1490,E1433,E1376,E1316,E1258,E1196,E1139,E1082,E1022,E964,E907,E850,E793,E741,E688,E580,E528,E476,E424,E372,E318,E267,E215,E160,E3070,E3006,E3135,E632)</f>
        <v>134</v>
      </c>
      <c r="G3225" s="47">
        <f>SUM(F2946,F2889,F2832,F2772,F2714,F2657,F2600,F2542,F2485,F2428,F2369,F2311,F2251,F2193,F2126,F2069,F2010,F1953,F1895,F1838,F1779,F1722,F1665,F1608,F1548,F1490,F1433,F1376,F1316,F1258,F1196,F1139,F1082,F1022,F964,F907,F850,F793,F741,F688,F580,F528,F476,F424,F372,F318,F267,F215,F160,F104,F45, F3070,F3006,F3135,F632)</f>
        <v>56</v>
      </c>
      <c r="H3225" s="47">
        <f t="shared" ref="H3225" si="26">COUNTA(G2946,G2772,G2714,G2657,G2600,G2542,G2485,G2428,G2369,G2311,G2251,G2193,G2126,G2069,G2010,G1953,G1895,G1838,G1779,G1722,G1665,G1608,G1548,G1490,G1433,G1376,G1316,G1258,G1196,G1139,G1082,G1022,G964,G907,G850,G793,G741,G688,G580,G528,G476,G424,G372,G318,G267,G215,G160,G104,G45,G2832,G3006,G3070,G2889)</f>
        <v>10</v>
      </c>
      <c r="I3225" s="47">
        <f>E3190 - Table3726[[#This Row],[ INACTIVE PUBLISHERS]]</f>
        <v>47</v>
      </c>
      <c r="J3225" s="47">
        <f>SUM(Table3726[[#This Row],[ INACTIVE PUBLISHERS]:[ACTIVE PUBLISHERS]])</f>
        <v>57</v>
      </c>
    </row>
    <row r="3226" spans="1:10">
      <c r="A3226" s="87"/>
      <c r="B3226" s="55">
        <v>44593</v>
      </c>
      <c r="C3226" s="47">
        <f>SUM(B2947,B2890,B2833,B2773,B2715,B2658,B2601,B2543,B2486,B2429,B2370,B2312,B2252,B2194,B2127,B2070,B2011,B1954,B1896,B1839,B1780,B1723,B1665,B1609,B1549,B1491,B1434,B1377,B1317,B1259,B1197,B1140,B1083,B1023,B965,B908,B851,B794,B742,B689,B581,B529,B477,B425,B373,B319,B268,B216,B161,B3071,B3007,B3136,B633)</f>
        <v>0</v>
      </c>
      <c r="D3226" s="47">
        <f>SUM(C2947,C2890,C2833,C2773,C2715,C2658,C2601,C2543,C2486,C2429,C2370,C2312,C2252,C2194,C2127,C2070,C2011,C1954,C1896,C1839,C1780,C1723,C1666,C1609,C1549,C1491,C1434,C1377,C1317,C1259,C1197,C1140,C1083,C1023,C965,C908,C851,C794,C742,C689,C581,C529,C477,C425,C373,C319,C268,C216,C161,C3071,C3007,C3136,C633)</f>
        <v>0</v>
      </c>
      <c r="E3226" s="47">
        <f>SUM(D2947,D2890,D2833,D2773,D2715,D2658,D2601,D2543,D2486,D2429,D2370,D2312,D2252,D2194,D2127,D2070,D2011,D1954,D1896,D1839,D1780,D1723,D1666,D1609,D1549,D1491,D1434,D1377,D1317,D1259,D1197,D1140,D1083,D1023,D965,D908,D851,D794,D742,D689,D581,D529,D477,D425,D373,D319,D268,D216,D161,D3071,D3007,D3136,D633)</f>
        <v>0</v>
      </c>
      <c r="F3226" s="47">
        <f t="shared" ref="F3226:F3232" si="27">SUM(E2947,E2890,E2833,E2773,E2715,E2658,E2601,E2543,E2486,E2429,E2370,E2312,E2252,E2194,E2127,E2070,E2011,E1954,E1896,E1839,E1780,E1723,E1666,E1609,E1549,E1491,E1434,E1377,E1317,E1259,E1197,E1140,E1083,E1023,E965,E908,E851,E794,E742,E689,E581,E529,E477,E425,E373,E319,E268,E216,E161,E3071,E3007,E3136,E633)</f>
        <v>0</v>
      </c>
      <c r="G3226" s="47">
        <f t="shared" ref="G3226:G3232" si="28">SUM(F2947,F2890,F2833,F2773,F2715,F2658,F2601,F2543,F2486,F2429,F2370,F2312,F2252,F2194,F2127,F2070,F2011,F1954,F1896,F1839,F1780,F1723,F1666,F1609,F1549,F1491,F1434,F1377,F1317,F1259,F1197,F1140,F1083,F1023,F965,F908,F851,F794,F742,F689,F581,F529,F477,F425,F373,F319,F268,F216,F161,F105,F46, F3071,F3007,F3136,F633)</f>
        <v>0</v>
      </c>
      <c r="H3226" s="47">
        <f t="shared" ref="H3226" si="29">COUNTA(G2947,G2773,G2715,G2658,G2601,G2543,G2486,G2429,G2370,G2312,G2252,G2194,G2127,G2070,G2011,G1954,G1896,G1839,G1780,G1723,G1666,G1609,G1549,G1491,G1434,G1377,G1317,G1259,G1197,G1140,G1083,G1023,G965,G908,G851,G794,G742,G689,G581,G529,G477,G425,G373,G319,G268,G216,G161,G105,G46,G2833,G3007,G3071,G2890,G3136)</f>
        <v>0</v>
      </c>
      <c r="I3226" s="47">
        <f>E3190 - Table3726[[#This Row],[ INACTIVE PUBLISHERS]]</f>
        <v>57</v>
      </c>
      <c r="J3226" s="47">
        <f>SUM(Table3726[[#This Row],[ INACTIVE PUBLISHERS]:[ACTIVE PUBLISHERS]])</f>
        <v>57</v>
      </c>
    </row>
    <row r="3227" spans="1:10">
      <c r="B3227" s="55">
        <v>44621</v>
      </c>
      <c r="C3227" s="47">
        <f>SUM(B2948,B2891,B2834,B2774,B2716,B2659,B2602,B2544,B2487,B2430,B2371,B2313,B2253,B2195,B2128,B2071,B2012,B1955,B1897,B1840,B1781,B1724,B1667,B1610,B1550,B1492,B1435,B1378,B1318,B1260,B1198,B1141,B1084,B1024,B966,B909,B852,B795,B743,B690,B582,B530,B478,B426,B374,B320,B269,B217,B162,B3072,B3008,B3137,B634)</f>
        <v>0</v>
      </c>
      <c r="D3227" s="47">
        <f t="shared" ref="D3227:D3232" si="30">SUM(C2948,C2891,C2834,C2774,C2716,C2659,C2602,C2544,C2487,C2430,C2371,C2313,C2253,C2195,C2128,C2071,C2012,C1955,C1897,C1840,C1781,C1724,C1667,C1610,C1550,C1492,C1435,C1378,C1318,C1260,C1198,C1141,C1084,C1024,C966,C909,C852,C795,C743,C690,C582,C530,C478,C426,C374,C320,C269,C217,C162,C3072,C3008,C3137,C634)</f>
        <v>0</v>
      </c>
      <c r="E3227" s="47">
        <f t="shared" ref="E3227:E3232" si="31">SUM(D2948,D2891,D2834,D2774,D2716,D2659,D2602,D2544,D2487,D2430,D2371,D2313,D2253,D2195,D2128,D2071,D2012,D1955,D1897,D1840,D1781,D1724,D1667,D1610,D1550,D1492,D1435,D1378,D1318,D1260,D1198,D1141,D1084,D1024,D966,D909,D852,D795,D743,D690,D582,D530,D478,D426,D374,D320,D269,D217,D162,D3072,D3008,D3137,D634)</f>
        <v>0</v>
      </c>
      <c r="F3227" s="47">
        <f t="shared" si="27"/>
        <v>0</v>
      </c>
      <c r="G3227" s="47">
        <f>SUM(F2948,F2891,F2834,F2774,F2716,F2659,F2602,F2544,F2487,F2430,F2371,F2313,F2253,F2195,F2128,F2071,F2012,F1955,F1897,F1840,F1781,F1724,F1667,F1610,F1550,F1492,F1435,F1378,F1318,F1260,F1198,F1141,F1084,F1024,F966,F909,F852,F795,F743,F690,F582,F530,F478,F426,F374,F320,F269,F217,F162,F106,F47, F3072,F3008,F3137,F634)</f>
        <v>0</v>
      </c>
      <c r="H3227" s="47">
        <f t="shared" ref="H3227" si="32">COUNTA(G2948,G2774,G2716,G2659,G2602,G2544,G2487,G2430,G2371,G2313,G2253,G2195,G2128,G2071,G2012,G1955,G1897,G1840,G1781,G1724,G1667,G1610,G1550,G1492,G1435,G1378,G1318,G1260,G1198,G1141,G1084,G1024,G966,G909,G852,G795,G743,G690,G582,G530,G478,G426,G374,G320,G269,G217,G162,G106,G47,G2834,G3008,G3072,G2891)</f>
        <v>0</v>
      </c>
      <c r="I3227" s="47">
        <f>E3190 - Table3726[[#This Row],[ INACTIVE PUBLISHERS]]</f>
        <v>57</v>
      </c>
      <c r="J3227" s="47">
        <f>SUM(Table3726[[#This Row],[ INACTIVE PUBLISHERS]:[ACTIVE PUBLISHERS]])</f>
        <v>57</v>
      </c>
    </row>
    <row r="3228" spans="1:10">
      <c r="B3228" s="55">
        <v>44652</v>
      </c>
      <c r="C3228" s="47">
        <f t="shared" ref="C3228:C3232" si="33">SUM(B2949,B2892,B2835,B2775,B2717,B2660,B2603,B2545,B2488,B2431,B2372,B2314,B2254,B2196,B2129,B2072,B2013,B1956,B1898,B1841,B1782,B1725,B1668,B1611,B1551,B1493,B1436,B1379,B1319,B1261,B1199,B1142,B1085,B1025,B967,B910,B853,B796,B744,B691,B583,B531,B479,B427,B375,B321,B270,B218,B163,B3073,B3009,B3138,B635)</f>
        <v>0</v>
      </c>
      <c r="D3228" s="47">
        <f t="shared" si="30"/>
        <v>0</v>
      </c>
      <c r="E3228" s="47">
        <f t="shared" si="31"/>
        <v>0</v>
      </c>
      <c r="F3228" s="47">
        <f t="shared" si="27"/>
        <v>0</v>
      </c>
      <c r="G3228" s="47">
        <f t="shared" si="28"/>
        <v>0</v>
      </c>
      <c r="H3228" s="47">
        <f t="shared" ref="H3228" si="34">COUNTA(G2949,G2775,G2717,G2660,G2603,G2545,G2488,G2431,G2372,G2314,G2254,G2196,G2129,G2072,G2013,G1956,G1898,G1841,G1782,G1725,G1668,G1611,G1551,G1493,G1436,G1379,G1319,G1261,G1199,G1142,G1085,G1025,G967,G910,G853,G796,G744,G691,G583,G531,G479,G427,G375,G321,G270,G218,G163,G107,G48,G2835,G3009,G3073,G2892,G3138)</f>
        <v>0</v>
      </c>
      <c r="I3228" s="47">
        <f>E3190 - Table3726[[#This Row],[ INACTIVE PUBLISHERS]]</f>
        <v>57</v>
      </c>
      <c r="J3228" s="47">
        <f>SUM(Table3726[[#This Row],[ INACTIVE PUBLISHERS]:[ACTIVE PUBLISHERS]])</f>
        <v>57</v>
      </c>
    </row>
    <row r="3229" spans="1:10">
      <c r="B3229" s="55">
        <v>44682</v>
      </c>
      <c r="C3229" s="47">
        <f t="shared" si="33"/>
        <v>0</v>
      </c>
      <c r="D3229" s="47">
        <f t="shared" si="30"/>
        <v>0</v>
      </c>
      <c r="E3229" s="47">
        <f>SUM(D2950,D2893,D2836,D2776,D2718,D2661,D2604,D2546,D2489,D2432,D2373,D2315,D2255,D2197,D2130,D2073,D2014,D1957,D1899,D1842,D1783,D1726,D1669,D1612,D1552,D1494,D1437,D1380,D1320,D1262,D1200,D1143,D1086,D1026,D968,D911,D854,D797,D745,D692,D584,D532,D480,D428,D376,D322,D271,D219,D164,D3074,D3010,D3139,D636)</f>
        <v>0</v>
      </c>
      <c r="F3229" s="47">
        <f t="shared" si="27"/>
        <v>0</v>
      </c>
      <c r="G3229" s="47">
        <f t="shared" si="28"/>
        <v>0</v>
      </c>
      <c r="H3229" s="47">
        <f t="shared" ref="H3229" si="35">COUNTA(G2950,G2776,G2718,G2661,G2604,G2546,G2489,G2432,G2373,G2315,G2255,G2197,G2130,G2073,G2014,G1957,G1899,G1842,G1783,G1726,G1669,G1612,G1552,G1494,G1437,G1380,G1320,G1262,G1200,G1143,G1086,G1026,G968,G911,G854,G797,G745,G692,G584,G532,G480,G428,G376,G322,G271,G219,G164,G108,G49,G2836,G3010,G3074,G2893)</f>
        <v>0</v>
      </c>
      <c r="I3229" s="47">
        <f>E3190 - Table3726[[#This Row],[ INACTIVE PUBLISHERS]]</f>
        <v>57</v>
      </c>
      <c r="J3229" s="47">
        <f>SUM(Table3726[[#This Row],[ INACTIVE PUBLISHERS]:[ACTIVE PUBLISHERS]])</f>
        <v>57</v>
      </c>
    </row>
    <row r="3230" spans="1:10">
      <c r="B3230" s="55">
        <v>44713</v>
      </c>
      <c r="C3230" s="47">
        <f t="shared" si="33"/>
        <v>0</v>
      </c>
      <c r="D3230" s="47">
        <f t="shared" si="30"/>
        <v>0</v>
      </c>
      <c r="E3230" s="47">
        <f t="shared" si="31"/>
        <v>0</v>
      </c>
      <c r="F3230" s="47">
        <f t="shared" si="27"/>
        <v>0</v>
      </c>
      <c r="G3230" s="47">
        <f t="shared" si="28"/>
        <v>0</v>
      </c>
      <c r="H3230" s="47">
        <f t="shared" ref="H3230" si="36">COUNTA(G2951,G2777,G2719,G2662,G2605,G2547,G2490,G2433,G2374,G2316,G2256,G2198,G2131,G2074,G2015,G1958,G1900,G1843,G1784,G1727,G1670,G1613,G1553,G1495,G1438,G1381,G1321,G1263,G1201,G1144,G1087,G1027,G969,G912,G855,G798,G746,G693,G585,G533,G481,G429,G377,G323,G272,G220,G165,G109,G50,G2837,G3011,G3075,G2894,G3140)</f>
        <v>0</v>
      </c>
      <c r="I3230" s="47">
        <f>E3190 - Table3726[[#This Row],[ INACTIVE PUBLISHERS]]</f>
        <v>57</v>
      </c>
      <c r="J3230" s="47">
        <f>SUM(Table3726[[#This Row],[ INACTIVE PUBLISHERS]:[ACTIVE PUBLISHERS]])</f>
        <v>57</v>
      </c>
    </row>
    <row r="3231" spans="1:10">
      <c r="B3231" s="55">
        <v>44743</v>
      </c>
      <c r="C3231" s="47">
        <f t="shared" si="33"/>
        <v>0</v>
      </c>
      <c r="D3231" s="47">
        <f t="shared" si="30"/>
        <v>0</v>
      </c>
      <c r="E3231" s="47">
        <f t="shared" si="31"/>
        <v>0</v>
      </c>
      <c r="F3231" s="47">
        <f t="shared" si="27"/>
        <v>0</v>
      </c>
      <c r="G3231" s="47">
        <f t="shared" si="28"/>
        <v>0</v>
      </c>
      <c r="H3231" s="47">
        <f t="shared" ref="H3231" si="37">COUNTA(G2952,G2778,G2720,G2663,G2606,G2548,G2491,G2434,G2375,G2317,G2257,G2199,G2132,G2075,G2016,G1959,G1901,G1844,G1785,G1728,G1671,G1614,G1554,G1496,G1439,G1382,G1322,G1264,G1202,G1145,G1088,G1028,G970,G913,G856,G799,G747,G694,G586,G534,G482,G430,G378,G324,G273,G221,G166,G110,G51,G2838,G3012,G3076,G2895)</f>
        <v>0</v>
      </c>
      <c r="I3231" s="47">
        <f>E3190 - Table3726[[#This Row],[ INACTIVE PUBLISHERS]]</f>
        <v>57</v>
      </c>
      <c r="J3231" s="47">
        <f>SUM(Table3726[[#This Row],[ INACTIVE PUBLISHERS]:[ACTIVE PUBLISHERS]])</f>
        <v>57</v>
      </c>
    </row>
    <row r="3232" spans="1:10">
      <c r="B3232" s="55">
        <v>44774</v>
      </c>
      <c r="C3232" s="47">
        <f t="shared" si="33"/>
        <v>0</v>
      </c>
      <c r="D3232" s="47">
        <f t="shared" si="30"/>
        <v>0</v>
      </c>
      <c r="E3232" s="47">
        <f t="shared" si="31"/>
        <v>0</v>
      </c>
      <c r="F3232" s="47">
        <f t="shared" si="27"/>
        <v>0</v>
      </c>
      <c r="G3232" s="47">
        <f t="shared" si="28"/>
        <v>0</v>
      </c>
      <c r="H3232" s="47">
        <f>COUNTA(G2953,G2779,G2721,G2664,G2607,G2549,G2492,G2435,G2376,G2318,G2258,G2200,G2133,G2076,G2017,G1960,G1902,G1845,G1786,G1729,G1672,G1615,G1555,G1497,G1440,G1383,G1323,G1265,G1203,G1146,G1089,G1029,G971,G914,G857,G800,G748,G695,G587,G535,G483,G431,G379,G325,G274,G222,G167,G111,G52,G2839,G3013,G3077,G2896,G3142)</f>
        <v>0</v>
      </c>
      <c r="I3232" s="47">
        <f>E3190 - Table3726[[#This Row],[ INACTIVE PUBLISHERS]]</f>
        <v>57</v>
      </c>
      <c r="J3232" s="47">
        <f>SUM(Table3726[[#This Row],[ INACTIVE PUBLISHERS]:[ACTIVE PUBLISHERS]])</f>
        <v>57</v>
      </c>
    </row>
    <row r="3233" spans="1:10">
      <c r="B3233" s="59" t="s">
        <v>10</v>
      </c>
      <c r="C3233" s="48">
        <f>SUM(C3221:C3232)</f>
        <v>344</v>
      </c>
      <c r="D3233" s="48">
        <f t="shared" ref="D3233:J3233" si="38">SUM(D3221:D3232)</f>
        <v>366</v>
      </c>
      <c r="E3233" s="48">
        <f t="shared" si="38"/>
        <v>1449.3500000000001</v>
      </c>
      <c r="F3233" s="48">
        <f t="shared" si="38"/>
        <v>839</v>
      </c>
      <c r="G3233" s="48">
        <f>SUM(G3221:G3232)</f>
        <v>348</v>
      </c>
      <c r="H3233" s="48">
        <f t="shared" si="38"/>
        <v>34</v>
      </c>
      <c r="I3233" s="48">
        <f>SUM(I3221:I3232)</f>
        <v>650</v>
      </c>
      <c r="J3233" s="48">
        <f t="shared" si="38"/>
        <v>684</v>
      </c>
    </row>
    <row r="3234" spans="1:10">
      <c r="B3234" s="60" t="s">
        <v>12</v>
      </c>
      <c r="C3234" s="48">
        <f>C3233/12</f>
        <v>28.666666666666668</v>
      </c>
      <c r="D3234" s="48">
        <f t="shared" ref="D3234:J3234" si="39">D3233/12</f>
        <v>30.5</v>
      </c>
      <c r="E3234" s="48">
        <f t="shared" si="39"/>
        <v>120.77916666666668</v>
      </c>
      <c r="F3234" s="48">
        <f t="shared" si="39"/>
        <v>69.916666666666671</v>
      </c>
      <c r="G3234" s="48">
        <f>G3233/12</f>
        <v>29</v>
      </c>
      <c r="H3234" s="48">
        <f t="shared" si="39"/>
        <v>2.8333333333333335</v>
      </c>
      <c r="I3234" s="48">
        <f>I3233/12</f>
        <v>54.166666666666664</v>
      </c>
      <c r="J3234" s="48">
        <f t="shared" si="39"/>
        <v>57</v>
      </c>
    </row>
    <row r="3235" spans="1:10">
      <c r="B3235" s="55"/>
      <c r="C3235" s="90"/>
      <c r="D3235" s="47"/>
      <c r="E3235" s="47"/>
      <c r="F3235" s="47"/>
      <c r="G3235" s="47"/>
      <c r="H3235" s="90"/>
      <c r="I3235" s="90"/>
      <c r="J3235" s="90"/>
    </row>
    <row r="3236" spans="1:10">
      <c r="B3236" s="55"/>
      <c r="C3236" s="90"/>
      <c r="D3236" s="47"/>
      <c r="E3236" s="47"/>
      <c r="F3236" s="47"/>
      <c r="G3236" s="47"/>
      <c r="H3236" s="90"/>
      <c r="I3236" s="90"/>
      <c r="J3236" s="90"/>
    </row>
    <row r="3237" spans="1:10">
      <c r="B3237" s="55"/>
      <c r="C3237" s="90"/>
      <c r="D3237" s="47"/>
      <c r="E3237" s="47"/>
      <c r="F3237" s="47"/>
      <c r="G3237" s="47"/>
      <c r="H3237" s="90"/>
      <c r="I3237" s="90"/>
      <c r="J3237" s="90"/>
    </row>
    <row r="3238" spans="1:10">
      <c r="B3238" s="55"/>
      <c r="C3238" s="90"/>
      <c r="D3238" s="47"/>
      <c r="E3238" s="47"/>
      <c r="F3238" s="47"/>
      <c r="G3238" s="47"/>
      <c r="H3238" s="90"/>
      <c r="I3238" s="90"/>
      <c r="J3238" s="90"/>
    </row>
    <row r="3239" spans="1:10">
      <c r="B3239" s="55"/>
      <c r="C3239" s="90"/>
      <c r="D3239" s="47"/>
      <c r="E3239" s="47"/>
      <c r="F3239" s="47"/>
      <c r="G3239" s="47"/>
      <c r="H3239" s="90"/>
      <c r="I3239" s="90"/>
      <c r="J3239" s="90"/>
    </row>
    <row r="3240" spans="1:10">
      <c r="B3240" s="55"/>
      <c r="C3240" s="90"/>
      <c r="D3240" s="47"/>
      <c r="E3240" s="47"/>
      <c r="F3240" s="47"/>
      <c r="G3240" s="47"/>
      <c r="H3240" s="90"/>
      <c r="I3240" s="90"/>
      <c r="J3240" s="90"/>
    </row>
    <row r="3241" spans="1:10">
      <c r="B3241" s="55"/>
      <c r="C3241" s="90"/>
      <c r="D3241" s="47"/>
      <c r="E3241" s="47"/>
      <c r="F3241" s="47"/>
      <c r="G3241" s="47"/>
      <c r="H3241" s="90"/>
      <c r="I3241" s="90"/>
      <c r="J3241" s="90"/>
    </row>
    <row r="3245" spans="1:10">
      <c r="A3245" s="87"/>
      <c r="B3245" s="55"/>
      <c r="C3245" s="47"/>
      <c r="D3245" s="47"/>
      <c r="E3245" s="47"/>
      <c r="F3245" s="47"/>
      <c r="G3245" s="47"/>
      <c r="H3245" s="47"/>
      <c r="I3245" s="47"/>
      <c r="J3245" s="47"/>
    </row>
    <row r="3246" spans="1:10">
      <c r="A3246" s="87"/>
      <c r="B3246" s="62"/>
      <c r="C3246" s="63"/>
      <c r="D3246" s="63"/>
      <c r="E3246" s="63"/>
      <c r="F3246" s="63"/>
      <c r="G3246" s="63"/>
      <c r="H3246" s="64"/>
      <c r="I3246" s="47"/>
      <c r="J3246" s="47"/>
    </row>
    <row r="3247" spans="1:10">
      <c r="A3247" s="87"/>
      <c r="B3247" s="54"/>
      <c r="C3247" s="54"/>
      <c r="D3247" s="54"/>
      <c r="E3247" s="54"/>
      <c r="F3247" s="54"/>
      <c r="G3247" s="54"/>
      <c r="H3247" s="54"/>
      <c r="I3247" s="47"/>
      <c r="J3247" s="47"/>
    </row>
    <row r="3248" spans="1:10" ht="34">
      <c r="A3248" s="125"/>
      <c r="B3248" s="126" t="s">
        <v>68</v>
      </c>
      <c r="C3248" s="126"/>
      <c r="D3248" s="126"/>
      <c r="E3248" s="126"/>
      <c r="F3248" s="126"/>
      <c r="G3248" s="127"/>
      <c r="H3248" s="127"/>
      <c r="I3248" s="127"/>
      <c r="J3248" s="127"/>
    </row>
    <row r="3249" spans="1:10">
      <c r="A3249" s="61"/>
      <c r="B3249" s="47"/>
      <c r="C3249" s="47"/>
      <c r="D3249" s="57" t="s">
        <v>103</v>
      </c>
      <c r="E3249" s="57">
        <f>COUNTA(A3518,A3578,A3638,A3698,A3758,A3818,A3878,A3938,A3998)</f>
        <v>9</v>
      </c>
      <c r="F3249" s="47"/>
      <c r="G3249" s="47"/>
      <c r="H3249" s="47"/>
      <c r="I3249" s="47"/>
      <c r="J3249" s="47"/>
    </row>
    <row r="3250" spans="1:10">
      <c r="A3250" s="87"/>
      <c r="B3250" s="55"/>
      <c r="C3250" s="47"/>
      <c r="D3250" s="47"/>
      <c r="E3250" s="47"/>
      <c r="F3250" s="47"/>
      <c r="G3250" s="47"/>
      <c r="H3250" s="47"/>
      <c r="I3250" s="47"/>
      <c r="J3250" s="47"/>
    </row>
    <row r="3251" spans="1:10" ht="20">
      <c r="A3251" s="87"/>
      <c r="B3251" s="58" t="s">
        <v>4</v>
      </c>
      <c r="C3251" s="46" t="s">
        <v>5</v>
      </c>
      <c r="D3251" s="46" t="s">
        <v>6</v>
      </c>
      <c r="E3251" s="46" t="s">
        <v>7</v>
      </c>
      <c r="F3251" s="46" t="s">
        <v>8</v>
      </c>
      <c r="G3251" s="66" t="s">
        <v>9</v>
      </c>
      <c r="H3251" s="46" t="s">
        <v>101</v>
      </c>
      <c r="I3251" s="46" t="s">
        <v>102</v>
      </c>
      <c r="J3251" s="46" t="s">
        <v>10</v>
      </c>
    </row>
    <row r="3252" spans="1:10">
      <c r="A3252" s="87"/>
      <c r="B3252" s="55">
        <v>43709</v>
      </c>
      <c r="C3252" s="47">
        <f>SUM(B3521,B3581,B3641,B3701,B3761,B3821,B3881,B3941,B4001)</f>
        <v>401</v>
      </c>
      <c r="D3252" s="47">
        <f>SUM(C3521,C3581,C3641,C3701,C3761,C3821,C3881,C3941,C4001)</f>
        <v>34</v>
      </c>
      <c r="E3252" s="47">
        <f>SUM(D3521,D3581,D3641,D3701,D3761,D3821,D3881,D3941,D4001)</f>
        <v>514</v>
      </c>
      <c r="F3252" s="47">
        <f>SUM(E3521,E3581,E3641,E3701,E3761,E3821,E3881,E3941,E4001)</f>
        <v>318</v>
      </c>
      <c r="G3252" s="47">
        <f>SUM(F3521,F3581,F3641,F3701,F3761,F3821,F3881,F3941,F4001)</f>
        <v>65</v>
      </c>
      <c r="H3252" s="47">
        <f>COUNTA(G3521,G3581,G3641,G3701,G3761,G3821,G3881,G3941,G4001)</f>
        <v>0</v>
      </c>
      <c r="I3252" s="47">
        <f>Table372647[[#This Row],[TOTAL]] - Table372647[[#This Row],[INACTIVE]]</f>
        <v>9</v>
      </c>
      <c r="J3252" s="47">
        <f>COUNTA(A3518,A3578,A3638,A3698,A3758,A3818,A3878,A3938,A3998)</f>
        <v>9</v>
      </c>
    </row>
    <row r="3253" spans="1:10">
      <c r="A3253" s="87"/>
      <c r="B3253" s="55">
        <v>43739</v>
      </c>
      <c r="C3253" s="47">
        <f>SUM(B3522,B3582,B3642,B3702,B3762,B3822,B3882,B3942,B4002)</f>
        <v>348</v>
      </c>
      <c r="D3253" s="47">
        <f>SUM(C3522,C3582,C3642,C3702,C3762,C3822,C3882,C3942,C4002)</f>
        <v>20</v>
      </c>
      <c r="E3253" s="47">
        <f>SUM(D3522,D3582,D3642,D3702,D3762,D3822,D3882,D3942,D4002)</f>
        <v>524</v>
      </c>
      <c r="F3253" s="47">
        <f>SUM(E3522,E3582,E3642,E3702,E3762,E3822,E3882,E3942,E4002)</f>
        <v>284</v>
      </c>
      <c r="G3253" s="47">
        <f>SUM(F3522,F3582,F3642,F3702,F3762,F3822,F3882,F3942,F4002)</f>
        <v>55</v>
      </c>
      <c r="H3253" s="47">
        <f>COUNTA(G3522,G3582,G3642,G3702,G3762,G3822,G3882,G3942,G4002)</f>
        <v>0</v>
      </c>
      <c r="I3253" s="47">
        <f>Table372647[[#This Row],[TOTAL]] - Table372647[[#This Row],[INACTIVE]]</f>
        <v>9</v>
      </c>
      <c r="J3253" s="47">
        <f>COUNTA(A3518,A3578,A3638,A3698,A3758,A3818,A3878,A3938,A3998)</f>
        <v>9</v>
      </c>
    </row>
    <row r="3254" spans="1:10">
      <c r="A3254" s="87"/>
      <c r="B3254" s="55">
        <v>43770</v>
      </c>
      <c r="C3254" s="47">
        <f>SUM(B3523,B3583,B3643,B3703,B3763,B3823,B3883,B3943,B4003)</f>
        <v>275</v>
      </c>
      <c r="D3254" s="47">
        <f>SUM(C3523,C3583,C3643,C3703,C3763,C3823,C3883,C3943,C4003)</f>
        <v>32</v>
      </c>
      <c r="E3254" s="47">
        <f>SUM(D3523,D3583,D3643,D3703,D3763,D3823,D3883,D3943,D4003)</f>
        <v>447</v>
      </c>
      <c r="F3254" s="47">
        <f>SUM(E3523,E3583,E3643,E3703,E3763,E3823,E3883,E3943,E4003)</f>
        <v>202</v>
      </c>
      <c r="G3254" s="47">
        <f>SUM(F3523,F3583,F3643,F3703,F3763,F3823,F3883,F3943,F4003)</f>
        <v>58</v>
      </c>
      <c r="H3254" s="47">
        <f>COUNTA(G3523,G3583,G3643,G3703,G3763,G3823,G3883,G3943,G4003)</f>
        <v>0</v>
      </c>
      <c r="I3254" s="47">
        <f>Table372647[[#This Row],[TOTAL]] - Table372647[[#This Row],[INACTIVE]]</f>
        <v>9</v>
      </c>
      <c r="J3254" s="47">
        <f>COUNTA(A3518,A3578,A3638,A3698,A3758,A3818,A3878,A3938,A3998)</f>
        <v>9</v>
      </c>
    </row>
    <row r="3255" spans="1:10">
      <c r="A3255" s="87"/>
      <c r="B3255" s="55">
        <v>43800</v>
      </c>
      <c r="C3255" s="47">
        <f>SUM(B3524,B3584,B3644,B3704,B3764,B3824,B3884,B3944,B4004)</f>
        <v>467</v>
      </c>
      <c r="D3255" s="47">
        <f>SUM(C3524,C3584,C3644,C3704,C3764,C3824,C3884,C3944,C4004)</f>
        <v>97</v>
      </c>
      <c r="E3255" s="47">
        <f>SUM(D3524,D3584,D3644,D3704,D3764,D3824,D3884,D3944,D4004)</f>
        <v>570</v>
      </c>
      <c r="F3255" s="47">
        <f>SUM(E3524,E3584,E3644,E3704,E3764,E3824,E3884,E3944,E4004)</f>
        <v>306</v>
      </c>
      <c r="G3255" s="47">
        <f>SUM(F3524,F3584,F3644,F3704,F3764,F3824,F3884,F3944,F4004)</f>
        <v>80</v>
      </c>
      <c r="H3255" s="47">
        <f>COUNTA(G3524,G3584,G3644,G3704,G3764,G3824,G3884,G3944,G4004)</f>
        <v>0</v>
      </c>
      <c r="I3255" s="47">
        <f>Table372647[[#This Row],[TOTAL]] - Table372647[[#This Row],[INACTIVE]]</f>
        <v>9</v>
      </c>
      <c r="J3255" s="47">
        <f>COUNTA(A3518,A3578,A3638,A3698,A3758,A3818,A3878,A3938,A3998)</f>
        <v>9</v>
      </c>
    </row>
    <row r="3256" spans="1:10">
      <c r="A3256" s="87"/>
      <c r="B3256" s="55">
        <v>43831</v>
      </c>
      <c r="C3256" s="47">
        <f>SUM(B3525,B3585,B3645,B3705,B3765,B3825,B3885,B3945,B4005)</f>
        <v>380</v>
      </c>
      <c r="D3256" s="47">
        <f>SUM(C3525,C3585,C3645,C3705,C3765,C3825,C3885,C3945,C4005)</f>
        <v>60</v>
      </c>
      <c r="E3256" s="47">
        <f>SUM(D3525,D3585,D3645,D3705,D3765,D3825,D3885,D3945,D4005)</f>
        <v>558</v>
      </c>
      <c r="F3256" s="47">
        <f>SUM(E3525,E3585,E3645,E3705,E3765,E3825,E3885,E3945,E4005)</f>
        <v>318</v>
      </c>
      <c r="G3256" s="47">
        <f>SUM(F3525,F3585,F3645,F3705,F3765,F3825,F3885,F3945,F4005)</f>
        <v>64</v>
      </c>
      <c r="H3256" s="47">
        <f>COUNTA(G3525,G3585,G3645,G3705,G3765,G3825,G3885,G3945,G4005)</f>
        <v>0</v>
      </c>
      <c r="I3256" s="47">
        <f>Table372647[[#This Row],[TOTAL]] - Table372647[[#This Row],[INACTIVE]]</f>
        <v>9</v>
      </c>
      <c r="J3256" s="47">
        <f>COUNTA(A3518,A3578,A3638,A3698,A3758,A3818,A3878,A3938,A3998)</f>
        <v>9</v>
      </c>
    </row>
    <row r="3257" spans="1:10">
      <c r="A3257" s="87"/>
      <c r="B3257" s="55">
        <v>43862</v>
      </c>
      <c r="C3257" s="47">
        <f>SUM(B3526,B3586,B3646,B3706,B3766,B3826,B3886,B3946,B4006)</f>
        <v>305</v>
      </c>
      <c r="D3257" s="47">
        <f>SUM(C3526,C3586,C3646,C3706,C3766,C3826,C3886,C3946,C4006)</f>
        <v>57</v>
      </c>
      <c r="E3257" s="47">
        <f>SUM(D3526,D3586,D3646,D3706,D3766,D3826,D3886,D3946,D4006)</f>
        <v>549</v>
      </c>
      <c r="F3257" s="47">
        <f>SUM(E3526,E3586,E3646,E3706,E3766,E3826,E3886,E3946,E4006)</f>
        <v>267</v>
      </c>
      <c r="G3257" s="47">
        <f>SUM(F3526,F3586,F3646,F3706,F3766,F3826,F3886,F3946,F4006)</f>
        <v>68</v>
      </c>
      <c r="H3257" s="47">
        <f>COUNTA(G3526,G3586,G3646,G3706,G3766,G3826,G3886,G3946,G4006)</f>
        <v>0</v>
      </c>
      <c r="I3257" s="47">
        <f>Table372647[[#This Row],[TOTAL]] - Table372647[[#This Row],[INACTIVE]]</f>
        <v>9</v>
      </c>
      <c r="J3257" s="47">
        <f>COUNTA(A3518,A3578,A3638,A3698,A3758,A3818,A3878,A3938,A3998)</f>
        <v>9</v>
      </c>
    </row>
    <row r="3258" spans="1:10">
      <c r="A3258" s="87"/>
      <c r="B3258" s="55">
        <v>43891</v>
      </c>
      <c r="C3258" s="47">
        <f>SUM(B3527,B3587,B3647,B3707,B3767,B3827,B3887,B3947,B4007)</f>
        <v>138</v>
      </c>
      <c r="D3258" s="47">
        <f>SUM(C3527,C3587,C3647,C3707,C3767,C3827,C3887,C3947,C4007)</f>
        <v>46</v>
      </c>
      <c r="E3258" s="47">
        <f>SUM(D3527,D3587,D3647,D3707,D3767,D3827,D3887,D3947,D4007)</f>
        <v>314</v>
      </c>
      <c r="F3258" s="47">
        <f>SUM(E3527,E3587,E3647,E3707,E3767,E3827,E3887,E3947,E4007)</f>
        <v>179</v>
      </c>
      <c r="G3258" s="47">
        <f>SUM(F3527,F3587,F3647,F3707,F3767,F3827,F3887,F3947,F4007)</f>
        <v>47</v>
      </c>
      <c r="H3258" s="47">
        <f>COUNTA(G3527,G3587,G3647,G3707,G3767,G3827,G3887,G3947,G4007)</f>
        <v>0</v>
      </c>
      <c r="I3258" s="47">
        <f>Table372647[[#This Row],[TOTAL]] - Table372647[[#This Row],[INACTIVE]]</f>
        <v>9</v>
      </c>
      <c r="J3258" s="47">
        <f>COUNTA(A3518,A3578,A3638,A3698,A3758,A3818,A3878,A3938,A3998)</f>
        <v>9</v>
      </c>
    </row>
    <row r="3259" spans="1:10">
      <c r="A3259" s="87"/>
      <c r="B3259" s="55">
        <v>43922</v>
      </c>
      <c r="C3259" s="47">
        <f>SUM(B3528,B3588,B3648,B3708,B3768,B3828,B3888,B3948,B4008)</f>
        <v>64</v>
      </c>
      <c r="D3259" s="47">
        <f>SUM(C3528,C3588,C3648,C3708,C3768,C3828,C3888,C3948,C4008)</f>
        <v>17</v>
      </c>
      <c r="E3259" s="47">
        <f>SUM(D3528,D3588,D3648,D3708,D3768,D3828,D3888,D3948,D4008)</f>
        <v>264</v>
      </c>
      <c r="F3259" s="47">
        <f>SUM(E3528,E3588,E3648,E3708,E3768,E3828,E3888,E3948,E4008)</f>
        <v>220</v>
      </c>
      <c r="G3259" s="47">
        <f>SUM(F3528,F3588,F3648,F3708,F3768,F3828,F3888,F3948,F4008)</f>
        <v>40</v>
      </c>
      <c r="H3259" s="47">
        <f>COUNTA(G3528,G3588,G3648,G3708,G3768,G3828,G3888,G3948,G4008)</f>
        <v>0</v>
      </c>
      <c r="I3259" s="47">
        <f>Table372647[[#This Row],[TOTAL]] - Table372647[[#This Row],[INACTIVE]]</f>
        <v>9</v>
      </c>
      <c r="J3259" s="47">
        <f>COUNTA(A3518,A3578,A3638,A3698,A3758,A3818,A3878,A3938,A3998)</f>
        <v>9</v>
      </c>
    </row>
    <row r="3260" spans="1:10">
      <c r="A3260" s="87"/>
      <c r="B3260" s="55">
        <v>43952</v>
      </c>
      <c r="C3260" s="47">
        <f>SUM(B3529,B3589,B3649,B3709,B3769,B3829,B3889,B3949,B4009)</f>
        <v>35</v>
      </c>
      <c r="D3260" s="47">
        <f>SUM(C3529,C3589,C3649,C3709,C3769,C3829,C3889,C3949,C4009)</f>
        <v>50</v>
      </c>
      <c r="E3260" s="47">
        <f>SUM(D3529,D3589,D3649,D3709,D3769,D3829,D3889,D3949,D4009)</f>
        <v>230</v>
      </c>
      <c r="F3260" s="47">
        <f>SUM(E3529,E3589,E3649,E3709,E3769,E3829,E3889,E3949,E4009)</f>
        <v>163</v>
      </c>
      <c r="G3260" s="47">
        <f>SUM(F3529,F3589,F3649,F3709,F3769,F3829,F3889,F3949,F4009)</f>
        <v>24</v>
      </c>
      <c r="H3260" s="47">
        <f>COUNTA(G3529,G3589,G3649,G3709,G3769,G3829,G3889,G3949,G4009)</f>
        <v>0</v>
      </c>
      <c r="I3260" s="47">
        <f>Table372647[[#This Row],[TOTAL]] - Table372647[[#This Row],[INACTIVE]]</f>
        <v>9</v>
      </c>
      <c r="J3260" s="47">
        <f>COUNTA(A3518,A3578,A3638,A3698,A3758,A3818,A3878,A3938,A3998)</f>
        <v>9</v>
      </c>
    </row>
    <row r="3261" spans="1:10">
      <c r="A3261" s="87"/>
      <c r="B3261" s="55">
        <v>43983</v>
      </c>
      <c r="C3261" s="47">
        <f>SUM(B3530,B3590,B3650,B3710,B3770,B3830,B3890,B3950,B4010)</f>
        <v>12</v>
      </c>
      <c r="D3261" s="47">
        <f>SUM(C3530,C3590,C3650,C3710,C3770,C3830,C3890,C3950,C4010)</f>
        <v>33</v>
      </c>
      <c r="E3261" s="47">
        <f>SUM(D3530,D3590,D3650,D3710,D3770,D3830,D3890,D3950,D4010)</f>
        <v>192</v>
      </c>
      <c r="F3261" s="47">
        <f>SUM(E3530,E3590,E3650,E3710,E3770,E3830,E3890,E3950,E4010)</f>
        <v>120</v>
      </c>
      <c r="G3261" s="47">
        <f>SUM(F3530,F3590,F3650,F3710,F3770,F3830,F3890,F3950,F4010)</f>
        <v>23</v>
      </c>
      <c r="H3261" s="47">
        <f>COUNTA(G3530,G3590,G3650,G3710,G3770,G3830,G3890,G3950,G4010)</f>
        <v>0</v>
      </c>
      <c r="I3261" s="47">
        <f>Table372647[[#This Row],[TOTAL]] - Table372647[[#This Row],[INACTIVE]]</f>
        <v>9</v>
      </c>
      <c r="J3261" s="47">
        <f>COUNTA(A3518,A3578,A3638,A3698,A3758,A3818,A3878,A3938,A3998)</f>
        <v>9</v>
      </c>
    </row>
    <row r="3262" spans="1:10">
      <c r="A3262" s="87"/>
      <c r="B3262" s="55">
        <v>44013</v>
      </c>
      <c r="C3262" s="47">
        <f>SUM(B3531,B3591,B3651,B3711,B3771,B3831,B3891,B3951,B4011)</f>
        <v>60</v>
      </c>
      <c r="D3262" s="47">
        <f>SUM(C3531,C3591,C3651,C3711,C3771,C3831,C3891,C3951,C4011)</f>
        <v>23</v>
      </c>
      <c r="E3262" s="47">
        <f>SUM(D3531,D3591,D3651,D3711,D3771,D3831,D3891,D3951,D4011)</f>
        <v>197</v>
      </c>
      <c r="F3262" s="47">
        <f>SUM(E3531,E3591,E3651,E3711,E3771,E3831,E3891,E3951,E4011)</f>
        <v>127</v>
      </c>
      <c r="G3262" s="47">
        <f>SUM(F3531,F3591,F3651,F3711,F3771,F3831,F3891,F3951,F4011)</f>
        <v>23</v>
      </c>
      <c r="H3262" s="47">
        <f>COUNTA(G3531,G3591,G3651,G3711,G3771,G3831,G3891,G3951,G4011)</f>
        <v>0</v>
      </c>
      <c r="I3262" s="47">
        <f>Table372647[[#This Row],[TOTAL]] - Table372647[[#This Row],[INACTIVE]]</f>
        <v>9</v>
      </c>
      <c r="J3262" s="47">
        <f>COUNTA(A3517,A3577,A3637,A3697,A3757,A3817,A3877,A3937,A3997)</f>
        <v>9</v>
      </c>
    </row>
    <row r="3263" spans="1:10">
      <c r="A3263" s="87"/>
      <c r="B3263" s="55">
        <v>44044</v>
      </c>
      <c r="C3263" s="47">
        <f>SUM(B3532,B3592,B3652,B3712,B3772,B3832,B3892,B3952,B4012)</f>
        <v>55</v>
      </c>
      <c r="D3263" s="47">
        <f>SUM(C3532,C3592,C3652,C3712,C3772,C3832,C3892,C3952,C4012)</f>
        <v>37</v>
      </c>
      <c r="E3263" s="47">
        <f>SUM(D3532,D3592,D3652,D3712,D3772,D3832,D3892,D3952,D4012)</f>
        <v>170</v>
      </c>
      <c r="F3263" s="47">
        <f>SUM(E3532,E3592,E3652,E3712,E3772,E3832,E3892,E3952,E4012)</f>
        <v>131</v>
      </c>
      <c r="G3263" s="47">
        <f>SUM(F3532,F3592,F3652,F3712,F3772,F3832,F3892,F3952,F4012)</f>
        <v>33</v>
      </c>
      <c r="H3263" s="47">
        <f>COUNTA(G3532,G3592,G3652,G3712,G3772,G3832,G3892,G3952,G4012)</f>
        <v>0</v>
      </c>
      <c r="I3263" s="47">
        <f>Table372647[[#This Row],[TOTAL]] - Table372647[[#This Row],[INACTIVE]]</f>
        <v>9</v>
      </c>
      <c r="J3263" s="47">
        <f>COUNTA(A3518,A3578,A3638,A3698,A3758,A3818,A3878,A3938,A3998)</f>
        <v>9</v>
      </c>
    </row>
    <row r="3264" spans="1:10">
      <c r="A3264" s="87"/>
      <c r="B3264" s="59" t="s">
        <v>10</v>
      </c>
      <c r="C3264" s="48">
        <f>SUM(B3533,B3593,B3653,B3713,B3773,B3833,B3893,B3953,B4013)</f>
        <v>2540</v>
      </c>
      <c r="D3264" s="48">
        <f>SUM(C3533,C3593,C3653,C3713,C3773,C3833,C3893,C3953,C4013)</f>
        <v>506</v>
      </c>
      <c r="E3264" s="48">
        <f>SUM(D3533,D3593,D3653,D3713,D3773,D3833,D3893,D3953,D4013)</f>
        <v>4529</v>
      </c>
      <c r="F3264" s="48">
        <f>SUM(E3533,E3593,E3653,E3713,E3773,E3833,E3893,E3953,E4013)</f>
        <v>2635</v>
      </c>
      <c r="G3264" s="48">
        <f>SUM(F3533,F3593,F3653,F3713,F3773,F3833,F3893,F3953,F4013)</f>
        <v>580</v>
      </c>
      <c r="H3264" s="48">
        <f>H3252 +H3253+H3254+H3255+H3256+H3257+H3258+H3259+H3260+H3261+H3262+H3263</f>
        <v>0</v>
      </c>
      <c r="I3264" s="48">
        <f t="shared" ref="I3264:J3264" si="40">I3252 +I3253+I3254+I3255+I3256+I3257+I3258+I3259+I3260+I3261+I3262+I3263</f>
        <v>108</v>
      </c>
      <c r="J3264" s="48">
        <f t="shared" si="40"/>
        <v>108</v>
      </c>
    </row>
    <row r="3265" spans="1:10">
      <c r="A3265" s="87"/>
      <c r="B3265" s="59" t="s">
        <v>12</v>
      </c>
      <c r="C3265" s="48">
        <f>SUM(B3534,B3594,B3654,B3714,B3774,B3834,B3894,B3954,B4014)</f>
        <v>211.66666666666666</v>
      </c>
      <c r="D3265" s="48">
        <f>SUM(C3534,C3594,C3654,C3714,C3774,C3834,C3894,C3954,C4014)</f>
        <v>42.166666666666671</v>
      </c>
      <c r="E3265" s="48">
        <f>SUM(D3534,D3594,D3654,D3714,D3774,D3834,D3894,D3954,D4014)</f>
        <v>377.41666666666669</v>
      </c>
      <c r="F3265" s="48">
        <f>SUM(E3534,E3594,E3654,E3714,E3774,E3834,E3894,E3954,E4014)</f>
        <v>219.58333333333334</v>
      </c>
      <c r="G3265" s="48">
        <f>SUM(F3534,F3594,F3654,F3714,F3774,F3834,F3894,F3954,F4014)</f>
        <v>48.333333333333336</v>
      </c>
      <c r="H3265" s="48">
        <f>H3264/12</f>
        <v>0</v>
      </c>
      <c r="I3265" s="48">
        <f>I3264/12</f>
        <v>9</v>
      </c>
      <c r="J3265" s="48">
        <f t="shared" ref="J3265" si="41">J3264/12</f>
        <v>9</v>
      </c>
    </row>
    <row r="3266" spans="1:10">
      <c r="A3266" s="87"/>
      <c r="B3266" s="55">
        <v>44075</v>
      </c>
      <c r="C3266" s="47">
        <f>SUM(B3535,B3595,B3655,B3715,B3775,B3835,B3895,B3955,B4015)</f>
        <v>75</v>
      </c>
      <c r="D3266" s="47">
        <f>SUM(C3535,C3595,C3655,C3715,C3775,C3835,C3895,C3955,C4015)</f>
        <v>30</v>
      </c>
      <c r="E3266" s="47">
        <f>SUM(D3535,D3595,D3655,D3715,D3775,D3835,D3895,D3955,D4015)</f>
        <v>190</v>
      </c>
      <c r="F3266" s="47">
        <f>SUM(E3535,E3595,E3655,E3715,E3775,E3835,E3895,E3955,E4015)</f>
        <v>160</v>
      </c>
      <c r="G3266" s="47">
        <f>SUM(F3535,F3595,F3655,F3715,F3775,F3835,F3895,F3955,F4015)</f>
        <v>28</v>
      </c>
      <c r="H3266" s="47">
        <f>COUNTA(G3535,G3595,G3655,G3715,G3775,G3835,G3895,G3955,G4015)</f>
        <v>0</v>
      </c>
      <c r="I3266" s="47">
        <f>Table372647[[#This Row],[TOTAL]] - Table372647[[#This Row],[INACTIVE]]</f>
        <v>9</v>
      </c>
      <c r="J3266" s="47">
        <f>COUNTA(A3518,A3578,A3638,A3698,A3758,A3818,A3878,A3938,A3998)</f>
        <v>9</v>
      </c>
    </row>
    <row r="3267" spans="1:10">
      <c r="A3267" s="87"/>
      <c r="B3267" s="55">
        <v>44105</v>
      </c>
      <c r="C3267" s="47">
        <f>SUM(B3536,B3596,B3656,B3716,B3776,B3836,B3896,B3956,B4016)</f>
        <v>50</v>
      </c>
      <c r="D3267" s="47">
        <f>SUM(C3536,C3596,C3656,C3716,C3776,C3836,C3896,C3956,C4016)</f>
        <v>32</v>
      </c>
      <c r="E3267" s="47">
        <f>SUM(D3536,D3596,D3656,D3716,D3776,D3836,D3896,D3956,D4016)</f>
        <v>210</v>
      </c>
      <c r="F3267" s="47">
        <f>SUM(E3536,E3596,E3656,E3716,E3776,E3836,E3896,E3956,E4016)</f>
        <v>151</v>
      </c>
      <c r="G3267" s="47">
        <f>SUM(F3536,F3596,F3656,F3716,F3776,F3836,F3896,F3956,F4016)</f>
        <v>26</v>
      </c>
      <c r="H3267" s="47">
        <f>COUNTA(G3536,G3596,G3656,G3716,G3776,G3836,G3896,G3956,G4016)</f>
        <v>0</v>
      </c>
      <c r="I3267" s="47">
        <f>Table372647[[#This Row],[TOTAL]] - Table372647[[#This Row],[INACTIVE]]</f>
        <v>9</v>
      </c>
      <c r="J3267" s="47">
        <f>COUNTA(A3518,A3578,A3638,A3698,A3758,A3818,A3878,A3938,A3998)</f>
        <v>9</v>
      </c>
    </row>
    <row r="3268" spans="1:10">
      <c r="A3268" s="87"/>
      <c r="B3268" s="55">
        <v>44136</v>
      </c>
      <c r="C3268" s="47">
        <f>SUM(B3537,B3597,B3657,B3717,B3777,B3837,B3897,B3957,B4017)</f>
        <v>180</v>
      </c>
      <c r="D3268" s="47">
        <f>SUM(C3537,C3597,C3657,C3717,C3777,C3837,C3897,C3957,C4017)</f>
        <v>26</v>
      </c>
      <c r="E3268" s="47">
        <f>SUM(D3537,D3597,D3657,D3717,D3777,D3837,D3897,D3957,D4017)</f>
        <v>222</v>
      </c>
      <c r="F3268" s="47">
        <f>SUM(E3537,E3597,E3657,E3717,E3777,E3837,E3897,E3957,E4017)</f>
        <v>165</v>
      </c>
      <c r="G3268" s="47">
        <f>SUM(F3537,F3597,F3657,F3717,F3777,F3837,F3897,F3957,F4017)</f>
        <v>39</v>
      </c>
      <c r="H3268" s="47">
        <f>COUNTA(G3537,G3597,G3657,G3717,G3777,G3837,G3897,G3957,G4017)</f>
        <v>0</v>
      </c>
      <c r="I3268" s="47">
        <f>Table372647[[#This Row],[TOTAL]] - Table372647[[#This Row],[INACTIVE]]</f>
        <v>9</v>
      </c>
      <c r="J3268" s="47">
        <f>COUNTA(A3518,A3578,A3638,A3698,A3758,A3818,A3878,A3938,A3998)</f>
        <v>9</v>
      </c>
    </row>
    <row r="3269" spans="1:10">
      <c r="A3269" s="87"/>
      <c r="B3269" s="55">
        <v>44166</v>
      </c>
      <c r="C3269" s="47">
        <f>SUM(B3538,B3598,B3658,B3718,B3778,B3838,B3898,B3958,B4018)</f>
        <v>64</v>
      </c>
      <c r="D3269" s="47">
        <f>SUM(C3538,C3598,C3658,C3718,C3778,C3838,C3898,C3958,C4018)</f>
        <v>11</v>
      </c>
      <c r="E3269" s="47">
        <f>SUM(D3538,D3598,D3658,D3718,D3778,D3838,D3898,D3958,D4018)</f>
        <v>187</v>
      </c>
      <c r="F3269" s="47">
        <f>SUM(E3538,E3598,E3658,E3718,E3778,E3838,E3898,E3958,E4018)</f>
        <v>137</v>
      </c>
      <c r="G3269" s="47">
        <f>SUM(F3538,F3598,F3658,F3718,F3778,F3838,F3898,F3958,F4018)</f>
        <v>31</v>
      </c>
      <c r="H3269" s="47">
        <f>COUNTA(G3538,G3598,G3658,G3718,G3778,G3838,G3898,G3958,G4018)</f>
        <v>0</v>
      </c>
      <c r="I3269" s="47">
        <f>Table372647[[#This Row],[TOTAL]] - Table372647[[#This Row],[INACTIVE]]</f>
        <v>9</v>
      </c>
      <c r="J3269" s="47">
        <f>COUNTA(A3518,A3578,A3638,A3698,A3758,A3818,A3878,A3938,A3998)</f>
        <v>9</v>
      </c>
    </row>
    <row r="3270" spans="1:10">
      <c r="A3270" s="87"/>
      <c r="B3270" s="55">
        <v>44197</v>
      </c>
      <c r="C3270" s="47">
        <f>SUM(B3539,B3599,B3659,B3719,B3779,B3839,B3899,B3959,B4019)</f>
        <v>54</v>
      </c>
      <c r="D3270" s="47">
        <f>SUM(C3539,C3599,C3659,C3719,C3779,C3839,C3899,C3959,C4019)</f>
        <v>21</v>
      </c>
      <c r="E3270" s="47">
        <f>SUM(D3539,D3599,D3659,D3719,D3779,D3839,D3899,D3959,D4019)</f>
        <v>173</v>
      </c>
      <c r="F3270" s="47">
        <f>SUM(E3539,E3599,E3659,E3719,E3779,E3839,E3899,E3959,E4019)</f>
        <v>129</v>
      </c>
      <c r="G3270" s="47">
        <f>SUM(F3539,F3599,F3659,F3719,F3779,F3839,F3899,F3959,F4019)</f>
        <v>23</v>
      </c>
      <c r="H3270" s="47">
        <f>COUNTA(G3539,G3599,G3659,G3719,G3779,G3839,G3899,G3959,G4019)</f>
        <v>0</v>
      </c>
      <c r="I3270" s="47">
        <f>Table372647[[#This Row],[TOTAL]] - Table372647[[#This Row],[INACTIVE]]</f>
        <v>9</v>
      </c>
      <c r="J3270" s="47">
        <f>COUNTA(A3518,A3578,A3638,A3698,A3758,A3818,A3878,A3938,A3998)</f>
        <v>9</v>
      </c>
    </row>
    <row r="3271" spans="1:10">
      <c r="A3271" s="87"/>
      <c r="B3271" s="55">
        <v>44228</v>
      </c>
      <c r="C3271" s="47">
        <f>SUM(B3540,B3600,B3660,B3720,B3780,B3840,B3900,B3960,B4020)</f>
        <v>75</v>
      </c>
      <c r="D3271" s="47">
        <f>SUM(C3540,C3600,C3660,C3720,C3780,C3840,C3900,C3960,C4020)</f>
        <v>19</v>
      </c>
      <c r="E3271" s="47">
        <f>SUM(D3540,D3600,D3660,D3720,D3780,D3840,D3900,D3960,D4020)</f>
        <v>166</v>
      </c>
      <c r="F3271" s="47">
        <f>SUM(E3540,E3600,E3660,E3720,E3780,E3840,E3900,E3960,E4020)</f>
        <v>123</v>
      </c>
      <c r="G3271" s="47">
        <f>SUM(F3540,F3600,F3660,F3720,F3780,F3840,F3900,F3960,F4020)</f>
        <v>26</v>
      </c>
      <c r="H3271" s="47">
        <f>COUNTA(G3540,G3600,G3660,G3720,G3780,G3840,G3900,G3960,G4020)</f>
        <v>0</v>
      </c>
      <c r="I3271" s="47">
        <f>Table372647[[#This Row],[TOTAL]] - Table372647[[#This Row],[INACTIVE]]</f>
        <v>9</v>
      </c>
      <c r="J3271" s="47">
        <f>COUNTA(A3518,A3578,A3638,A3698,A3758,A3818,A3878,A3938,A3998)</f>
        <v>9</v>
      </c>
    </row>
    <row r="3272" spans="1:10">
      <c r="A3272" s="87"/>
      <c r="B3272" s="55">
        <v>44256</v>
      </c>
      <c r="C3272" s="47">
        <f>SUM(B3541,B3601,B3661,B3721,B3781,B3841,B3901,B3961,B4021)</f>
        <v>128</v>
      </c>
      <c r="D3272" s="47">
        <f>SUM(C3541,C3601,C3661,C3721,C3781,C3841,C3901,C3961,C4021)</f>
        <v>90</v>
      </c>
      <c r="E3272" s="47">
        <f>SUM(D3541,D3601,D3661,D3721,D3781,D3841,D3901,D3961,D4021)</f>
        <v>206</v>
      </c>
      <c r="F3272" s="47">
        <f>SUM(E3541,E3601,E3661,E3721,E3781,E3841,E3901,E3961,E4021)</f>
        <v>139</v>
      </c>
      <c r="G3272" s="47">
        <f>SUM(F3541,F3601,F3661,F3721,F3781,F3841,F3901,F3961,F4021)</f>
        <v>25</v>
      </c>
      <c r="H3272" s="47">
        <f>COUNTA(G3541,G3601,G3661,G3721,G3781,G3841,G3901,G3961,G4021)</f>
        <v>0</v>
      </c>
      <c r="I3272" s="47">
        <f>Table372647[[#This Row],[TOTAL]] - Table372647[[#This Row],[INACTIVE]]</f>
        <v>9</v>
      </c>
      <c r="J3272" s="47">
        <f>COUNTA(A3518,A3578,A3638,A3698,A3758,A3818,A3878,A3938,A3998)</f>
        <v>9</v>
      </c>
    </row>
    <row r="3273" spans="1:10">
      <c r="A3273" s="87"/>
      <c r="B3273" s="55">
        <v>44287</v>
      </c>
      <c r="C3273" s="47">
        <f>SUM(B3542,B3602,B3662,B3722,B3782,B3842,B3902,B3962,B4022)</f>
        <v>52</v>
      </c>
      <c r="D3273" s="47">
        <f>SUM(C3542,C3602,C3662,C3722,C3782,C3842,C3902,C3962,C4022)</f>
        <v>38</v>
      </c>
      <c r="E3273" s="47">
        <f>SUM(D3542,D3602,D3662,D3722,D3782,D3842,D3902,D3962,D4022)</f>
        <v>218</v>
      </c>
      <c r="F3273" s="47">
        <f>SUM(E3542,E3602,E3662,E3722,E3782,E3842,E3902,E3962,E4022)</f>
        <v>142</v>
      </c>
      <c r="G3273" s="47">
        <f>SUM(F3542,F3602,F3662,F3722,F3782,F3842,F3902,F3962,F4022)</f>
        <v>24</v>
      </c>
      <c r="H3273" s="47">
        <f>COUNTA(G3542,G3602,G3662,G3722,G3782,G3842,G3902,G3962,G4022)</f>
        <v>0</v>
      </c>
      <c r="I3273" s="47">
        <f>Table372647[[#This Row],[TOTAL]] - Table372647[[#This Row],[INACTIVE]]</f>
        <v>9</v>
      </c>
      <c r="J3273" s="47">
        <f>COUNTA(A3518,A3578,A3638,A3698,A3758,A3818,A3878,A3938,A3998)</f>
        <v>9</v>
      </c>
    </row>
    <row r="3274" spans="1:10">
      <c r="A3274" s="87"/>
      <c r="B3274" s="55">
        <v>44317</v>
      </c>
      <c r="C3274" s="47">
        <f>SUM(B3543,B3603,B3663,B3723,B3783,B3843,B3903,B3963,B4023)</f>
        <v>16</v>
      </c>
      <c r="D3274" s="47">
        <f>SUM(C3543,C3603,C3663,C3723,C3783,C3843,C3903,C3963,C4023)</f>
        <v>26</v>
      </c>
      <c r="E3274" s="47">
        <f>SUM(D3543,D3603,D3663,D3723,D3783,D3843,D3903,D3963,D4023)</f>
        <v>172</v>
      </c>
      <c r="F3274" s="47">
        <f>SUM(E3543,E3603,E3663,E3723,E3783,E3843,E3903,E3963,E4023)</f>
        <v>112</v>
      </c>
      <c r="G3274" s="47">
        <f>SUM(F3543,F3603,F3663,F3723,F3783,F3843,F3903,F3963,F4023)</f>
        <v>23</v>
      </c>
      <c r="H3274" s="47">
        <f>COUNTA(G3543,G3603,G3663,G3723,G3783,G3843,G3903,G3963,G4023)</f>
        <v>0</v>
      </c>
      <c r="I3274" s="47">
        <f>Table372647[[#This Row],[TOTAL]] - Table372647[[#This Row],[INACTIVE]]</f>
        <v>9</v>
      </c>
      <c r="J3274" s="47">
        <f>COUNTA(A3518,A3578,A3638,A3698,A3758,A3818,A3878,A3938,A3998)</f>
        <v>9</v>
      </c>
    </row>
    <row r="3275" spans="1:10">
      <c r="A3275" s="87"/>
      <c r="B3275" s="55">
        <v>44348</v>
      </c>
      <c r="C3275" s="47">
        <f>SUM(B3544,B3604,B3664,B3724,B3784,B3844,B3904,B3964,B4024)</f>
        <v>34</v>
      </c>
      <c r="D3275" s="47">
        <f>SUM(C3544,C3604,C3664,C3724,C3784,C3844,C3904,C3964,C4024)</f>
        <v>25</v>
      </c>
      <c r="E3275" s="47">
        <f>SUM(D3544,D3604,D3664,D3724,D3784,D3844,D3904,D3964,D4024)</f>
        <v>146</v>
      </c>
      <c r="F3275" s="47">
        <f>SUM(E3544,E3604,E3664,E3724,E3784,E3844,E3904,E3964,E4024)</f>
        <v>98</v>
      </c>
      <c r="G3275" s="47">
        <f>SUM(F3544,F3604,F3664,F3724,F3784,F3844,F3904,F3964,F4024)</f>
        <v>20</v>
      </c>
      <c r="H3275" s="47">
        <f>COUNTA(G3544,G3604,G3664,G3724,G3784,G3844,G3904,G3964,G4024)</f>
        <v>0</v>
      </c>
      <c r="I3275" s="47">
        <f>Table372647[[#This Row],[TOTAL]] - Table372647[[#This Row],[INACTIVE]]</f>
        <v>9</v>
      </c>
      <c r="J3275" s="47">
        <f>COUNTA(A3518,A3578,A3638,A3698,A3758,A3818,A3878,A3938,A3998)</f>
        <v>9</v>
      </c>
    </row>
    <row r="3276" spans="1:10">
      <c r="A3276" s="87"/>
      <c r="B3276" s="55">
        <v>44378</v>
      </c>
      <c r="C3276" s="47">
        <f>SUM(B3545,B3605,B3665,B3725,B3785,B3845,B3905,B3965,B4025)</f>
        <v>29</v>
      </c>
      <c r="D3276" s="47">
        <f>SUM(C3545,C3605,C3665,C3725,C3785,C3845,C3905,C3965,C4025)</f>
        <v>27</v>
      </c>
      <c r="E3276" s="47">
        <f>SUM(D3545,D3605,D3665,D3725,D3785,D3845,D3905,D3965,D4025)</f>
        <v>159</v>
      </c>
      <c r="F3276" s="47">
        <f>SUM(E3545,E3605,E3665,E3725,E3785,E3845,E3905,E3965,E4025)</f>
        <v>149</v>
      </c>
      <c r="G3276" s="47">
        <f>SUM(F3545,F3605,F3665,F3725,F3785,F3845,F3905,F3965,F4025)</f>
        <v>23</v>
      </c>
      <c r="H3276" s="47">
        <f>COUNTA(G3545,G3605,G3665,G3725,G3785,G3845,G3905,G3965,G4025)</f>
        <v>0</v>
      </c>
      <c r="I3276" s="47">
        <f>Table372647[[#This Row],[TOTAL]] - Table372647[[#This Row],[INACTIVE]]</f>
        <v>9</v>
      </c>
      <c r="J3276" s="47">
        <f>COUNTA(A3518,A3578,A3638,A3698,A3758,A3818,A3878,A3938,A3998)</f>
        <v>9</v>
      </c>
    </row>
    <row r="3277" spans="1:10">
      <c r="A3277" s="87"/>
      <c r="B3277" s="55">
        <v>44409</v>
      </c>
      <c r="C3277" s="47">
        <f>SUM(B3546,B3606,B3666,B3726,B3786,B3846,B3906,B3966,B4026)</f>
        <v>93</v>
      </c>
      <c r="D3277" s="47">
        <f>SUM(C3546,C3606,C3666,C3726,C3786,C3846,C3906,C3966,C4026)</f>
        <v>39</v>
      </c>
      <c r="E3277" s="47">
        <f>SUM(D3546,D3606,D3666,D3726,D3786,D3846,D3906,D3966,D4026)</f>
        <v>200</v>
      </c>
      <c r="F3277" s="47">
        <f>SUM(E3546,E3606,E3666,E3726,E3786,E3846,E3906,E3966,E4026)</f>
        <v>148</v>
      </c>
      <c r="G3277" s="47">
        <f>SUM(F3546,F3606,F3666,F3726,F3786,F3846,F3906,F3966,F4026)</f>
        <v>28</v>
      </c>
      <c r="H3277" s="47">
        <f>COUNTA(G3546,G3606,G3666,G3726,G3786,G3846,G3906,G3966,G4026)</f>
        <v>0</v>
      </c>
      <c r="I3277" s="47">
        <f>Table372647[[#This Row],[TOTAL]] - Table372647[[#This Row],[INACTIVE]]</f>
        <v>9</v>
      </c>
      <c r="J3277" s="47">
        <f>COUNTA(A3518,A3578,A3638,A3698,A3758,A3818,A3878,A3938,A3998)</f>
        <v>9</v>
      </c>
    </row>
    <row r="3278" spans="1:10">
      <c r="A3278" s="87"/>
      <c r="B3278" s="59" t="s">
        <v>10</v>
      </c>
      <c r="C3278" s="48">
        <f>SUM(B3547,B3607,B3667,B3727,B3787,B3847,B3907,B3967,B4027)</f>
        <v>850</v>
      </c>
      <c r="D3278" s="48">
        <f>SUM(C3547,C3607,C3667,C3727,C3787,C3847,C3907,C3967,C4027)</f>
        <v>384</v>
      </c>
      <c r="E3278" s="48">
        <f>SUM(D3547,D3607,D3667,D3727,D3787,D3847,D3907,D3967,D4027)</f>
        <v>2249</v>
      </c>
      <c r="F3278" s="48">
        <f>SUM(E3547,E3607,E3667,E3727,E3787,E3847,E3907,E3967,E4027)</f>
        <v>1653</v>
      </c>
      <c r="G3278" s="48">
        <f>SUM(F3547,F3607,F3667,F3727,F3787,F3847,F3907,F3967,F4027)</f>
        <v>316</v>
      </c>
      <c r="H3278" s="48">
        <f>H3266+H3267+H3268+H3269+H3270+H3271+H3272+H3273+H3274+H3275+H3276+H3277</f>
        <v>0</v>
      </c>
      <c r="I3278" s="48">
        <f t="shared" ref="I3278:J3278" si="42">I3266+I3267+I3268+I3269+I3270+I3271+I3272+I3273+I3274+I3275+I3276+I3277</f>
        <v>108</v>
      </c>
      <c r="J3278" s="48">
        <f t="shared" si="42"/>
        <v>108</v>
      </c>
    </row>
    <row r="3279" spans="1:10">
      <c r="A3279" s="87"/>
      <c r="B3279" s="60" t="s">
        <v>12</v>
      </c>
      <c r="C3279" s="48">
        <f>SUM(B3548,B3608,B3668,B3728,B3788,B3848,B3908,B3968,B4028)</f>
        <v>70.833333333333343</v>
      </c>
      <c r="D3279" s="48">
        <f>SUM(C3548,C3608,C3668,C3728,C3788,C3848,C3908,C3968,C4028)</f>
        <v>32</v>
      </c>
      <c r="E3279" s="48">
        <f>SUM(D3548,D3608,D3668,D3728,D3788,D3848,D3908,D3968,D4028)</f>
        <v>187.41666666666666</v>
      </c>
      <c r="F3279" s="48">
        <f>SUM(E3548,E3608,E3668,E3728,E3788,E3848,E3908,E3968,E4028)</f>
        <v>137.75</v>
      </c>
      <c r="G3279" s="48">
        <f>SUM(F3548,F3608,F3668,F3728,F3788,F3848,F3908,F3968,F4028)</f>
        <v>26.333333333333332</v>
      </c>
      <c r="H3279" s="48">
        <f>H3278/12</f>
        <v>0</v>
      </c>
      <c r="I3279" s="48">
        <f t="shared" ref="I3279:J3279" si="43">I3278/12</f>
        <v>9</v>
      </c>
      <c r="J3279" s="48">
        <f t="shared" si="43"/>
        <v>9</v>
      </c>
    </row>
    <row r="3280" spans="1:10">
      <c r="A3280" s="87"/>
      <c r="B3280" s="55">
        <v>44440</v>
      </c>
      <c r="C3280" s="47">
        <f>SUM(B3549,B3609,B3669,B3729,B3789,B3849,B3909,B3969,B4029)</f>
        <v>52</v>
      </c>
      <c r="D3280" s="47">
        <f>SUM(C3549,C3609,C3669,C3729,C3789,C3849,C3909,C3969,C4029)</f>
        <v>35</v>
      </c>
      <c r="E3280" s="47">
        <f>SUM(D3549,D3609,D3669,D3729,D3789,D3849,D3909,D3969,D4029)</f>
        <v>212</v>
      </c>
      <c r="F3280" s="47">
        <f>SUM(E3549,E3609,E3669,E3729,E3789,E3849,E3909,E3969,E4029)</f>
        <v>153</v>
      </c>
      <c r="G3280" s="47">
        <f>SUM(F3549,F3609,F3669,F3729,F3789,F3849,F3909,F3969,F4029)</f>
        <v>29</v>
      </c>
      <c r="H3280" s="47">
        <f>COUNTA(G3549,G3609,G3669,G3729,G3789,G3849,G3909,G3969,G4029)</f>
        <v>0</v>
      </c>
      <c r="I3280" s="47">
        <f>Table372647[[#This Row],[TOTAL]] - Table372647[[#This Row],[INACTIVE]]</f>
        <v>9</v>
      </c>
      <c r="J3280" s="47">
        <f>COUNTA(A3518,A3578,A3638,A3698,A3758,A3818,A3878,A3938,A3998)</f>
        <v>9</v>
      </c>
    </row>
    <row r="3281" spans="1:10">
      <c r="A3281" s="87"/>
      <c r="B3281" s="55">
        <v>44470</v>
      </c>
      <c r="C3281" s="47">
        <f>SUM(B3550,B3610,B3670,B3730,B3790,B3850,B3910,B3970,B4030)</f>
        <v>112</v>
      </c>
      <c r="D3281" s="47">
        <f>SUM(C3550,C3610,C3670,C3730,C3790,C3850,C3910,C3970,C4030)</f>
        <v>44</v>
      </c>
      <c r="E3281" s="47">
        <f>SUM(D3550,D3610,D3670,D3730,D3790,D3850,D3910,D3970,D4030)</f>
        <v>241</v>
      </c>
      <c r="F3281" s="47">
        <f>SUM(E3550,E3610,E3670,E3730,E3790,E3850,E3910,E3970,E4030)</f>
        <v>144</v>
      </c>
      <c r="G3281" s="47">
        <f>SUM(F3550,F3610,F3670,F3730,F3790,F3850,F3910,F3970,F4030)</f>
        <v>33</v>
      </c>
      <c r="H3281" s="47">
        <f>COUNTA(G3550,G3610,G3670,G3730,G3790,G3850,G3910,G3970,G4030)</f>
        <v>0</v>
      </c>
      <c r="I3281" s="47">
        <f>Table372647[[#This Row],[TOTAL]] - Table372647[[#This Row],[INACTIVE]]</f>
        <v>9</v>
      </c>
      <c r="J3281" s="47">
        <f>COUNTA(A3518,A3578,A3638,A3698,A3758,A3818,A3878,A3938,A3998)</f>
        <v>9</v>
      </c>
    </row>
    <row r="3282" spans="1:10">
      <c r="A3282" s="87"/>
      <c r="B3282" s="55">
        <v>44501</v>
      </c>
      <c r="C3282" s="47">
        <f>SUM(B3551,B3611,B3671,B3731,B3791,B3851,B3911,B3971,B4031)</f>
        <v>108</v>
      </c>
      <c r="D3282" s="47">
        <f>SUM(C3551,C3611,C3671,C3731,C3791,C3851,C3911,C3971,C4031)</f>
        <v>27</v>
      </c>
      <c r="E3282" s="47">
        <f>SUM(D3551,D3611,D3671,D3731,D3791,D3851,D3911,D3971,D4031)</f>
        <v>209</v>
      </c>
      <c r="F3282" s="47">
        <f>SUM(E3551,E3611,E3671,E3731,E3791,E3851,E3911,E3971,E4031)</f>
        <v>135</v>
      </c>
      <c r="G3282" s="47">
        <f>SUM(F3551,F3611,F3671,F3731,F3791,F3851,F3911,F3971,F4031)</f>
        <v>35</v>
      </c>
      <c r="H3282" s="47">
        <f>COUNTA(G3551,G3611,G3671,G3731,G3791,G3851,G3911,G3971,G4031)</f>
        <v>0</v>
      </c>
      <c r="I3282" s="47">
        <f>Table372647[[#This Row],[TOTAL]] - Table372647[[#This Row],[INACTIVE]]</f>
        <v>9</v>
      </c>
      <c r="J3282" s="47">
        <f>COUNTA(A3518,A3578,A3638,A3698,A3758,A3818,A3878,A3938,A3998)</f>
        <v>9</v>
      </c>
    </row>
    <row r="3283" spans="1:10">
      <c r="A3283" s="87"/>
      <c r="B3283" s="55">
        <v>44531</v>
      </c>
      <c r="C3283" s="47">
        <f>SUM(B3552,B3612,B3672,B3732,B3792,B3852,B3912,B3972)</f>
        <v>92</v>
      </c>
      <c r="D3283" s="47">
        <f>SUM(C3552,C3612,C3672,C3732,C3792,C3852,C3912,C3972,C4032)</f>
        <v>45</v>
      </c>
      <c r="E3283" s="47">
        <f>SUM(D3552,D3612,D3672,D3732,D3792,D3852,D3912,D3972,D4032)</f>
        <v>194</v>
      </c>
      <c r="F3283" s="47">
        <f>SUM(E3552,E3612,E3672,E3732,E3792,E3852,E3912,E3972,E4032)</f>
        <v>160</v>
      </c>
      <c r="G3283" s="47">
        <f>SUM(F3552,F3612,F3672,F3732,F3792,F3852,F3912,F3972,F4032)</f>
        <v>33</v>
      </c>
      <c r="H3283" s="47">
        <f>COUNTA(G3552,G3612,G3672,G3732,G3792,G3852,G3912,G3972,G4032)</f>
        <v>0</v>
      </c>
      <c r="I3283" s="47">
        <f>Table372647[[#This Row],[TOTAL]] - Table372647[[#This Row],[INACTIVE]]</f>
        <v>9</v>
      </c>
      <c r="J3283" s="47">
        <f>COUNTA(A3518,A3578,A3638,A3698,A3758,A3818,A3878,A3938,A3998)</f>
        <v>9</v>
      </c>
    </row>
    <row r="3284" spans="1:10">
      <c r="A3284" s="87"/>
      <c r="B3284" s="55">
        <v>44562</v>
      </c>
      <c r="C3284" s="47">
        <f>SUM(B3553,B3613,B3673,B3733,B3793,B3853,B3913,B3973,B4033)</f>
        <v>40</v>
      </c>
      <c r="D3284" s="47">
        <f>SUM(C3553,C3613,C3673,C3733,C3793,C3853,C3913,C3973,C4033)</f>
        <v>30</v>
      </c>
      <c r="E3284" s="47">
        <f>SUM(D3553,D3613,D3673,D3733,D3793,D3853,D3913,D3973,D4033)</f>
        <v>178</v>
      </c>
      <c r="F3284" s="47">
        <f>SUM(E3553,E3613,E3673,E3733,E3793,E3853,E3913,E3973,E4033)</f>
        <v>158</v>
      </c>
      <c r="G3284" s="47">
        <f>SUM(F3553,F3613,F3673,F3733,F3793,F3853,F3913,F3973,F4033)</f>
        <v>24</v>
      </c>
      <c r="H3284" s="91">
        <f>COUNTA(G3553,G3613,G3673,G3733,G3793,G3853,G3913,G3973,G4033)</f>
        <v>0</v>
      </c>
      <c r="I3284" s="90">
        <f>Table372647[[#This Row],[TOTAL]] - Table372647[[#This Row],[INACTIVE]]</f>
        <v>9</v>
      </c>
      <c r="J3284" s="90">
        <f>COUNTA(A3539,A3581,A3641,A3701,A3761,A3821,A3881,A3941,A4001)</f>
        <v>9</v>
      </c>
    </row>
    <row r="3285" spans="1:10">
      <c r="A3285" s="87"/>
      <c r="B3285" s="55">
        <v>44593</v>
      </c>
      <c r="C3285" s="47">
        <f>SUM(B3554,B3614,B3674,B3734,B3794,B3854,B3914,B3974,B4034)</f>
        <v>0</v>
      </c>
      <c r="D3285" s="47">
        <f>SUM(C3554,C3614,C3674,C3734,C3794,C3854,C3914,C3974,C4034)</f>
        <v>0</v>
      </c>
      <c r="E3285" s="47">
        <f>SUM(D3554,D3614,D3674,D3734,D3794,D3854,D3914,D3974,D4034)</f>
        <v>0</v>
      </c>
      <c r="F3285" s="47">
        <f>SUM(E3554,E3614,E3674,E3734,E3794,E3854,E3914,E3974,E4034)</f>
        <v>0</v>
      </c>
      <c r="G3285" s="47">
        <f>SUM(F3554,F3614,F3674,F3734,F3794,F3854,F3914,F3974,F4034)</f>
        <v>0</v>
      </c>
      <c r="H3285" s="91">
        <f>COUNTA(G3554,G3614,G3674,G3734,G3794,G3854,G3914,G3974,G4034)</f>
        <v>0</v>
      </c>
      <c r="I3285" s="90">
        <f>Table372647[[#This Row],[TOTAL]] - Table372647[[#This Row],[INACTIVE]]</f>
        <v>9</v>
      </c>
      <c r="J3285" s="90">
        <f>COUNTA(A3540,A3582,A3642,A3702,A3762,A3822,A3882,A3942,A4002)</f>
        <v>9</v>
      </c>
    </row>
    <row r="3286" spans="1:10">
      <c r="B3286" s="55">
        <v>44621</v>
      </c>
      <c r="C3286" s="47">
        <f>SUM(B3555,B3615,B3675,B3735,B3795,B3855,B3915,B3975,B4035)</f>
        <v>0</v>
      </c>
      <c r="D3286" s="47">
        <f>SUM(C3555,C3615,C3675,C3735,C3795,C3855,C3915,C3975,C4035)</f>
        <v>0</v>
      </c>
      <c r="E3286" s="47">
        <f>SUM(D3555,D3615,D3675,D3735,D3795,D3855,D3915,D3975,D4035)</f>
        <v>0</v>
      </c>
      <c r="F3286" s="47">
        <f>SUM(E3555,E3615,E3675,E3735,E3795,E3855,E3915,E3975,E4035)</f>
        <v>0</v>
      </c>
      <c r="G3286" s="47">
        <f>SUM(F3555,F3615,F3675,F3735,F3795,F3855,F3915,F3975,F4035)</f>
        <v>0</v>
      </c>
      <c r="H3286" s="90">
        <f>COUNTA(G3555,G3615,G3675,G3735,G3795,G3855,G3915,G3975,G4035)</f>
        <v>0</v>
      </c>
      <c r="I3286" s="90">
        <f>Table372647[[#This Row],[TOTAL]] - Table372647[[#This Row],[INACTIVE]]</f>
        <v>9</v>
      </c>
      <c r="J3286" s="90">
        <f>COUNTA(A3541,A3583,A3643,A3703,A3763,A3823,A3883,A3943,A4003)</f>
        <v>9</v>
      </c>
    </row>
    <row r="3287" spans="1:10">
      <c r="B3287" s="55">
        <v>44652</v>
      </c>
      <c r="C3287" s="47">
        <f>SUM(B3556,B3616,B3676,B3736,B3796,B3856,B3916,B3976)</f>
        <v>0</v>
      </c>
      <c r="D3287" s="47">
        <f>SUM(C3556,C3616,C3676,C3736,C3796,C3856,C3916,C3976,C4036)</f>
        <v>0</v>
      </c>
      <c r="E3287" s="47">
        <f>SUM(D3556,D3616,D3676,D3736,D3796,D3856,D3916,D3976,D4036)</f>
        <v>0</v>
      </c>
      <c r="F3287" s="47">
        <f>SUM(E3556,E3616,E3676,E3736,E3796,E3856,E3916,E3976,E4036)</f>
        <v>0</v>
      </c>
      <c r="G3287" s="47">
        <f>SUM(F3556,F3616,F3676,F3736,F3796,F3856,F3916,F3976,F4036)</f>
        <v>0</v>
      </c>
      <c r="H3287" s="90">
        <f>COUNTA(G3556,G3616,G3676,G3736,G3796,G3856,G3916,G3976,G4036)</f>
        <v>0</v>
      </c>
      <c r="I3287" s="90">
        <f>Table372647[[#This Row],[TOTAL]] - Table372647[[#This Row],[INACTIVE]]</f>
        <v>9</v>
      </c>
      <c r="J3287" s="90">
        <f>COUNTA(A3542,A3584,A3644,A3704,A3764,A3824,A3884,A3944,A4004)</f>
        <v>9</v>
      </c>
    </row>
    <row r="3288" spans="1:10">
      <c r="B3288" s="55">
        <v>44682</v>
      </c>
      <c r="C3288" s="47">
        <f>SUM(B3557,B3617,B3677,B3737,B3797,B3857,B3917,B3977,B4037)</f>
        <v>0</v>
      </c>
      <c r="D3288" s="47">
        <f>SUM(C3557,C3617,C3677,C3737,C3797,C3857,C3917,C3977,C4037)</f>
        <v>0</v>
      </c>
      <c r="E3288" s="47">
        <f>SUM(D3557,D3617,D3677,D3737,D3797,D3857,D3917,D3977,D4037)</f>
        <v>0</v>
      </c>
      <c r="F3288" s="47">
        <f>SUM(E3557,E3617,E3677,E3737,E3797,E3857,E3917,E3977,E4037)</f>
        <v>0</v>
      </c>
      <c r="G3288" s="47">
        <f>SUM(F3557,F3617,F3677,F3737,F3797,F3857,F3917,F3977,F4037)</f>
        <v>0</v>
      </c>
      <c r="H3288" s="90">
        <f>COUNTA(G3557,G3617,G3677,G3737,G3797,G3857,G3917,G3977,G4037)</f>
        <v>0</v>
      </c>
      <c r="I3288" s="90">
        <f>Table372647[[#This Row],[TOTAL]] - Table372647[[#This Row],[INACTIVE]]</f>
        <v>9</v>
      </c>
      <c r="J3288" s="90">
        <f>COUNTA(A3543,A3585,A3645,A3705,A3765,A3825,A3885,A3945,A4005)</f>
        <v>9</v>
      </c>
    </row>
    <row r="3289" spans="1:10">
      <c r="B3289" s="55">
        <v>44713</v>
      </c>
      <c r="C3289" s="47">
        <f>SUM(B3558,B3618,B3678,B3738,B3798,B3858,B3918,B3978,B4038)</f>
        <v>0</v>
      </c>
      <c r="D3289" s="47">
        <f>SUM(C3558,C3618,C3678,C3738,C3798,C3858,C3918,C3978,C4038)</f>
        <v>0</v>
      </c>
      <c r="E3289" s="47">
        <f>SUM(D3558,D3618,D3678,D3738,D3798,D3858,D3918,D3978,D4038)</f>
        <v>0</v>
      </c>
      <c r="F3289" s="47">
        <f>SUM(E3558,E3618,E3678,E3738,E3798,E3858,E3918,E3978,E4038)</f>
        <v>0</v>
      </c>
      <c r="G3289" s="47">
        <f>SUM(F3558,F3618,F3678,F3738,F3798,F3858,F3918,F3978,F4038)</f>
        <v>0</v>
      </c>
      <c r="H3289" s="90">
        <f>COUNTA(G3558,G3618,G3678,G3738,G3798,G3858,G3918,G3978,G4038)</f>
        <v>0</v>
      </c>
      <c r="I3289" s="90">
        <f>Table372647[[#This Row],[TOTAL]] - Table372647[[#This Row],[INACTIVE]]</f>
        <v>9</v>
      </c>
      <c r="J3289" s="90">
        <f>COUNTA(A3544,A3586,A3646,A3706,A3766,A3826,A3886,A3946,A4006)</f>
        <v>9</v>
      </c>
    </row>
    <row r="3290" spans="1:10">
      <c r="B3290" s="55">
        <v>44743</v>
      </c>
      <c r="C3290" s="47">
        <f>SUM(B3559,B3619,B3679,B3739,B3799,B3859,B3919,B3979,B4039)</f>
        <v>0</v>
      </c>
      <c r="D3290" s="47">
        <f>SUM(C3559,C3619,C3679,C3739,C3799,C3859,C3919,C3979,C4039)</f>
        <v>0</v>
      </c>
      <c r="E3290" s="47">
        <f>SUM(D3559,D3619,D3679,D3739,D3799,D3859,D3919,D3979,D4039)</f>
        <v>0</v>
      </c>
      <c r="F3290" s="47">
        <f>SUM(E3559,E3619,E3679,E3739,E3799,E3859,E3919,E3979,E4039)</f>
        <v>0</v>
      </c>
      <c r="G3290" s="47">
        <f>SUM(F3559,F3619,F3679,F3739,F3799,F3859,F3919,F3979,F4039)</f>
        <v>0</v>
      </c>
      <c r="H3290" s="90">
        <f>COUNTA(G3559,G3619,G3679,G3739,G3799,G3859,G3919,G3979,G4039)</f>
        <v>0</v>
      </c>
      <c r="I3290" s="90">
        <f>Table372647[[#This Row],[TOTAL]] - Table372647[[#This Row],[INACTIVE]]</f>
        <v>9</v>
      </c>
      <c r="J3290" s="90">
        <f>COUNTA(A3545,A3587,A3647,A3707,A3767,A3827,A3887,A3947,A4007)</f>
        <v>9</v>
      </c>
    </row>
    <row r="3291" spans="1:10">
      <c r="B3291" s="55">
        <v>44774</v>
      </c>
      <c r="C3291" s="47">
        <f>SUM(B3560,B3620,B3680,B3740,B3800,B3860,B3920,B3980)</f>
        <v>0</v>
      </c>
      <c r="D3291" s="47">
        <f>SUM(C3560,C3620,C3680,C3740,C3800,C3860,C3920,C3980,C4040)</f>
        <v>0</v>
      </c>
      <c r="E3291" s="47">
        <f>SUM(D3560,D3620,D3680,D3740,D3800,D3860,D3920,D3980,D4040)</f>
        <v>0</v>
      </c>
      <c r="F3291" s="47">
        <f>SUM(E3560,E3620,E3680,E3740,E3800,E3860,E3920,E3980,E4040)</f>
        <v>0</v>
      </c>
      <c r="G3291" s="47">
        <f>SUM(F3560,F3620,F3680,F3740,F3800,F3860,F3920,F3980,F4040)</f>
        <v>0</v>
      </c>
      <c r="H3291" s="90">
        <f>COUNTA(G3560,G3620,G3680,G3740,G3800,G3860,G3920,G3980,G4040)</f>
        <v>0</v>
      </c>
      <c r="I3291" s="90">
        <f>Table372647[[#This Row],[TOTAL]] - Table372647[[#This Row],[INACTIVE]]</f>
        <v>9</v>
      </c>
      <c r="J3291" s="90">
        <f>COUNTA(A3546,A3588,A3648,A3708,A3768,A3828,A3888,A3948,A4008)</f>
        <v>9</v>
      </c>
    </row>
    <row r="3292" spans="1:10">
      <c r="B3292" s="59" t="s">
        <v>10</v>
      </c>
      <c r="C3292" s="48">
        <f>SUM(B3561,B3621,B3681,B3741,B3801,B3861,B3921,B3981,B4041)</f>
        <v>404</v>
      </c>
      <c r="D3292" s="48">
        <f>SUM(C3561,C3621,C3681,C3741,C3801,C3861,C3921,C3981,C4041)</f>
        <v>181</v>
      </c>
      <c r="E3292" s="48">
        <f>SUM(D3561,D3621,D3681,D3741,D3801,D3861,D3921,D3981,D4041)</f>
        <v>1034</v>
      </c>
      <c r="F3292" s="48">
        <f>SUM(E3561,E3621,E3681,E3741,E3801,E3861,E3921,E3981,E4041)</f>
        <v>750</v>
      </c>
      <c r="G3292" s="48">
        <f>SUM(F3561,F3621,F3681,F3741,F3801,F3861,F3921,F3981,F4041)</f>
        <v>154</v>
      </c>
      <c r="H3292" s="48">
        <f>H3280+H3281+H3282+H3283+H3284+H3285+H3286+H3287+H3288+H3289+H3290+H3291</f>
        <v>0</v>
      </c>
      <c r="I3292" s="48">
        <f t="shared" ref="I3292:J3292" si="44">I3280+I3281+I3282+I3283+I3284+I3285+I3286+I3287+I3288+I3289+I3290+I3291</f>
        <v>108</v>
      </c>
      <c r="J3292" s="48">
        <f t="shared" si="44"/>
        <v>108</v>
      </c>
    </row>
    <row r="3293" spans="1:10">
      <c r="B3293" s="60" t="s">
        <v>12</v>
      </c>
      <c r="C3293" s="48">
        <f>SUM(B3562,B3622,B3682,B3742,B3802,B3862,B3922,B3982,B4042)</f>
        <v>33.666666666666671</v>
      </c>
      <c r="D3293" s="48">
        <f>SUM(C3562,C3622,C3682,C3742,C3802,C3862,C3922,C3982,C4042)</f>
        <v>15.083333333333334</v>
      </c>
      <c r="E3293" s="48">
        <f>SUM(D3562,D3622,D3682,D3742,D3802,D3862,D3922,D3982,D4042)</f>
        <v>86.166666666666671</v>
      </c>
      <c r="F3293" s="48">
        <f>SUM(E3562,E3622,E3682,E3742,E3802,E3862,E3922,E3982,E4042)</f>
        <v>62.499999999999993</v>
      </c>
      <c r="G3293" s="48">
        <f>SUM(F3562,F3622,F3682,F3742,F3802,F3862,F3922,F3982,F4042)</f>
        <v>12.833333333333334</v>
      </c>
      <c r="H3293" s="48">
        <f>H3292/12</f>
        <v>0</v>
      </c>
      <c r="I3293" s="48">
        <f t="shared" ref="I3293:J3293" si="45">I3292/12</f>
        <v>9</v>
      </c>
      <c r="J3293" s="48">
        <f t="shared" si="45"/>
        <v>9</v>
      </c>
    </row>
    <row r="3294" spans="1:10">
      <c r="B3294" s="55"/>
      <c r="C3294" s="47"/>
      <c r="D3294" s="47"/>
      <c r="E3294" s="47"/>
      <c r="F3294" s="47"/>
      <c r="G3294" s="47"/>
      <c r="H3294" s="90"/>
      <c r="I3294" s="90"/>
      <c r="J3294" s="90"/>
    </row>
    <row r="3295" spans="1:10">
      <c r="B3295" s="55"/>
      <c r="C3295" s="47"/>
      <c r="D3295" s="47"/>
      <c r="E3295" s="47"/>
      <c r="F3295" s="47"/>
      <c r="G3295" s="47"/>
      <c r="H3295" s="90"/>
      <c r="I3295" s="90"/>
      <c r="J3295" s="90"/>
    </row>
    <row r="3296" spans="1:10">
      <c r="B3296" s="55"/>
      <c r="C3296" s="47"/>
      <c r="D3296" s="47"/>
      <c r="E3296" s="47"/>
      <c r="F3296" s="47"/>
      <c r="G3296" s="47"/>
      <c r="H3296" s="90"/>
      <c r="I3296" s="90"/>
      <c r="J3296" s="90"/>
    </row>
    <row r="3297" spans="1:10">
      <c r="B3297" s="55"/>
      <c r="C3297" s="47"/>
      <c r="D3297" s="47"/>
      <c r="E3297" s="47"/>
      <c r="F3297" s="47"/>
      <c r="G3297" s="47"/>
      <c r="H3297" s="90"/>
      <c r="I3297" s="90"/>
      <c r="J3297" s="90"/>
    </row>
    <row r="3298" spans="1:10">
      <c r="B3298" s="55"/>
      <c r="C3298" s="47"/>
      <c r="D3298" s="47"/>
      <c r="E3298" s="47"/>
      <c r="F3298" s="47"/>
      <c r="G3298" s="47"/>
      <c r="H3298" s="90"/>
      <c r="I3298" s="90"/>
      <c r="J3298" s="90"/>
    </row>
    <row r="3299" spans="1:10">
      <c r="B3299" s="55"/>
      <c r="C3299" s="47"/>
      <c r="D3299" s="47"/>
      <c r="E3299" s="47"/>
      <c r="F3299" s="47"/>
      <c r="G3299" s="47"/>
      <c r="H3299" s="90"/>
      <c r="I3299" s="90"/>
      <c r="J3299" s="90"/>
    </row>
    <row r="3300" spans="1:10">
      <c r="B3300" s="55"/>
      <c r="C3300" s="47"/>
      <c r="D3300" s="47"/>
      <c r="E3300" s="47"/>
      <c r="F3300" s="47"/>
      <c r="G3300" s="47"/>
      <c r="H3300" s="90"/>
      <c r="I3300" s="90"/>
      <c r="J3300" s="90"/>
    </row>
    <row r="3301" spans="1:10">
      <c r="B3301" s="55"/>
      <c r="C3301" s="47"/>
      <c r="D3301" s="47"/>
      <c r="E3301" s="47"/>
      <c r="F3301" s="47"/>
      <c r="G3301" s="47"/>
      <c r="H3301" s="90"/>
      <c r="I3301" s="90"/>
      <c r="J3301" s="90"/>
    </row>
    <row r="3302" spans="1:10">
      <c r="B3302" s="55"/>
      <c r="C3302" s="47"/>
      <c r="D3302" s="47"/>
      <c r="E3302" s="47"/>
      <c r="F3302" s="47"/>
      <c r="G3302" s="47"/>
      <c r="H3302" s="90"/>
      <c r="I3302" s="90"/>
      <c r="J3302" s="90"/>
    </row>
    <row r="3303" spans="1:10">
      <c r="B3303" s="55"/>
      <c r="C3303" s="47"/>
      <c r="D3303" s="47"/>
      <c r="E3303" s="47"/>
      <c r="F3303" s="47"/>
      <c r="G3303" s="47"/>
      <c r="H3303" s="90"/>
      <c r="I3303" s="90"/>
      <c r="J3303" s="90"/>
    </row>
    <row r="3304" spans="1:10">
      <c r="A3304" s="87"/>
      <c r="B3304" s="55"/>
      <c r="C3304" s="47"/>
      <c r="D3304" s="47"/>
      <c r="E3304" s="47"/>
      <c r="F3304" s="47"/>
      <c r="G3304" s="47"/>
      <c r="H3304" s="90"/>
      <c r="I3304" s="90"/>
      <c r="J3304" s="90"/>
    </row>
    <row r="3305" spans="1:10">
      <c r="A3305" s="87"/>
      <c r="B3305" s="55"/>
      <c r="C3305" s="47"/>
      <c r="D3305" s="47"/>
      <c r="E3305" s="47"/>
      <c r="F3305" s="47"/>
      <c r="G3305" s="47"/>
      <c r="H3305" s="90"/>
      <c r="I3305" s="90"/>
      <c r="J3305" s="90"/>
    </row>
    <row r="3306" spans="1:10">
      <c r="A3306" s="87"/>
      <c r="B3306" s="47"/>
      <c r="C3306" s="47"/>
      <c r="D3306" s="47"/>
      <c r="E3306" s="47"/>
      <c r="F3306" s="47"/>
      <c r="G3306" s="47"/>
      <c r="H3306" s="47"/>
      <c r="I3306" s="47"/>
      <c r="J3306" s="47"/>
    </row>
    <row r="3307" spans="1:10">
      <c r="A3307" s="87"/>
      <c r="B3307" s="47"/>
      <c r="C3307" s="47"/>
      <c r="D3307" s="47"/>
      <c r="E3307" s="47"/>
      <c r="F3307" s="47"/>
      <c r="G3307" s="47"/>
      <c r="H3307" s="47"/>
      <c r="I3307" s="47"/>
      <c r="J3307" s="47"/>
    </row>
    <row r="3308" spans="1:10" ht="29">
      <c r="A3308" s="87"/>
      <c r="B3308" s="93"/>
      <c r="C3308" s="93"/>
      <c r="D3308" s="93"/>
      <c r="E3308" s="93"/>
      <c r="F3308" s="93"/>
      <c r="G3308" s="47"/>
      <c r="H3308" s="47"/>
      <c r="I3308" s="47"/>
      <c r="J3308" s="47"/>
    </row>
    <row r="3309" spans="1:10">
      <c r="A3309" s="87"/>
      <c r="B3309" s="113" t="s">
        <v>132</v>
      </c>
      <c r="C3309" s="114"/>
      <c r="D3309" s="114"/>
      <c r="E3309" s="114"/>
      <c r="F3309" s="114"/>
      <c r="G3309" s="114"/>
      <c r="H3309" s="47"/>
      <c r="I3309" s="47"/>
      <c r="J3309" s="47"/>
    </row>
    <row r="3310" spans="1:10">
      <c r="A3310" s="87"/>
      <c r="B3310" s="114"/>
      <c r="C3310" s="114"/>
      <c r="D3310" s="114"/>
      <c r="E3310" s="114"/>
      <c r="F3310" s="114"/>
      <c r="G3310" s="114"/>
      <c r="H3310" s="47"/>
      <c r="I3310" s="47"/>
      <c r="J3310" s="47"/>
    </row>
    <row r="3311" spans="1:10">
      <c r="A3311" s="87"/>
      <c r="B3311" s="47"/>
      <c r="C3311" s="47"/>
    </row>
    <row r="3312" spans="1:10" ht="32" customHeight="1">
      <c r="A3312" s="110" t="s">
        <v>126</v>
      </c>
      <c r="B3312" s="111" t="s">
        <v>127</v>
      </c>
      <c r="C3312" s="111" t="s">
        <v>128</v>
      </c>
      <c r="D3312" s="112" t="s">
        <v>129</v>
      </c>
      <c r="E3312" s="112" t="s">
        <v>130</v>
      </c>
      <c r="F3312" s="112" t="s">
        <v>131</v>
      </c>
      <c r="G3312" s="112" t="s">
        <v>135</v>
      </c>
      <c r="H3312" s="112" t="s">
        <v>10</v>
      </c>
      <c r="I3312" s="129" t="s">
        <v>12</v>
      </c>
    </row>
    <row r="3313" spans="1:9">
      <c r="A3313" s="87">
        <v>44075</v>
      </c>
      <c r="B3313" s="47">
        <v>0</v>
      </c>
      <c r="C3313" s="47">
        <v>0</v>
      </c>
      <c r="D3313" s="47">
        <v>0</v>
      </c>
      <c r="E3313" s="47">
        <v>0</v>
      </c>
      <c r="F3313" s="47">
        <v>0</v>
      </c>
      <c r="G3313" s="3">
        <f>COUNT(Table48[[#This Row],[WEEK  1 ]:[WEEK  5]])</f>
        <v>5</v>
      </c>
      <c r="H3313" s="3">
        <f>SUM(Table48[[#This Row],[WEEK  1 ]:[WEEK  5]])</f>
        <v>0</v>
      </c>
      <c r="I3313" s="30">
        <f>Table48[[#This Row],[TOTAL]]/Table48[[#This Row],[NO. WEEKS]]</f>
        <v>0</v>
      </c>
    </row>
    <row r="3314" spans="1:9">
      <c r="A3314" s="87">
        <v>44105</v>
      </c>
      <c r="B3314" s="47">
        <v>0</v>
      </c>
      <c r="C3314" s="47">
        <v>0</v>
      </c>
      <c r="D3314" s="47">
        <v>0</v>
      </c>
      <c r="E3314" s="47">
        <v>0</v>
      </c>
      <c r="F3314" s="47">
        <v>0</v>
      </c>
      <c r="G3314" s="3">
        <f>COUNT(Table48[[#This Row],[WEEK  1 ]:[WEEK  5]])</f>
        <v>5</v>
      </c>
      <c r="H3314" s="3">
        <f>SUM(Table48[[#This Row],[WEEK  1 ]:[WEEK  5]])</f>
        <v>0</v>
      </c>
      <c r="I3314" s="30">
        <f>Table48[[#This Row],[TOTAL]]/Table48[[#This Row],[NO. WEEKS]]</f>
        <v>0</v>
      </c>
    </row>
    <row r="3315" spans="1:9">
      <c r="A3315" s="87">
        <v>44136</v>
      </c>
      <c r="B3315" s="47">
        <v>0</v>
      </c>
      <c r="C3315" s="47">
        <v>0</v>
      </c>
      <c r="D3315" s="47">
        <v>0</v>
      </c>
      <c r="E3315" s="47">
        <v>0</v>
      </c>
      <c r="F3315" s="47">
        <v>0</v>
      </c>
      <c r="G3315" s="3">
        <f>COUNT(Table48[[#This Row],[WEEK  1 ]:[WEEK  5]])</f>
        <v>5</v>
      </c>
      <c r="H3315" s="3">
        <f>SUM(Table48[[#This Row],[WEEK  1 ]:[WEEK  5]])</f>
        <v>0</v>
      </c>
      <c r="I3315" s="30">
        <f>Table48[[#This Row],[TOTAL]]/Table48[[#This Row],[NO. WEEKS]]</f>
        <v>0</v>
      </c>
    </row>
    <row r="3316" spans="1:9">
      <c r="A3316" s="87">
        <v>44166</v>
      </c>
      <c r="B3316" s="47">
        <v>0</v>
      </c>
      <c r="C3316" s="47">
        <v>0</v>
      </c>
      <c r="D3316" s="47">
        <v>0</v>
      </c>
      <c r="E3316" s="47">
        <v>0</v>
      </c>
      <c r="F3316" s="47">
        <v>0</v>
      </c>
      <c r="G3316" s="3">
        <f>COUNT(Table48[[#This Row],[WEEK  1 ]:[WEEK  5]])</f>
        <v>5</v>
      </c>
      <c r="H3316" s="3">
        <f>SUM(Table48[[#This Row],[WEEK  1 ]:[WEEK  5]])</f>
        <v>0</v>
      </c>
      <c r="I3316" s="30">
        <f>Table48[[#This Row],[TOTAL]]/Table48[[#This Row],[NO. WEEKS]]</f>
        <v>0</v>
      </c>
    </row>
    <row r="3317" spans="1:9">
      <c r="A3317" s="87">
        <v>44197</v>
      </c>
      <c r="B3317" s="47">
        <v>0</v>
      </c>
      <c r="C3317" s="47">
        <v>0</v>
      </c>
      <c r="D3317" s="47">
        <v>0</v>
      </c>
      <c r="E3317" s="47">
        <v>0</v>
      </c>
      <c r="F3317" s="47">
        <v>0</v>
      </c>
      <c r="G3317" s="3">
        <f>COUNT(Table48[[#This Row],[WEEK  1 ]:[WEEK  5]])</f>
        <v>5</v>
      </c>
      <c r="H3317" s="3">
        <f>SUM(Table48[[#This Row],[WEEK  1 ]:[WEEK  5]])</f>
        <v>0</v>
      </c>
      <c r="I3317" s="30">
        <f>Table48[[#This Row],[TOTAL]]/Table48[[#This Row],[NO. WEEKS]]</f>
        <v>0</v>
      </c>
    </row>
    <row r="3318" spans="1:9">
      <c r="A3318" s="87">
        <v>44228</v>
      </c>
      <c r="B3318" s="47">
        <v>0</v>
      </c>
      <c r="C3318" s="47">
        <v>0</v>
      </c>
      <c r="D3318" s="47">
        <v>0</v>
      </c>
      <c r="E3318" s="47">
        <v>0</v>
      </c>
      <c r="F3318" s="47">
        <v>0</v>
      </c>
      <c r="G3318" s="3">
        <f>COUNT(Table48[[#This Row],[WEEK  1 ]:[WEEK  5]])</f>
        <v>5</v>
      </c>
      <c r="H3318" s="3">
        <f>SUM(Table48[[#This Row],[WEEK  1 ]:[WEEK  5]])</f>
        <v>0</v>
      </c>
      <c r="I3318" s="30">
        <f>Table48[[#This Row],[TOTAL]]/Table48[[#This Row],[NO. WEEKS]]</f>
        <v>0</v>
      </c>
    </row>
    <row r="3319" spans="1:9">
      <c r="A3319" s="87">
        <v>44256</v>
      </c>
      <c r="B3319" s="47">
        <v>0</v>
      </c>
      <c r="C3319" s="47">
        <v>0</v>
      </c>
      <c r="D3319" s="47">
        <v>0</v>
      </c>
      <c r="E3319" s="47">
        <v>0</v>
      </c>
      <c r="F3319" s="47">
        <v>0</v>
      </c>
      <c r="G3319" s="3">
        <f>COUNT(Table48[[#This Row],[WEEK  1 ]:[WEEK  5]])</f>
        <v>5</v>
      </c>
      <c r="H3319" s="3">
        <f>SUM(Table48[[#This Row],[WEEK  1 ]:[WEEK  5]])</f>
        <v>0</v>
      </c>
      <c r="I3319" s="30">
        <f>Table48[[#This Row],[TOTAL]]/Table48[[#This Row],[NO. WEEKS]]</f>
        <v>0</v>
      </c>
    </row>
    <row r="3320" spans="1:9">
      <c r="A3320" s="87">
        <v>44287</v>
      </c>
      <c r="B3320" s="47">
        <v>0</v>
      </c>
      <c r="C3320" s="47">
        <v>0</v>
      </c>
      <c r="D3320" s="47">
        <v>0</v>
      </c>
      <c r="E3320" s="47">
        <v>0</v>
      </c>
      <c r="F3320" s="47">
        <v>0</v>
      </c>
      <c r="G3320" s="3">
        <f>COUNT(Table48[[#This Row],[WEEK  1 ]:[WEEK  5]])</f>
        <v>5</v>
      </c>
      <c r="H3320" s="3">
        <f>SUM(Table48[[#This Row],[WEEK  1 ]:[WEEK  5]])</f>
        <v>0</v>
      </c>
      <c r="I3320" s="30">
        <f>Table48[[#This Row],[TOTAL]]/Table48[[#This Row],[NO. WEEKS]]</f>
        <v>0</v>
      </c>
    </row>
    <row r="3321" spans="1:9">
      <c r="A3321" s="87">
        <v>44317</v>
      </c>
      <c r="B3321" s="47">
        <v>0</v>
      </c>
      <c r="C3321" s="47">
        <v>0</v>
      </c>
      <c r="D3321" s="47">
        <v>0</v>
      </c>
      <c r="E3321" s="47">
        <v>0</v>
      </c>
      <c r="F3321" s="47">
        <v>0</v>
      </c>
      <c r="G3321" s="3">
        <f>COUNT(Table48[[#This Row],[WEEK  1 ]:[WEEK  5]])</f>
        <v>5</v>
      </c>
      <c r="H3321" s="3">
        <f>SUM(Table48[[#This Row],[WEEK  1 ]:[WEEK  5]])</f>
        <v>0</v>
      </c>
      <c r="I3321" s="30">
        <f>Table48[[#This Row],[TOTAL]]/Table48[[#This Row],[NO. WEEKS]]</f>
        <v>0</v>
      </c>
    </row>
    <row r="3322" spans="1:9">
      <c r="A3322" s="87">
        <v>44348</v>
      </c>
      <c r="B3322" s="47">
        <v>0</v>
      </c>
      <c r="C3322" s="47">
        <v>0</v>
      </c>
      <c r="D3322" s="47">
        <v>0</v>
      </c>
      <c r="E3322" s="47">
        <v>0</v>
      </c>
      <c r="F3322" s="47">
        <v>0</v>
      </c>
      <c r="G3322" s="3">
        <f>COUNT(Table48[[#This Row],[WEEK  1 ]:[WEEK  5]])</f>
        <v>5</v>
      </c>
      <c r="H3322" s="3">
        <f>SUM(Table48[[#This Row],[WEEK  1 ]:[WEEK  5]])</f>
        <v>0</v>
      </c>
      <c r="I3322" s="30">
        <f>Table48[[#This Row],[TOTAL]]/Table48[[#This Row],[NO. WEEKS]]</f>
        <v>0</v>
      </c>
    </row>
    <row r="3323" spans="1:9">
      <c r="A3323" s="87">
        <v>44378</v>
      </c>
      <c r="B3323" s="47">
        <v>73</v>
      </c>
      <c r="C3323" s="47">
        <v>80</v>
      </c>
      <c r="D3323" s="47">
        <v>88</v>
      </c>
      <c r="E3323" s="47">
        <v>74</v>
      </c>
      <c r="F3323" s="47">
        <v>80</v>
      </c>
      <c r="G3323" s="3">
        <f>COUNT(Table48[[#This Row],[WEEK  1 ]:[WEEK  5]])</f>
        <v>5</v>
      </c>
      <c r="H3323" s="3">
        <f>SUM(Table48[[#This Row],[WEEK  1 ]:[WEEK  5]])</f>
        <v>395</v>
      </c>
      <c r="I3323" s="30">
        <f>Table48[[#This Row],[TOTAL]]/Table48[[#This Row],[NO. WEEKS]]</f>
        <v>79</v>
      </c>
    </row>
    <row r="3324" spans="1:9">
      <c r="A3324" s="87">
        <v>44409</v>
      </c>
      <c r="B3324" s="47">
        <v>81</v>
      </c>
      <c r="C3324" s="47">
        <v>75</v>
      </c>
      <c r="D3324" s="47">
        <v>90</v>
      </c>
      <c r="E3324" s="47">
        <v>88</v>
      </c>
      <c r="F3324" s="133" t="s">
        <v>138</v>
      </c>
      <c r="G3324" s="3">
        <f>COUNT(Table48[[#This Row],[WEEK  1 ]:[WEEK  5]])</f>
        <v>4</v>
      </c>
      <c r="H3324" s="3">
        <f>SUM(Table48[[#This Row],[WEEK  1 ]:[WEEK  5]])</f>
        <v>334</v>
      </c>
      <c r="I3324" s="30">
        <f>Table48[[#This Row],[TOTAL]]/Table48[[#This Row],[NO. WEEKS]]</f>
        <v>83.5</v>
      </c>
    </row>
    <row r="3325" spans="1:9" ht="24">
      <c r="A3325" s="115" t="s">
        <v>10</v>
      </c>
      <c r="B3325" s="118">
        <f>SUM(B3313:B3324)</f>
        <v>154</v>
      </c>
      <c r="C3325" s="118">
        <f>SUM(C3313:C3324)</f>
        <v>155</v>
      </c>
      <c r="D3325" s="118">
        <f>SUM(D3313:D3324)</f>
        <v>178</v>
      </c>
      <c r="E3325" s="118">
        <f>SUM(E3313:E3324)</f>
        <v>162</v>
      </c>
      <c r="F3325" s="118">
        <f>SUM(F3313:F3324)</f>
        <v>80</v>
      </c>
      <c r="G3325" s="119">
        <f>SUM(G3313:G3324)</f>
        <v>59</v>
      </c>
      <c r="H3325" s="119">
        <f>SUM(H3313:H3324)</f>
        <v>729</v>
      </c>
      <c r="I3325" s="130">
        <f>SUM(I3313:I3324)</f>
        <v>162.5</v>
      </c>
    </row>
    <row r="3326" spans="1:9" ht="27" customHeight="1">
      <c r="A3326" s="135" t="s">
        <v>12</v>
      </c>
      <c r="B3326" s="136">
        <f>B3325/12</f>
        <v>12.833333333333334</v>
      </c>
      <c r="C3326" s="136">
        <f t="shared" ref="C3326:I3326" si="46">C3325/12</f>
        <v>12.916666666666666</v>
      </c>
      <c r="D3326" s="136">
        <f t="shared" si="46"/>
        <v>14.833333333333334</v>
      </c>
      <c r="E3326" s="136">
        <f t="shared" si="46"/>
        <v>13.5</v>
      </c>
      <c r="F3326" s="136">
        <f t="shared" si="46"/>
        <v>6.666666666666667</v>
      </c>
      <c r="G3326" s="136">
        <f t="shared" si="46"/>
        <v>4.916666666666667</v>
      </c>
      <c r="H3326" s="136">
        <f t="shared" si="46"/>
        <v>60.75</v>
      </c>
      <c r="I3326" s="136">
        <f t="shared" si="46"/>
        <v>13.541666666666666</v>
      </c>
    </row>
    <row r="3327" spans="1:9">
      <c r="A3327" s="87">
        <v>44440</v>
      </c>
      <c r="B3327" s="47">
        <v>84</v>
      </c>
      <c r="C3327" s="47">
        <v>92</v>
      </c>
      <c r="D3327" s="3">
        <v>85</v>
      </c>
      <c r="E3327" s="3">
        <v>89</v>
      </c>
      <c r="F3327" s="3">
        <v>74</v>
      </c>
      <c r="G3327" s="3">
        <f>COUNT(Table48[[#This Row],[WEEK  1 ]:[WEEK  5]])</f>
        <v>5</v>
      </c>
      <c r="H3327" s="3">
        <f>SUM(Table48[[#This Row],[WEEK  1 ]:[WEEK  5]])</f>
        <v>424</v>
      </c>
      <c r="I3327" s="30">
        <f>Table48[[#This Row],[TOTAL]]/Table48[[#This Row],[NO. WEEKS]]</f>
        <v>84.8</v>
      </c>
    </row>
    <row r="3328" spans="1:9">
      <c r="A3328" s="87">
        <v>44470</v>
      </c>
      <c r="B3328" s="47">
        <v>89</v>
      </c>
      <c r="C3328" s="47">
        <v>83</v>
      </c>
      <c r="D3328" s="3">
        <v>79</v>
      </c>
      <c r="E3328" s="3">
        <v>79</v>
      </c>
      <c r="F3328" s="131" t="s">
        <v>139</v>
      </c>
      <c r="G3328" s="3">
        <f>COUNT(Table48[[#This Row],[WEEK  1 ]:[WEEK  5]])</f>
        <v>4</v>
      </c>
      <c r="H3328" s="3">
        <f>SUM(Table48[[#This Row],[WEEK  1 ]:[WEEK  5]])</f>
        <v>330</v>
      </c>
      <c r="I3328" s="30">
        <f>Table48[[#This Row],[TOTAL]]/Table48[[#This Row],[NO. WEEKS]]</f>
        <v>82.5</v>
      </c>
    </row>
    <row r="3329" spans="1:9">
      <c r="A3329" s="87">
        <v>44501</v>
      </c>
      <c r="B3329" s="47">
        <v>77</v>
      </c>
      <c r="C3329" s="47">
        <v>82</v>
      </c>
      <c r="D3329" s="82" t="s">
        <v>140</v>
      </c>
      <c r="E3329" s="3">
        <v>74</v>
      </c>
      <c r="F3329" s="132" t="s">
        <v>139</v>
      </c>
      <c r="G3329" s="3">
        <f>COUNT(Table48[[#This Row],[WEEK  1 ]:[WEEK  5]])</f>
        <v>3</v>
      </c>
      <c r="H3329" s="3">
        <f>SUM(Table48[[#This Row],[WEEK  1 ]:[WEEK  5]])</f>
        <v>233</v>
      </c>
      <c r="I3329" s="30">
        <f>Table48[[#This Row],[TOTAL]]/Table48[[#This Row],[NO. WEEKS]]</f>
        <v>77.666666666666671</v>
      </c>
    </row>
    <row r="3330" spans="1:9">
      <c r="A3330" s="87">
        <v>44531</v>
      </c>
      <c r="B3330" s="90">
        <v>82</v>
      </c>
      <c r="C3330" s="47">
        <v>82</v>
      </c>
      <c r="D3330" s="3">
        <v>85</v>
      </c>
      <c r="E3330" s="3">
        <v>96</v>
      </c>
      <c r="F3330" s="132" t="s">
        <v>139</v>
      </c>
      <c r="G3330" s="3">
        <f>COUNT(Table48[[#This Row],[WEEK  1 ]:[WEEK  5]])</f>
        <v>4</v>
      </c>
      <c r="H3330" s="3">
        <f>SUM(Table48[[#This Row],[WEEK  1 ]:[WEEK  5]])</f>
        <v>345</v>
      </c>
      <c r="I3330" s="30">
        <f>Table48[[#This Row],[TOTAL]]/Table48[[#This Row],[NO. WEEKS]]</f>
        <v>86.25</v>
      </c>
    </row>
    <row r="3331" spans="1:9">
      <c r="A3331" s="87">
        <v>44562</v>
      </c>
      <c r="B3331" s="90">
        <v>92</v>
      </c>
      <c r="C3331" s="47">
        <v>81</v>
      </c>
      <c r="D3331" s="3">
        <v>84</v>
      </c>
      <c r="E3331" s="3">
        <v>75</v>
      </c>
      <c r="F3331" s="132" t="s">
        <v>138</v>
      </c>
      <c r="G3331" s="3">
        <f>COUNT(Table48[[#This Row],[WEEK  1 ]:[WEEK  5]])</f>
        <v>4</v>
      </c>
      <c r="H3331" s="3">
        <f>SUM(Table48[[#This Row],[WEEK  1 ]:[WEEK  5]])</f>
        <v>332</v>
      </c>
      <c r="I3331" s="30">
        <f>Table48[[#This Row],[TOTAL]]/Table48[[#This Row],[NO. WEEKS]]</f>
        <v>83</v>
      </c>
    </row>
    <row r="3332" spans="1:9">
      <c r="A3332" s="87">
        <v>44593</v>
      </c>
      <c r="B3332" s="90"/>
      <c r="C3332" s="47"/>
      <c r="G3332" s="3">
        <f>COUNT(Table48[[#This Row],[WEEK  1 ]:[WEEK  5]])</f>
        <v>0</v>
      </c>
      <c r="H3332" s="3">
        <f>SUM(Table48[[#This Row],[WEEK  1 ]:[WEEK  5]])</f>
        <v>0</v>
      </c>
      <c r="I3332" s="30" t="e">
        <f>Table48[[#This Row],[TOTAL]]/Table48[[#This Row],[NO. WEEKS]]</f>
        <v>#DIV/0!</v>
      </c>
    </row>
    <row r="3333" spans="1:9">
      <c r="A3333" s="87">
        <v>44621</v>
      </c>
      <c r="B3333" s="90"/>
      <c r="C3333" s="47"/>
      <c r="G3333" s="3">
        <f>COUNT(Table48[[#This Row],[WEEK  1 ]:[WEEK  5]])</f>
        <v>0</v>
      </c>
      <c r="H3333" s="3">
        <f>SUM(Table48[[#This Row],[WEEK  1 ]:[WEEK  5]])</f>
        <v>0</v>
      </c>
      <c r="I3333" s="30" t="e">
        <f>Table48[[#This Row],[TOTAL]]/Table48[[#This Row],[NO. WEEKS]]</f>
        <v>#DIV/0!</v>
      </c>
    </row>
    <row r="3334" spans="1:9">
      <c r="A3334" s="87">
        <v>44652</v>
      </c>
      <c r="B3334" s="90"/>
      <c r="C3334" s="47"/>
      <c r="G3334" s="3">
        <f>COUNT(Table48[[#This Row],[WEEK  1 ]:[WEEK  5]])</f>
        <v>0</v>
      </c>
      <c r="H3334" s="3">
        <f>SUM(Table48[[#This Row],[WEEK  1 ]:[WEEK  5]])</f>
        <v>0</v>
      </c>
      <c r="I3334" s="30" t="e">
        <f>Table48[[#This Row],[TOTAL]]/Table48[[#This Row],[NO. WEEKS]]</f>
        <v>#DIV/0!</v>
      </c>
    </row>
    <row r="3335" spans="1:9">
      <c r="A3335" s="87">
        <v>44682</v>
      </c>
      <c r="B3335" s="90"/>
      <c r="C3335" s="47"/>
      <c r="G3335" s="3">
        <f>COUNT(Table48[[#This Row],[WEEK  1 ]:[WEEK  5]])</f>
        <v>0</v>
      </c>
      <c r="H3335" s="3">
        <f>SUM(Table48[[#This Row],[WEEK  1 ]:[WEEK  5]])</f>
        <v>0</v>
      </c>
      <c r="I3335" s="30" t="e">
        <f>Table48[[#This Row],[TOTAL]]/Table48[[#This Row],[NO. WEEKS]]</f>
        <v>#DIV/0!</v>
      </c>
    </row>
    <row r="3336" spans="1:9">
      <c r="A3336" s="87">
        <v>44713</v>
      </c>
      <c r="B3336" s="90"/>
      <c r="C3336" s="47"/>
      <c r="G3336" s="3">
        <f>COUNT(Table48[[#This Row],[WEEK  1 ]:[WEEK  5]])</f>
        <v>0</v>
      </c>
      <c r="H3336" s="3">
        <f>SUM(Table48[[#This Row],[WEEK  1 ]:[WEEK  5]])</f>
        <v>0</v>
      </c>
      <c r="I3336" s="30" t="e">
        <f>Table48[[#This Row],[TOTAL]]/Table48[[#This Row],[NO. WEEKS]]</f>
        <v>#DIV/0!</v>
      </c>
    </row>
    <row r="3337" spans="1:9">
      <c r="A3337" s="87">
        <v>44743</v>
      </c>
      <c r="B3337" s="90"/>
      <c r="C3337" s="47"/>
      <c r="G3337" s="3">
        <f>COUNT(Table48[[#This Row],[WEEK  1 ]:[WEEK  5]])</f>
        <v>0</v>
      </c>
      <c r="H3337" s="3">
        <f>SUM(Table48[[#This Row],[WEEK  1 ]:[WEEK  5]])</f>
        <v>0</v>
      </c>
      <c r="I3337" s="30" t="e">
        <f>Table48[[#This Row],[TOTAL]]/Table48[[#This Row],[NO. WEEKS]]</f>
        <v>#DIV/0!</v>
      </c>
    </row>
    <row r="3338" spans="1:9">
      <c r="A3338" s="87">
        <v>44774</v>
      </c>
      <c r="B3338" s="90"/>
      <c r="C3338" s="47"/>
      <c r="G3338" s="3">
        <f>COUNT(Table48[[#This Row],[WEEK  1 ]:[WEEK  5]])</f>
        <v>0</v>
      </c>
      <c r="H3338" s="3">
        <f>SUM(Table48[[#This Row],[WEEK  1 ]:[WEEK  5]])</f>
        <v>0</v>
      </c>
      <c r="I3338" s="30" t="e">
        <f>Table48[[#This Row],[TOTAL]]/Table48[[#This Row],[NO. WEEKS]]</f>
        <v>#DIV/0!</v>
      </c>
    </row>
    <row r="3339" spans="1:9" ht="28" customHeight="1">
      <c r="A3339" s="115" t="s">
        <v>133</v>
      </c>
      <c r="B3339" s="118">
        <f>SUM(B3327:B3338)</f>
        <v>424</v>
      </c>
      <c r="C3339" s="118">
        <f>SUM(C3327:C3338)</f>
        <v>420</v>
      </c>
      <c r="D3339" s="118">
        <f>SUM(D3327:D3338)</f>
        <v>333</v>
      </c>
      <c r="E3339" s="118">
        <f>SUM(E3327:E3338)</f>
        <v>413</v>
      </c>
      <c r="F3339" s="118">
        <f>SUM(F3327:F3338)</f>
        <v>74</v>
      </c>
      <c r="G3339" s="119">
        <f>SUM(G3327:G3338)</f>
        <v>20</v>
      </c>
      <c r="H3339" s="119">
        <f>SUM(H3327:H3338)</f>
        <v>1664</v>
      </c>
      <c r="I3339" s="24" t="e">
        <f>SUM(I3327:I3338)</f>
        <v>#DIV/0!</v>
      </c>
    </row>
    <row r="3340" spans="1:9" ht="25" customHeight="1">
      <c r="A3340" s="115" t="s">
        <v>12</v>
      </c>
      <c r="B3340" s="136">
        <f>B3339/12</f>
        <v>35.333333333333336</v>
      </c>
      <c r="C3340" s="136">
        <f t="shared" ref="C3340:I3340" si="47">C3339/12</f>
        <v>35</v>
      </c>
      <c r="D3340" s="136">
        <f t="shared" si="47"/>
        <v>27.75</v>
      </c>
      <c r="E3340" s="136">
        <f t="shared" si="47"/>
        <v>34.416666666666664</v>
      </c>
      <c r="F3340" s="136">
        <f t="shared" si="47"/>
        <v>6.166666666666667</v>
      </c>
      <c r="G3340" s="136">
        <f t="shared" si="47"/>
        <v>1.6666666666666667</v>
      </c>
      <c r="H3340" s="136">
        <f t="shared" si="47"/>
        <v>138.66666666666666</v>
      </c>
      <c r="I3340" s="136" t="e">
        <f t="shared" si="47"/>
        <v>#DIV/0!</v>
      </c>
    </row>
    <row r="3341" spans="1:9">
      <c r="A3341" s="87"/>
      <c r="B3341" s="90"/>
      <c r="C3341" s="47"/>
      <c r="G3341" s="116"/>
      <c r="I3341" s="116"/>
    </row>
    <row r="3342" spans="1:9">
      <c r="A3342" s="87"/>
      <c r="B3342" s="90"/>
      <c r="C3342" s="47"/>
      <c r="G3342" s="116"/>
      <c r="I3342" s="116"/>
    </row>
    <row r="3343" spans="1:9">
      <c r="A3343" s="87"/>
      <c r="B3343" s="90"/>
      <c r="C3343" s="47"/>
      <c r="G3343" s="116"/>
      <c r="I3343" s="116"/>
    </row>
    <row r="3344" spans="1:9">
      <c r="A3344" s="87"/>
      <c r="B3344" s="90"/>
      <c r="C3344" s="47"/>
      <c r="G3344" s="116"/>
      <c r="I3344" s="116"/>
    </row>
    <row r="3345" spans="1:9">
      <c r="A3345" s="87"/>
      <c r="B3345" s="47"/>
      <c r="C3345" s="47"/>
    </row>
    <row r="3346" spans="1:9">
      <c r="A3346" s="87"/>
      <c r="B3346" s="47"/>
      <c r="C3346" s="47"/>
    </row>
    <row r="3347" spans="1:9">
      <c r="A3347" s="87"/>
      <c r="B3347" s="47"/>
      <c r="C3347" s="47"/>
    </row>
    <row r="3348" spans="1:9">
      <c r="A3348" s="87"/>
      <c r="B3348" s="47"/>
      <c r="C3348" s="47"/>
    </row>
    <row r="3349" spans="1:9">
      <c r="A3349" s="87"/>
      <c r="B3349" s="47"/>
      <c r="C3349" s="47"/>
    </row>
    <row r="3350" spans="1:9">
      <c r="A3350" s="87"/>
      <c r="B3350" s="47"/>
      <c r="C3350" s="47"/>
    </row>
    <row r="3351" spans="1:9">
      <c r="A3351" s="87"/>
      <c r="B3351" s="47"/>
      <c r="C3351" s="47"/>
    </row>
    <row r="3352" spans="1:9">
      <c r="A3352" s="87"/>
      <c r="B3352" s="47"/>
      <c r="C3352" s="47"/>
    </row>
    <row r="3353" spans="1:9">
      <c r="A3353" s="87"/>
      <c r="B3353" s="47"/>
      <c r="C3353" s="47"/>
    </row>
    <row r="3354" spans="1:9">
      <c r="A3354" s="87"/>
      <c r="B3354" s="47"/>
      <c r="C3354" s="47"/>
    </row>
    <row r="3355" spans="1:9">
      <c r="A3355" s="87"/>
      <c r="B3355" s="47"/>
      <c r="C3355" s="47"/>
    </row>
    <row r="3356" spans="1:9">
      <c r="A3356" s="87"/>
      <c r="B3356" s="47"/>
      <c r="C3356" s="47"/>
    </row>
    <row r="3357" spans="1:9" ht="29">
      <c r="A3357" s="87"/>
      <c r="B3357" s="93"/>
      <c r="C3357" s="93"/>
      <c r="D3357" s="93"/>
      <c r="E3357" s="93"/>
      <c r="F3357" s="93"/>
      <c r="G3357" s="47"/>
      <c r="H3357" s="47"/>
      <c r="I3357" s="47"/>
    </row>
    <row r="3358" spans="1:9" ht="24" customHeight="1">
      <c r="A3358" s="87"/>
      <c r="B3358" s="113" t="s">
        <v>134</v>
      </c>
      <c r="C3358" s="120"/>
      <c r="D3358" s="120"/>
      <c r="E3358" s="120"/>
      <c r="F3358" s="120"/>
      <c r="G3358" s="120"/>
      <c r="H3358" s="47"/>
      <c r="I3358" s="47"/>
    </row>
    <row r="3359" spans="1:9">
      <c r="A3359" s="87"/>
      <c r="B3359" s="120"/>
      <c r="C3359" s="120"/>
      <c r="D3359" s="120"/>
      <c r="E3359" s="120"/>
      <c r="F3359" s="120"/>
      <c r="G3359" s="120"/>
      <c r="H3359" s="47"/>
      <c r="I3359" s="47"/>
    </row>
    <row r="3360" spans="1:9">
      <c r="A3360" s="87"/>
      <c r="B3360" s="47"/>
      <c r="C3360" s="47"/>
    </row>
    <row r="3361" spans="1:9" ht="39" customHeight="1">
      <c r="A3361" s="110" t="s">
        <v>126</v>
      </c>
      <c r="B3361" s="111" t="s">
        <v>127</v>
      </c>
      <c r="C3361" s="111" t="s">
        <v>128</v>
      </c>
      <c r="D3361" s="112" t="s">
        <v>129</v>
      </c>
      <c r="E3361" s="112" t="s">
        <v>130</v>
      </c>
      <c r="F3361" s="112" t="s">
        <v>131</v>
      </c>
      <c r="G3361" s="121" t="s">
        <v>135</v>
      </c>
      <c r="H3361" s="112" t="s">
        <v>10</v>
      </c>
      <c r="I3361" s="112" t="s">
        <v>12</v>
      </c>
    </row>
    <row r="3362" spans="1:9">
      <c r="A3362" s="87">
        <v>44075</v>
      </c>
      <c r="B3362" s="47">
        <v>0</v>
      </c>
      <c r="C3362" s="47">
        <v>0</v>
      </c>
      <c r="D3362" s="47">
        <v>0</v>
      </c>
      <c r="E3362" s="47">
        <v>0</v>
      </c>
      <c r="F3362" s="47">
        <v>0</v>
      </c>
      <c r="G3362" s="3">
        <f>COUNT(Table4850[[#This Row],[WEEK  1 ]:[WEEK  5]])</f>
        <v>5</v>
      </c>
      <c r="H3362" s="3">
        <f>SUM(Table4850[[#This Row],[WEEK  1 ]:[WEEK  5]])</f>
        <v>0</v>
      </c>
      <c r="I3362" s="3">
        <f>Table4850[[#This Row],[TOTAL]]/Table4850[[#This Row],[NO. WEEKS]]</f>
        <v>0</v>
      </c>
    </row>
    <row r="3363" spans="1:9">
      <c r="A3363" s="87">
        <v>44105</v>
      </c>
      <c r="B3363" s="47">
        <v>0</v>
      </c>
      <c r="C3363" s="47">
        <v>0</v>
      </c>
      <c r="D3363" s="47">
        <v>0</v>
      </c>
      <c r="E3363" s="47">
        <v>0</v>
      </c>
      <c r="F3363" s="47">
        <v>0</v>
      </c>
      <c r="G3363" s="3">
        <f>COUNT(Table4850[[#This Row],[WEEK  1 ]:[WEEK  5]])</f>
        <v>5</v>
      </c>
      <c r="H3363" s="3">
        <f>SUM(Table4850[[#This Row],[WEEK  1 ]:[WEEK  5]])</f>
        <v>0</v>
      </c>
      <c r="I3363" s="3">
        <f>Table4850[[#This Row],[TOTAL]]/Table4850[[#This Row],[NO. WEEKS]]</f>
        <v>0</v>
      </c>
    </row>
    <row r="3364" spans="1:9">
      <c r="A3364" s="87">
        <v>44136</v>
      </c>
      <c r="B3364" s="47">
        <v>0</v>
      </c>
      <c r="C3364" s="47">
        <v>0</v>
      </c>
      <c r="D3364" s="47">
        <v>0</v>
      </c>
      <c r="E3364" s="47">
        <v>0</v>
      </c>
      <c r="F3364" s="47">
        <v>0</v>
      </c>
      <c r="G3364" s="3">
        <f>COUNT(Table4850[[#This Row],[WEEK  1 ]:[WEEK  5]])</f>
        <v>5</v>
      </c>
      <c r="H3364" s="3">
        <f>SUM(Table4850[[#This Row],[WEEK  1 ]:[WEEK  5]])</f>
        <v>0</v>
      </c>
      <c r="I3364" s="3">
        <f>Table4850[[#This Row],[TOTAL]]/Table4850[[#This Row],[NO. WEEKS]]</f>
        <v>0</v>
      </c>
    </row>
    <row r="3365" spans="1:9">
      <c r="A3365" s="87">
        <v>44166</v>
      </c>
      <c r="B3365" s="47">
        <v>0</v>
      </c>
      <c r="C3365" s="47">
        <v>0</v>
      </c>
      <c r="D3365" s="47">
        <v>0</v>
      </c>
      <c r="E3365" s="47">
        <v>0</v>
      </c>
      <c r="F3365" s="47">
        <v>0</v>
      </c>
      <c r="G3365" s="3">
        <f>COUNT(Table4850[[#This Row],[WEEK  1 ]:[WEEK  5]])</f>
        <v>5</v>
      </c>
      <c r="H3365" s="3">
        <f>SUM(Table4850[[#This Row],[WEEK  1 ]:[WEEK  5]])</f>
        <v>0</v>
      </c>
      <c r="I3365" s="3">
        <f>Table4850[[#This Row],[TOTAL]]/Table4850[[#This Row],[NO. WEEKS]]</f>
        <v>0</v>
      </c>
    </row>
    <row r="3366" spans="1:9">
      <c r="A3366" s="87">
        <v>44197</v>
      </c>
      <c r="B3366" s="47">
        <v>0</v>
      </c>
      <c r="C3366" s="47">
        <v>0</v>
      </c>
      <c r="D3366" s="47">
        <v>0</v>
      </c>
      <c r="E3366" s="47">
        <v>0</v>
      </c>
      <c r="F3366" s="47">
        <v>0</v>
      </c>
      <c r="G3366" s="3">
        <f>COUNT(Table4850[[#This Row],[WEEK  1 ]:[WEEK  5]])</f>
        <v>5</v>
      </c>
      <c r="H3366" s="3">
        <f>SUM(Table4850[[#This Row],[WEEK  1 ]:[WEEK  5]])</f>
        <v>0</v>
      </c>
      <c r="I3366" s="3">
        <f>Table4850[[#This Row],[TOTAL]]/Table4850[[#This Row],[NO. WEEKS]]</f>
        <v>0</v>
      </c>
    </row>
    <row r="3367" spans="1:9">
      <c r="A3367" s="87">
        <v>44228</v>
      </c>
      <c r="B3367" s="47">
        <v>0</v>
      </c>
      <c r="C3367" s="47">
        <v>0</v>
      </c>
      <c r="D3367" s="47">
        <v>0</v>
      </c>
      <c r="E3367" s="47">
        <v>0</v>
      </c>
      <c r="F3367" s="47">
        <v>0</v>
      </c>
      <c r="G3367" s="3">
        <f>COUNT(Table4850[[#This Row],[WEEK  1 ]:[WEEK  5]])</f>
        <v>5</v>
      </c>
      <c r="H3367" s="3">
        <f>SUM(Table4850[[#This Row],[WEEK  1 ]:[WEEK  5]])</f>
        <v>0</v>
      </c>
      <c r="I3367" s="3">
        <f>Table4850[[#This Row],[TOTAL]]/Table4850[[#This Row],[NO. WEEKS]]</f>
        <v>0</v>
      </c>
    </row>
    <row r="3368" spans="1:9">
      <c r="A3368" s="87">
        <v>44256</v>
      </c>
      <c r="B3368" s="47">
        <v>0</v>
      </c>
      <c r="C3368" s="47">
        <v>0</v>
      </c>
      <c r="D3368" s="47">
        <v>0</v>
      </c>
      <c r="E3368" s="47">
        <v>0</v>
      </c>
      <c r="F3368" s="47">
        <v>0</v>
      </c>
      <c r="G3368" s="3">
        <f>COUNT(Table4850[[#This Row],[WEEK  1 ]:[WEEK  5]])</f>
        <v>5</v>
      </c>
      <c r="H3368" s="3">
        <f>SUM(Table4850[[#This Row],[WEEK  1 ]:[WEEK  5]])</f>
        <v>0</v>
      </c>
      <c r="I3368" s="3">
        <f>Table4850[[#This Row],[TOTAL]]/Table4850[[#This Row],[NO. WEEKS]]</f>
        <v>0</v>
      </c>
    </row>
    <row r="3369" spans="1:9">
      <c r="A3369" s="87">
        <v>44287</v>
      </c>
      <c r="B3369" s="47">
        <v>0</v>
      </c>
      <c r="C3369" s="47">
        <v>0</v>
      </c>
      <c r="D3369" s="47">
        <v>0</v>
      </c>
      <c r="E3369" s="47">
        <v>0</v>
      </c>
      <c r="F3369" s="47">
        <v>0</v>
      </c>
      <c r="G3369" s="3">
        <f>COUNT(Table4850[[#This Row],[WEEK  1 ]:[WEEK  5]])</f>
        <v>5</v>
      </c>
      <c r="H3369" s="3">
        <f>SUM(Table4850[[#This Row],[WEEK  1 ]:[WEEK  5]])</f>
        <v>0</v>
      </c>
      <c r="I3369" s="3">
        <f>Table4850[[#This Row],[TOTAL]]/Table4850[[#This Row],[NO. WEEKS]]</f>
        <v>0</v>
      </c>
    </row>
    <row r="3370" spans="1:9">
      <c r="A3370" s="87">
        <v>44317</v>
      </c>
      <c r="B3370" s="47">
        <v>0</v>
      </c>
      <c r="C3370" s="47">
        <v>0</v>
      </c>
      <c r="D3370" s="47">
        <v>0</v>
      </c>
      <c r="E3370" s="47">
        <v>0</v>
      </c>
      <c r="F3370" s="47">
        <v>0</v>
      </c>
      <c r="G3370" s="3">
        <f>COUNT(Table4850[[#This Row],[WEEK  1 ]:[WEEK  5]])</f>
        <v>5</v>
      </c>
      <c r="H3370" s="3">
        <f>SUM(Table4850[[#This Row],[WEEK  1 ]:[WEEK  5]])</f>
        <v>0</v>
      </c>
      <c r="I3370" s="3">
        <f>Table4850[[#This Row],[TOTAL]]/Table4850[[#This Row],[NO. WEEKS]]</f>
        <v>0</v>
      </c>
    </row>
    <row r="3371" spans="1:9">
      <c r="A3371" s="87">
        <v>44348</v>
      </c>
      <c r="B3371" s="47">
        <v>0</v>
      </c>
      <c r="C3371" s="47">
        <v>0</v>
      </c>
      <c r="D3371" s="47">
        <v>0</v>
      </c>
      <c r="E3371" s="47">
        <v>0</v>
      </c>
      <c r="F3371" s="47">
        <v>0</v>
      </c>
      <c r="G3371" s="3">
        <f>COUNT(Table4850[[#This Row],[WEEK  1 ]:[WEEK  5]])</f>
        <v>5</v>
      </c>
      <c r="H3371" s="3">
        <f>SUM(Table4850[[#This Row],[WEEK  1 ]:[WEEK  5]])</f>
        <v>0</v>
      </c>
      <c r="I3371" s="3">
        <f>Table4850[[#This Row],[TOTAL]]/Table4850[[#This Row],[NO. WEEKS]]</f>
        <v>0</v>
      </c>
    </row>
    <row r="3372" spans="1:9">
      <c r="A3372" s="87">
        <v>44378</v>
      </c>
      <c r="B3372" s="47">
        <v>79</v>
      </c>
      <c r="C3372" s="47">
        <v>86</v>
      </c>
      <c r="D3372" s="47">
        <v>93</v>
      </c>
      <c r="E3372" s="47">
        <v>80</v>
      </c>
      <c r="F3372" s="47">
        <v>90</v>
      </c>
      <c r="G3372" s="3">
        <f>COUNT(Table4850[[#This Row],[WEEK  1 ]:[WEEK  5]])</f>
        <v>5</v>
      </c>
      <c r="H3372" s="3">
        <f>SUM(Table4850[[#This Row],[WEEK  1 ]:[WEEK  5]])</f>
        <v>428</v>
      </c>
      <c r="I3372" s="3">
        <f>Table4850[[#This Row],[TOTAL]]/Table4850[[#This Row],[NO. WEEKS]]</f>
        <v>85.6</v>
      </c>
    </row>
    <row r="3373" spans="1:9">
      <c r="A3373" s="87">
        <v>44409</v>
      </c>
      <c r="B3373" s="47">
        <v>90</v>
      </c>
      <c r="C3373" s="47">
        <v>97</v>
      </c>
      <c r="D3373" s="47">
        <v>90</v>
      </c>
      <c r="E3373" s="47">
        <v>85</v>
      </c>
      <c r="F3373" s="133" t="s">
        <v>141</v>
      </c>
      <c r="G3373" s="3">
        <f>COUNT(Table4850[[#This Row],[WEEK  1 ]:[WEEK  5]])</f>
        <v>4</v>
      </c>
      <c r="H3373" s="3">
        <f>SUM(Table4850[[#This Row],[WEEK  1 ]:[WEEK  5]])</f>
        <v>362</v>
      </c>
      <c r="I3373" s="3">
        <f>Table4850[[#This Row],[TOTAL]]/Table4850[[#This Row],[NO. WEEKS]]</f>
        <v>90.5</v>
      </c>
    </row>
    <row r="3374" spans="1:9" ht="29" customHeight="1">
      <c r="A3374" s="115" t="s">
        <v>133</v>
      </c>
      <c r="B3374" s="118">
        <f t="shared" ref="B3374" si="48">SUM(B3362:B3373)</f>
        <v>169</v>
      </c>
      <c r="C3374" s="118">
        <f t="shared" ref="C3374" si="49">SUM(C3362:C3373)</f>
        <v>183</v>
      </c>
      <c r="D3374" s="118">
        <f>SUM(D3362:D3373)</f>
        <v>183</v>
      </c>
      <c r="E3374" s="118">
        <f>SUM(E3362:E3373)</f>
        <v>165</v>
      </c>
      <c r="F3374" s="118">
        <f>SUM(F3362:F3373)</f>
        <v>90</v>
      </c>
      <c r="G3374" s="119">
        <f>SUM(G3362:G3373)</f>
        <v>59</v>
      </c>
      <c r="H3374" s="119">
        <f>SUM(H3362:H3373)</f>
        <v>790</v>
      </c>
      <c r="I3374" s="117">
        <f>SUM(I3362:I3373)</f>
        <v>176.1</v>
      </c>
    </row>
    <row r="3375" spans="1:9" ht="31" customHeight="1">
      <c r="A3375" s="134" t="s">
        <v>12</v>
      </c>
      <c r="B3375" s="136">
        <f>B3374/12</f>
        <v>14.083333333333334</v>
      </c>
      <c r="C3375" s="136">
        <f t="shared" ref="C3375:I3375" si="50">C3374/12</f>
        <v>15.25</v>
      </c>
      <c r="D3375" s="136">
        <f t="shared" si="50"/>
        <v>15.25</v>
      </c>
      <c r="E3375" s="136">
        <f t="shared" si="50"/>
        <v>13.75</v>
      </c>
      <c r="F3375" s="136">
        <f t="shared" si="50"/>
        <v>7.5</v>
      </c>
      <c r="G3375" s="136">
        <f t="shared" si="50"/>
        <v>4.916666666666667</v>
      </c>
      <c r="H3375" s="136">
        <f t="shared" si="50"/>
        <v>65.833333333333329</v>
      </c>
      <c r="I3375" s="136">
        <f t="shared" si="50"/>
        <v>14.674999999999999</v>
      </c>
    </row>
    <row r="3376" spans="1:9">
      <c r="A3376" s="87">
        <v>44440</v>
      </c>
      <c r="B3376" s="47">
        <v>101</v>
      </c>
      <c r="C3376" s="47">
        <v>95</v>
      </c>
      <c r="D3376" s="3">
        <v>99</v>
      </c>
      <c r="E3376" s="3">
        <v>89</v>
      </c>
      <c r="F3376" s="132" t="s">
        <v>141</v>
      </c>
      <c r="G3376" s="3">
        <f>COUNT(Table4850[[#This Row],[WEEK  1 ]:[WEEK  5]])</f>
        <v>4</v>
      </c>
      <c r="H3376" s="3">
        <f>SUM(Table4850[[#This Row],[WEEK  1 ]:[WEEK  5]])</f>
        <v>384</v>
      </c>
      <c r="I3376" s="3">
        <f>Table4850[[#This Row],[TOTAL]]/Table4850[[#This Row],[NO. WEEKS]]</f>
        <v>96</v>
      </c>
    </row>
    <row r="3377" spans="1:11">
      <c r="A3377" s="87">
        <v>44470</v>
      </c>
      <c r="B3377" s="47">
        <v>95</v>
      </c>
      <c r="C3377" s="47">
        <v>97</v>
      </c>
      <c r="D3377" s="3">
        <v>98</v>
      </c>
      <c r="E3377" s="3">
        <v>98</v>
      </c>
      <c r="F3377" s="3">
        <v>94</v>
      </c>
      <c r="G3377" s="3">
        <f>COUNT(Table4850[[#This Row],[WEEK  1 ]:[WEEK  5]])</f>
        <v>5</v>
      </c>
      <c r="H3377" s="3">
        <f>SUM(Table4850[[#This Row],[WEEK  1 ]:[WEEK  5]])</f>
        <v>482</v>
      </c>
      <c r="I3377" s="3">
        <f>Table4850[[#This Row],[TOTAL]]/Table4850[[#This Row],[NO. WEEKS]]</f>
        <v>96.4</v>
      </c>
    </row>
    <row r="3378" spans="1:11">
      <c r="A3378" s="87">
        <v>44501</v>
      </c>
      <c r="B3378" s="47">
        <v>92</v>
      </c>
      <c r="C3378" s="47">
        <v>94</v>
      </c>
      <c r="D3378" s="3">
        <v>90</v>
      </c>
      <c r="E3378" s="3">
        <v>108</v>
      </c>
      <c r="F3378" s="132" t="s">
        <v>141</v>
      </c>
      <c r="G3378" s="3">
        <f>COUNT(Table4850[[#This Row],[WEEK  1 ]:[WEEK  5]])</f>
        <v>4</v>
      </c>
      <c r="H3378" s="3">
        <f>SUM(Table4850[[#This Row],[WEEK  1 ]:[WEEK  5]])</f>
        <v>384</v>
      </c>
      <c r="I3378" s="3">
        <f>Table4850[[#This Row],[TOTAL]]/Table4850[[#This Row],[NO. WEEKS]]</f>
        <v>96</v>
      </c>
    </row>
    <row r="3379" spans="1:11">
      <c r="A3379" s="87">
        <v>44531</v>
      </c>
      <c r="B3379" s="90">
        <v>96</v>
      </c>
      <c r="C3379" s="47">
        <v>94</v>
      </c>
      <c r="D3379" s="3">
        <v>85</v>
      </c>
      <c r="E3379" s="3">
        <v>96</v>
      </c>
      <c r="F3379" s="132" t="s">
        <v>141</v>
      </c>
      <c r="G3379" s="3">
        <f>COUNT(Table4850[[#This Row],[WEEK  1 ]:[WEEK  5]])</f>
        <v>4</v>
      </c>
      <c r="H3379" s="3">
        <f>SUM(Table4850[[#This Row],[WEEK  1 ]:[WEEK  5]])</f>
        <v>371</v>
      </c>
      <c r="I3379" s="3">
        <f>Table4850[[#This Row],[TOTAL]]/Table4850[[#This Row],[NO. WEEKS]]</f>
        <v>92.75</v>
      </c>
      <c r="J3379" s="47"/>
    </row>
    <row r="3380" spans="1:11" ht="28" customHeight="1">
      <c r="A3380" s="87">
        <v>44562</v>
      </c>
      <c r="B3380" s="90">
        <v>95</v>
      </c>
      <c r="C3380" s="47">
        <v>98</v>
      </c>
      <c r="D3380" s="3">
        <v>97</v>
      </c>
      <c r="E3380" s="3">
        <v>84</v>
      </c>
      <c r="F3380" s="3">
        <v>84</v>
      </c>
      <c r="G3380" s="3">
        <f>COUNT(Table4850[[#This Row],[WEEK  1 ]:[WEEK  5]])</f>
        <v>5</v>
      </c>
      <c r="H3380" s="3">
        <f>SUM(Table4850[[#This Row],[WEEK  1 ]:[WEEK  5]])</f>
        <v>458</v>
      </c>
      <c r="I3380" s="3">
        <f>Table4850[[#This Row],[TOTAL]]/Table4850[[#This Row],[NO. WEEKS]]</f>
        <v>91.6</v>
      </c>
      <c r="J3380" s="47"/>
    </row>
    <row r="3381" spans="1:11" ht="26" customHeight="1">
      <c r="A3381" s="87">
        <v>44593</v>
      </c>
      <c r="B3381" s="90"/>
      <c r="C3381" s="47"/>
      <c r="G3381" s="3">
        <f>COUNT(Table4850[[#This Row],[WEEK  1 ]:[WEEK  5]])</f>
        <v>0</v>
      </c>
      <c r="H3381" s="3">
        <f>SUM(Table4850[[#This Row],[WEEK  1 ]:[WEEK  5]])</f>
        <v>0</v>
      </c>
      <c r="I3381" s="3" t="e">
        <f>Table4850[[#This Row],[TOTAL]]/Table4850[[#This Row],[NO. WEEKS]]</f>
        <v>#DIV/0!</v>
      </c>
      <c r="J3381" s="47"/>
    </row>
    <row r="3382" spans="1:11" ht="24" customHeight="1">
      <c r="A3382" s="87">
        <v>44621</v>
      </c>
      <c r="B3382" s="90"/>
      <c r="C3382" s="47"/>
      <c r="G3382" s="3">
        <f>COUNT(Table4850[[#This Row],[WEEK  1 ]:[WEEK  5]])</f>
        <v>0</v>
      </c>
      <c r="H3382" s="3">
        <f>SUM(Table4850[[#This Row],[WEEK  1 ]:[WEEK  5]])</f>
        <v>0</v>
      </c>
      <c r="I3382" s="3" t="e">
        <f>Table4850[[#This Row],[TOTAL]]/Table4850[[#This Row],[NO. WEEKS]]</f>
        <v>#DIV/0!</v>
      </c>
      <c r="J3382" s="47"/>
    </row>
    <row r="3383" spans="1:11">
      <c r="A3383" s="87">
        <v>44652</v>
      </c>
      <c r="B3383" s="90"/>
      <c r="C3383" s="47"/>
      <c r="G3383" s="3">
        <f>COUNT(Table4850[[#This Row],[WEEK  1 ]:[WEEK  5]])</f>
        <v>0</v>
      </c>
      <c r="H3383" s="3">
        <f>SUM(Table4850[[#This Row],[WEEK  1 ]:[WEEK  5]])</f>
        <v>0</v>
      </c>
      <c r="I3383" s="3" t="e">
        <f>Table4850[[#This Row],[TOTAL]]/Table4850[[#This Row],[NO. WEEKS]]</f>
        <v>#DIV/0!</v>
      </c>
      <c r="J3383" s="47"/>
    </row>
    <row r="3384" spans="1:11">
      <c r="A3384" s="87">
        <v>44682</v>
      </c>
      <c r="B3384" s="90"/>
      <c r="C3384" s="47"/>
      <c r="G3384" s="3">
        <f>COUNT(Table4850[[#This Row],[WEEK  1 ]:[WEEK  5]])</f>
        <v>0</v>
      </c>
      <c r="H3384" s="3">
        <f>SUM(Table4850[[#This Row],[WEEK  1 ]:[WEEK  5]])</f>
        <v>0</v>
      </c>
      <c r="I3384" s="3" t="e">
        <f>Table4850[[#This Row],[TOTAL]]/Table4850[[#This Row],[NO. WEEKS]]</f>
        <v>#DIV/0!</v>
      </c>
      <c r="J3384" s="66"/>
      <c r="K3384" s="37"/>
    </row>
    <row r="3385" spans="1:11">
      <c r="A3385" s="87">
        <v>44713</v>
      </c>
      <c r="B3385" s="90"/>
      <c r="C3385" s="47"/>
      <c r="G3385" s="3">
        <f>COUNT(Table4850[[#This Row],[WEEK  1 ]:[WEEK  5]])</f>
        <v>0</v>
      </c>
      <c r="H3385" s="3">
        <f>SUM(Table4850[[#This Row],[WEEK  1 ]:[WEEK  5]])</f>
        <v>0</v>
      </c>
      <c r="I3385" s="3" t="e">
        <f>Table4850[[#This Row],[TOTAL]]/Table4850[[#This Row],[NO. WEEKS]]</f>
        <v>#DIV/0!</v>
      </c>
      <c r="K3385" s="28"/>
    </row>
    <row r="3386" spans="1:11">
      <c r="A3386" s="87">
        <v>44743</v>
      </c>
      <c r="B3386" s="90"/>
      <c r="C3386" s="47"/>
      <c r="G3386" s="3">
        <f>COUNT(Table4850[[#This Row],[WEEK  1 ]:[WEEK  5]])</f>
        <v>0</v>
      </c>
      <c r="H3386" s="3">
        <f>SUM(Table4850[[#This Row],[WEEK  1 ]:[WEEK  5]])</f>
        <v>0</v>
      </c>
      <c r="I3386" s="3" t="e">
        <f>Table4850[[#This Row],[TOTAL]]/Table4850[[#This Row],[NO. WEEKS]]</f>
        <v>#DIV/0!</v>
      </c>
      <c r="K3386" s="28"/>
    </row>
    <row r="3387" spans="1:11">
      <c r="A3387" s="87">
        <v>44774</v>
      </c>
      <c r="B3387" s="90"/>
      <c r="C3387" s="47"/>
      <c r="G3387" s="3">
        <f>COUNT(Table4850[[#This Row],[WEEK  1 ]:[WEEK  5]])</f>
        <v>0</v>
      </c>
      <c r="H3387" s="3">
        <f>SUM(Table4850[[#This Row],[WEEK  1 ]:[WEEK  5]])</f>
        <v>0</v>
      </c>
      <c r="I3387" s="3" t="e">
        <f>Table4850[[#This Row],[TOTAL]]/Table4850[[#This Row],[NO. WEEKS]]</f>
        <v>#DIV/0!</v>
      </c>
      <c r="K3387" s="6"/>
    </row>
    <row r="3388" spans="1:11" ht="33" customHeight="1">
      <c r="A3388" s="115" t="s">
        <v>133</v>
      </c>
      <c r="B3388" s="118">
        <f>SUM(B3376:B3387)</f>
        <v>479</v>
      </c>
      <c r="C3388" s="118">
        <f>SUM(C3376:C3387)</f>
        <v>478</v>
      </c>
      <c r="D3388" s="118">
        <f>SUM(D3376:D3387)</f>
        <v>469</v>
      </c>
      <c r="E3388" s="118">
        <f>SUM(E3376:E3387)</f>
        <v>475</v>
      </c>
      <c r="F3388" s="118">
        <f>SUM(F3376:F3387)</f>
        <v>178</v>
      </c>
      <c r="G3388" s="119">
        <f>SUM(G3376:G3387)</f>
        <v>22</v>
      </c>
      <c r="H3388" s="119">
        <f>SUM(H3376:H3387)</f>
        <v>2079</v>
      </c>
      <c r="I3388" s="10" t="e">
        <f>SUM(I3376:I3387)</f>
        <v>#DIV/0!</v>
      </c>
      <c r="K3388" s="6"/>
    </row>
    <row r="3389" spans="1:11" ht="31" customHeight="1">
      <c r="A3389" s="134" t="s">
        <v>12</v>
      </c>
      <c r="B3389" s="136">
        <f>B3388/12</f>
        <v>39.916666666666664</v>
      </c>
      <c r="C3389" s="136">
        <f t="shared" ref="C3389:I3389" si="51">C3388/12</f>
        <v>39.833333333333336</v>
      </c>
      <c r="D3389" s="136">
        <f t="shared" si="51"/>
        <v>39.083333333333336</v>
      </c>
      <c r="E3389" s="136">
        <f t="shared" si="51"/>
        <v>39.583333333333336</v>
      </c>
      <c r="F3389" s="136">
        <f t="shared" si="51"/>
        <v>14.833333333333334</v>
      </c>
      <c r="G3389" s="136">
        <f t="shared" si="51"/>
        <v>1.8333333333333333</v>
      </c>
      <c r="H3389" s="136">
        <f t="shared" si="51"/>
        <v>173.25</v>
      </c>
      <c r="I3389" s="136" t="e">
        <f t="shared" si="51"/>
        <v>#DIV/0!</v>
      </c>
      <c r="K3389" s="6"/>
    </row>
    <row r="3390" spans="1:11">
      <c r="A3390" s="87"/>
      <c r="B3390" s="90"/>
      <c r="C3390" s="47"/>
      <c r="G3390" s="116"/>
      <c r="I3390" s="116"/>
      <c r="K3390" s="6"/>
    </row>
    <row r="3391" spans="1:11">
      <c r="A3391" s="87"/>
      <c r="B3391" s="90"/>
      <c r="C3391" s="47"/>
      <c r="G3391" s="116"/>
      <c r="I3391" s="116"/>
      <c r="K3391" s="6"/>
    </row>
    <row r="3392" spans="1:11">
      <c r="A3392" s="87"/>
      <c r="B3392" s="90"/>
      <c r="C3392" s="47"/>
      <c r="G3392" s="116"/>
      <c r="I3392" s="116"/>
      <c r="K3392" s="6"/>
    </row>
    <row r="3393" spans="1:11">
      <c r="A3393" s="87"/>
      <c r="B3393" s="90"/>
      <c r="C3393" s="47"/>
      <c r="G3393" s="116"/>
      <c r="I3393" s="116"/>
      <c r="K3393" s="6"/>
    </row>
    <row r="3394" spans="1:11">
      <c r="A3394" s="87"/>
      <c r="B3394" s="47"/>
      <c r="C3394" s="47"/>
      <c r="K3394" s="6"/>
    </row>
    <row r="3395" spans="1:11">
      <c r="A3395" s="87"/>
      <c r="B3395" s="47"/>
      <c r="C3395" s="47"/>
      <c r="K3395" s="6"/>
    </row>
    <row r="3396" spans="1:11">
      <c r="A3396" s="87"/>
      <c r="B3396" s="47"/>
      <c r="C3396" s="47"/>
      <c r="J3396" s="6"/>
      <c r="K3396" s="6"/>
    </row>
    <row r="3397" spans="1:11" ht="24">
      <c r="A3397" s="87"/>
      <c r="B3397" s="47"/>
      <c r="C3397" s="47"/>
      <c r="J3397" s="99"/>
      <c r="K3397" s="6"/>
    </row>
    <row r="3398" spans="1:11">
      <c r="A3398" s="87"/>
      <c r="B3398" s="47"/>
      <c r="C3398" s="47"/>
      <c r="K3398" s="6"/>
    </row>
    <row r="3399" spans="1:11">
      <c r="K3399" s="6"/>
    </row>
    <row r="3400" spans="1:11">
      <c r="K3400" s="28"/>
    </row>
    <row r="3401" spans="1:11">
      <c r="K3401" s="28"/>
    </row>
    <row r="3402" spans="1:11">
      <c r="K3402" s="6"/>
    </row>
    <row r="3403" spans="1:11">
      <c r="K3403" s="6"/>
    </row>
    <row r="3417" spans="1:10">
      <c r="A3417" s="87"/>
      <c r="B3417" s="47"/>
      <c r="C3417" s="47"/>
      <c r="D3417" s="47"/>
      <c r="E3417" s="47"/>
      <c r="F3417" s="47"/>
      <c r="G3417" s="47"/>
      <c r="H3417" s="47"/>
      <c r="I3417" s="47"/>
    </row>
    <row r="3418" spans="1:10" ht="29">
      <c r="A3418" s="61"/>
      <c r="B3418" s="93"/>
      <c r="C3418" s="93"/>
      <c r="D3418" s="93"/>
      <c r="E3418" s="93"/>
      <c r="F3418" s="93"/>
      <c r="G3418" s="54"/>
      <c r="H3418" s="47"/>
      <c r="I3418" s="47"/>
    </row>
    <row r="3419" spans="1:10" ht="29">
      <c r="A3419" s="61"/>
      <c r="B3419" s="67"/>
      <c r="C3419" s="67"/>
      <c r="D3419" s="67"/>
      <c r="E3419" s="67"/>
      <c r="F3419" s="67"/>
      <c r="G3419" s="54"/>
      <c r="H3419" s="47"/>
      <c r="I3419" s="47"/>
    </row>
    <row r="3420" spans="1:10" ht="29">
      <c r="A3420" s="61"/>
      <c r="B3420" s="54"/>
      <c r="C3420" s="94"/>
      <c r="D3420" s="94"/>
      <c r="E3420" s="94"/>
      <c r="F3420" s="54"/>
      <c r="G3420" s="54"/>
      <c r="H3420" s="47"/>
      <c r="I3420" s="47"/>
    </row>
    <row r="3421" spans="1:10">
      <c r="A3421" s="61"/>
      <c r="B3421" s="54"/>
      <c r="C3421" s="54"/>
      <c r="D3421" s="54"/>
      <c r="E3421" s="54"/>
      <c r="F3421" s="54"/>
      <c r="G3421" s="54"/>
      <c r="H3421" s="47"/>
      <c r="I3421" s="47"/>
    </row>
    <row r="3422" spans="1:10">
      <c r="A3422" s="68"/>
      <c r="B3422" s="46"/>
      <c r="C3422" s="46"/>
      <c r="D3422" s="46"/>
      <c r="E3422" s="46"/>
      <c r="F3422" s="46"/>
      <c r="G3422" s="46"/>
      <c r="H3422" s="66"/>
      <c r="I3422" s="66"/>
      <c r="J3422" s="6"/>
    </row>
    <row r="3423" spans="1:10">
      <c r="B3423" s="44"/>
      <c r="C3423" s="44"/>
      <c r="D3423" s="44"/>
      <c r="E3423" s="44"/>
      <c r="F3423" s="44"/>
      <c r="G3423" s="50"/>
      <c r="H3423" s="38"/>
      <c r="J3423" s="6"/>
    </row>
    <row r="3424" spans="1:10">
      <c r="B3424" s="44"/>
      <c r="C3424" s="44"/>
      <c r="D3424" s="44"/>
      <c r="E3424" s="44"/>
      <c r="F3424" s="44"/>
      <c r="G3424" s="50"/>
      <c r="H3424" s="38"/>
      <c r="J3424" s="6"/>
    </row>
    <row r="3425" spans="1:11">
      <c r="B3425" s="44"/>
      <c r="C3425" s="44"/>
      <c r="D3425" s="44"/>
      <c r="E3425" s="44"/>
      <c r="F3425" s="44"/>
      <c r="G3425" s="50"/>
      <c r="H3425" s="38"/>
    </row>
    <row r="3426" spans="1:11">
      <c r="B3426" s="44"/>
      <c r="C3426" s="44"/>
      <c r="D3426" s="44"/>
      <c r="E3426" s="44"/>
      <c r="F3426" s="44"/>
      <c r="G3426" s="50"/>
      <c r="H3426" s="38"/>
    </row>
    <row r="3427" spans="1:11">
      <c r="B3427" s="44"/>
      <c r="C3427" s="44"/>
      <c r="D3427" s="44"/>
      <c r="E3427" s="44"/>
      <c r="F3427" s="44"/>
      <c r="G3427" s="50"/>
      <c r="H3427" s="38"/>
      <c r="J3427" s="102"/>
    </row>
    <row r="3428" spans="1:11">
      <c r="B3428" s="44"/>
      <c r="C3428" s="44"/>
      <c r="D3428" s="44"/>
      <c r="E3428" s="44"/>
      <c r="F3428" s="44"/>
      <c r="G3428" s="50"/>
      <c r="H3428" s="38"/>
      <c r="J3428" s="6"/>
    </row>
    <row r="3429" spans="1:11">
      <c r="B3429" s="44"/>
      <c r="C3429" s="44"/>
      <c r="D3429" s="44"/>
      <c r="E3429" s="44"/>
      <c r="F3429" s="44"/>
      <c r="G3429" s="50"/>
      <c r="H3429" s="38"/>
      <c r="J3429" s="6"/>
    </row>
    <row r="3430" spans="1:11">
      <c r="B3430" s="44"/>
      <c r="C3430" s="44"/>
      <c r="D3430" s="44"/>
      <c r="E3430" s="44"/>
      <c r="F3430" s="44"/>
      <c r="G3430" s="50"/>
      <c r="H3430" s="38"/>
      <c r="J3430" s="6"/>
    </row>
    <row r="3431" spans="1:11">
      <c r="B3431" s="44"/>
      <c r="C3431" s="44"/>
      <c r="D3431" s="44"/>
      <c r="E3431" s="44"/>
      <c r="F3431" s="44"/>
      <c r="G3431" s="50"/>
      <c r="H3431" s="38"/>
      <c r="J3431" s="6"/>
    </row>
    <row r="3432" spans="1:11">
      <c r="B3432" s="44"/>
      <c r="C3432" s="44"/>
      <c r="D3432" s="44"/>
      <c r="E3432" s="44"/>
      <c r="F3432" s="44"/>
      <c r="G3432" s="50"/>
      <c r="H3432" s="38"/>
      <c r="J3432" s="6"/>
    </row>
    <row r="3433" spans="1:11">
      <c r="B3433" s="44"/>
      <c r="C3433" s="44"/>
      <c r="D3433" s="44"/>
      <c r="E3433" s="44"/>
      <c r="F3433" s="44"/>
      <c r="G3433" s="50"/>
      <c r="H3433" s="38"/>
      <c r="J3433" s="6"/>
    </row>
    <row r="3434" spans="1:11">
      <c r="A3434" s="25"/>
      <c r="B3434" s="45"/>
      <c r="C3434" s="45"/>
      <c r="D3434" s="45"/>
      <c r="E3434" s="45"/>
      <c r="F3434" s="45"/>
      <c r="G3434" s="95"/>
      <c r="H3434" s="39"/>
      <c r="I3434" s="6"/>
      <c r="J3434" s="6"/>
    </row>
    <row r="3435" spans="1:11" ht="24">
      <c r="A3435" s="96"/>
      <c r="B3435" s="97"/>
      <c r="C3435" s="97"/>
      <c r="D3435" s="97"/>
      <c r="E3435" s="97"/>
      <c r="F3435" s="97"/>
      <c r="G3435" s="97"/>
      <c r="H3435" s="98"/>
      <c r="I3435" s="99"/>
      <c r="J3435" s="6"/>
    </row>
    <row r="3436" spans="1:11">
      <c r="B3436" s="44"/>
      <c r="C3436" s="44"/>
      <c r="D3436" s="44"/>
      <c r="E3436" s="44"/>
      <c r="F3436" s="44"/>
      <c r="G3436" s="44"/>
      <c r="H3436" s="38"/>
      <c r="J3436" s="6"/>
    </row>
    <row r="3437" spans="1:11">
      <c r="B3437" s="44"/>
      <c r="C3437" s="44"/>
      <c r="D3437" s="44"/>
      <c r="E3437" s="44"/>
      <c r="F3437" s="44"/>
      <c r="G3437" s="44"/>
      <c r="H3437" s="38"/>
      <c r="J3437" s="6"/>
    </row>
    <row r="3438" spans="1:11">
      <c r="B3438" s="44"/>
      <c r="C3438" s="44"/>
      <c r="D3438" s="44"/>
      <c r="E3438" s="44"/>
      <c r="F3438" s="44"/>
      <c r="G3438" s="44"/>
      <c r="H3438" s="38"/>
      <c r="J3438" s="6"/>
    </row>
    <row r="3439" spans="1:11">
      <c r="B3439" s="44"/>
      <c r="C3439" s="44"/>
      <c r="D3439" s="44"/>
      <c r="E3439" s="44"/>
      <c r="F3439" s="44"/>
      <c r="G3439" s="44"/>
      <c r="H3439" s="38"/>
      <c r="J3439" s="6"/>
    </row>
    <row r="3440" spans="1:11" ht="24">
      <c r="A3440" s="53"/>
      <c r="B3440" s="49"/>
      <c r="C3440" s="49"/>
      <c r="D3440" s="49"/>
      <c r="E3440" s="49"/>
      <c r="F3440" s="49"/>
      <c r="G3440" s="44"/>
      <c r="H3440" s="39"/>
      <c r="I3440" s="6"/>
      <c r="J3440" s="99"/>
      <c r="K3440" s="6"/>
    </row>
    <row r="3441" spans="1:10">
      <c r="A3441" s="51"/>
      <c r="B3441" s="51"/>
      <c r="C3441" s="51"/>
      <c r="D3441" s="51"/>
      <c r="E3441" s="51"/>
      <c r="F3441" s="51"/>
      <c r="G3441" s="44"/>
      <c r="H3441" s="39"/>
      <c r="I3441" s="6"/>
      <c r="J3441" s="6"/>
    </row>
    <row r="3442" spans="1:10">
      <c r="J3442" s="6"/>
    </row>
    <row r="3443" spans="1:10">
      <c r="J3443" s="6"/>
    </row>
    <row r="3444" spans="1:10">
      <c r="J3444" s="6"/>
    </row>
    <row r="3445" spans="1:10">
      <c r="J3445" s="6"/>
    </row>
    <row r="3446" spans="1:10">
      <c r="J3446" s="6"/>
    </row>
    <row r="3460" spans="1:10">
      <c r="H3460" s="6"/>
    </row>
    <row r="3461" spans="1:10">
      <c r="B3461" s="34"/>
      <c r="H3461" s="33"/>
    </row>
    <row r="3462" spans="1:10">
      <c r="B3462" s="35"/>
      <c r="C3462" s="21"/>
      <c r="D3462" s="21"/>
      <c r="E3462" s="21"/>
      <c r="F3462" s="21"/>
      <c r="G3462" s="21"/>
      <c r="H3462" s="6"/>
    </row>
    <row r="3463" spans="1:10" ht="29">
      <c r="C3463" s="100"/>
      <c r="D3463" s="100"/>
      <c r="E3463" s="100"/>
    </row>
    <row r="3465" spans="1:10">
      <c r="A3465" s="101"/>
      <c r="B3465" s="21"/>
      <c r="C3465" s="21"/>
      <c r="D3465" s="21"/>
      <c r="E3465" s="21"/>
      <c r="F3465" s="21"/>
      <c r="G3465" s="21"/>
      <c r="H3465" s="102"/>
      <c r="I3465" s="102"/>
      <c r="J3465" s="6"/>
    </row>
    <row r="3466" spans="1:10">
      <c r="A3466" s="25"/>
      <c r="B3466" s="45"/>
      <c r="C3466" s="45"/>
      <c r="D3466" s="45"/>
      <c r="E3466" s="45"/>
      <c r="F3466" s="45"/>
      <c r="G3466" s="45"/>
      <c r="H3466" s="39"/>
      <c r="I3466" s="6"/>
    </row>
    <row r="3467" spans="1:10">
      <c r="A3467" s="25"/>
      <c r="B3467" s="45"/>
      <c r="C3467" s="45"/>
      <c r="D3467" s="45"/>
      <c r="E3467" s="45"/>
      <c r="F3467" s="45"/>
      <c r="G3467" s="45"/>
      <c r="H3467" s="39"/>
      <c r="I3467" s="6"/>
    </row>
    <row r="3468" spans="1:10">
      <c r="A3468" s="25"/>
      <c r="B3468" s="45"/>
      <c r="C3468" s="45"/>
      <c r="D3468" s="45"/>
      <c r="E3468" s="45"/>
      <c r="F3468" s="45"/>
      <c r="G3468" s="45"/>
      <c r="H3468" s="39"/>
      <c r="I3468" s="6"/>
    </row>
    <row r="3469" spans="1:10">
      <c r="A3469" s="25"/>
      <c r="B3469" s="45"/>
      <c r="C3469" s="45"/>
      <c r="D3469" s="45"/>
      <c r="E3469" s="45"/>
      <c r="F3469" s="45"/>
      <c r="G3469" s="45"/>
      <c r="H3469" s="39"/>
      <c r="I3469" s="6"/>
    </row>
    <row r="3470" spans="1:10">
      <c r="A3470" s="25"/>
      <c r="B3470" s="45"/>
      <c r="C3470" s="45"/>
      <c r="D3470" s="45"/>
      <c r="E3470" s="45"/>
      <c r="F3470" s="45"/>
      <c r="G3470" s="45"/>
      <c r="H3470" s="39"/>
      <c r="I3470" s="6"/>
    </row>
    <row r="3471" spans="1:10">
      <c r="A3471" s="25"/>
      <c r="B3471" s="45"/>
      <c r="C3471" s="45"/>
      <c r="D3471" s="45"/>
      <c r="E3471" s="45"/>
      <c r="F3471" s="45"/>
      <c r="G3471" s="45"/>
      <c r="H3471" s="39"/>
      <c r="I3471" s="6"/>
    </row>
    <row r="3472" spans="1:10">
      <c r="A3472" s="25"/>
      <c r="B3472" s="45"/>
      <c r="C3472" s="45"/>
      <c r="D3472" s="45"/>
      <c r="E3472" s="45"/>
      <c r="F3472" s="45"/>
      <c r="G3472" s="45"/>
      <c r="H3472" s="39"/>
      <c r="I3472" s="6"/>
    </row>
    <row r="3473" spans="1:9">
      <c r="A3473" s="25"/>
      <c r="B3473" s="45"/>
      <c r="C3473" s="45"/>
      <c r="D3473" s="45"/>
      <c r="E3473" s="45"/>
      <c r="F3473" s="45"/>
      <c r="G3473" s="45"/>
      <c r="H3473" s="39"/>
      <c r="I3473" s="6"/>
    </row>
    <row r="3474" spans="1:9">
      <c r="A3474" s="25"/>
      <c r="B3474" s="45"/>
      <c r="C3474" s="45"/>
      <c r="D3474" s="45"/>
      <c r="E3474" s="45"/>
      <c r="F3474" s="45"/>
      <c r="G3474" s="45"/>
      <c r="H3474" s="39"/>
      <c r="I3474" s="6"/>
    </row>
    <row r="3475" spans="1:9">
      <c r="A3475" s="25"/>
      <c r="B3475" s="45"/>
      <c r="C3475" s="45"/>
      <c r="D3475" s="45"/>
      <c r="E3475" s="45"/>
      <c r="F3475" s="45"/>
      <c r="G3475" s="45"/>
      <c r="H3475" s="39"/>
      <c r="I3475" s="6"/>
    </row>
    <row r="3476" spans="1:9">
      <c r="A3476" s="25"/>
      <c r="B3476" s="45"/>
      <c r="C3476" s="45"/>
      <c r="D3476" s="45"/>
      <c r="E3476" s="45"/>
      <c r="F3476" s="45"/>
      <c r="G3476" s="45"/>
      <c r="H3476" s="39"/>
      <c r="I3476" s="6"/>
    </row>
    <row r="3477" spans="1:9">
      <c r="A3477" s="25"/>
      <c r="B3477" s="45"/>
      <c r="C3477" s="45"/>
      <c r="D3477" s="45"/>
      <c r="E3477" s="45"/>
      <c r="F3477" s="45"/>
      <c r="G3477" s="45"/>
      <c r="H3477" s="39"/>
      <c r="I3477" s="6"/>
    </row>
    <row r="3478" spans="1:9" ht="24">
      <c r="A3478" s="96"/>
      <c r="B3478" s="97"/>
      <c r="C3478" s="97"/>
      <c r="D3478" s="97"/>
      <c r="E3478" s="97"/>
      <c r="F3478" s="97"/>
      <c r="G3478" s="97"/>
      <c r="H3478" s="98"/>
      <c r="I3478" s="99"/>
    </row>
    <row r="3479" spans="1:9">
      <c r="A3479" s="25"/>
      <c r="B3479" s="45"/>
      <c r="C3479" s="45"/>
      <c r="D3479" s="45"/>
      <c r="E3479" s="45"/>
      <c r="F3479" s="45"/>
      <c r="G3479" s="45"/>
      <c r="H3479" s="39"/>
      <c r="I3479" s="6"/>
    </row>
    <row r="3480" spans="1:9">
      <c r="A3480" s="25"/>
      <c r="B3480" s="45"/>
      <c r="C3480" s="45"/>
      <c r="D3480" s="45"/>
      <c r="E3480" s="45"/>
      <c r="F3480" s="45"/>
      <c r="G3480" s="45"/>
      <c r="H3480" s="39"/>
      <c r="I3480" s="6"/>
    </row>
    <row r="3481" spans="1:9">
      <c r="A3481" s="25"/>
      <c r="B3481" s="45"/>
      <c r="C3481" s="45"/>
      <c r="D3481" s="45"/>
      <c r="E3481" s="45"/>
      <c r="F3481" s="45"/>
      <c r="G3481" s="45"/>
      <c r="H3481" s="39"/>
      <c r="I3481" s="6"/>
    </row>
    <row r="3482" spans="1:9">
      <c r="A3482" s="25"/>
      <c r="B3482" s="45"/>
      <c r="C3482" s="45"/>
      <c r="D3482" s="45"/>
      <c r="E3482" s="45"/>
      <c r="F3482" s="45"/>
      <c r="G3482" s="45"/>
      <c r="H3482" s="39"/>
      <c r="I3482" s="6"/>
    </row>
    <row r="3483" spans="1:9">
      <c r="A3483" s="53"/>
      <c r="B3483" s="49"/>
      <c r="C3483" s="49"/>
      <c r="D3483" s="49"/>
      <c r="E3483" s="49"/>
      <c r="F3483" s="49"/>
      <c r="G3483" s="45"/>
      <c r="H3483" s="39"/>
      <c r="I3483" s="6"/>
    </row>
    <row r="3484" spans="1:9">
      <c r="A3484" s="51"/>
      <c r="B3484" s="51"/>
      <c r="C3484" s="51"/>
      <c r="D3484" s="51"/>
      <c r="E3484" s="51"/>
      <c r="F3484" s="51"/>
      <c r="G3484" s="45"/>
      <c r="H3484" s="39"/>
      <c r="I3484" s="6"/>
    </row>
    <row r="3503" spans="2:8">
      <c r="B3503" s="36"/>
      <c r="C3503" s="6"/>
      <c r="D3503" s="6"/>
      <c r="E3503" s="6"/>
      <c r="F3503" s="6"/>
      <c r="G3503" s="6"/>
      <c r="H3503" s="6"/>
    </row>
    <row r="3504" spans="2:8">
      <c r="B3504" s="36"/>
      <c r="C3504" s="6"/>
      <c r="D3504" s="6"/>
      <c r="E3504" s="6"/>
      <c r="F3504" s="6"/>
      <c r="G3504" s="6"/>
      <c r="H3504" s="6"/>
    </row>
    <row r="3505" spans="1:8">
      <c r="B3505" s="36"/>
      <c r="C3505" s="6"/>
      <c r="D3505" s="6"/>
      <c r="E3505" s="6"/>
      <c r="F3505" s="6"/>
      <c r="G3505" s="6"/>
      <c r="H3505" s="6"/>
    </row>
    <row r="3506" spans="1:8">
      <c r="B3506" s="36"/>
      <c r="C3506" s="6"/>
      <c r="D3506" s="6"/>
      <c r="E3506" s="6"/>
      <c r="F3506" s="6"/>
      <c r="G3506" s="6"/>
      <c r="H3506" s="6"/>
    </row>
    <row r="3507" spans="1:8">
      <c r="B3507" s="17"/>
      <c r="C3507" s="6"/>
      <c r="D3507" s="6"/>
      <c r="E3507" s="6"/>
      <c r="F3507" s="6"/>
      <c r="G3507" s="6"/>
      <c r="H3507" s="6"/>
    </row>
    <row r="3508" spans="1:8">
      <c r="B3508" s="17"/>
      <c r="C3508" s="6"/>
      <c r="D3508" s="6"/>
      <c r="E3508" s="6"/>
      <c r="F3508" s="6"/>
      <c r="G3508" s="6"/>
      <c r="H3508" s="6"/>
    </row>
    <row r="3509" spans="1:8">
      <c r="B3509" s="17"/>
      <c r="C3509" s="6"/>
      <c r="D3509" s="6"/>
      <c r="E3509" s="6"/>
      <c r="F3509" s="6"/>
      <c r="G3509" s="6"/>
      <c r="H3509" s="6"/>
    </row>
    <row r="3510" spans="1:8">
      <c r="B3510" s="25"/>
      <c r="C3510" s="11"/>
      <c r="D3510" s="11"/>
      <c r="E3510" s="11"/>
      <c r="F3510" s="11"/>
      <c r="G3510" s="11"/>
      <c r="H3510" s="6"/>
    </row>
    <row r="3511" spans="1:8">
      <c r="B3511" s="14"/>
      <c r="C3511" s="14"/>
      <c r="D3511" s="14"/>
      <c r="E3511" s="14"/>
      <c r="F3511" s="14"/>
      <c r="G3511" s="14"/>
      <c r="H3511" s="6"/>
    </row>
    <row r="3512" spans="1:8">
      <c r="B3512" s="17"/>
      <c r="C3512" s="6"/>
      <c r="D3512" s="6"/>
      <c r="E3512" s="6"/>
      <c r="F3512" s="6"/>
      <c r="G3512" s="6"/>
    </row>
    <row r="3513" spans="1:8" ht="47">
      <c r="A3513" s="107" t="s">
        <v>81</v>
      </c>
      <c r="B3513" s="108"/>
      <c r="C3513" s="108"/>
      <c r="D3513" s="108"/>
      <c r="E3513" s="108"/>
      <c r="F3513" s="108"/>
      <c r="G3513" s="108"/>
    </row>
    <row r="3514" spans="1:8" ht="47">
      <c r="A3514" s="108"/>
      <c r="B3514" s="108"/>
      <c r="C3514" s="108"/>
      <c r="D3514" s="108"/>
      <c r="E3514" s="108"/>
      <c r="F3514" s="108"/>
      <c r="G3514" s="108"/>
    </row>
    <row r="3515" spans="1:8">
      <c r="A3515" s="87"/>
      <c r="B3515" s="65"/>
      <c r="C3515" s="54"/>
      <c r="D3515" s="54"/>
      <c r="E3515" s="54"/>
      <c r="F3515" s="54"/>
      <c r="G3515" s="54"/>
    </row>
    <row r="3516" spans="1:8">
      <c r="A3516" s="87"/>
      <c r="B3516" s="47"/>
      <c r="C3516" s="47"/>
      <c r="D3516" s="47"/>
      <c r="E3516" s="47"/>
      <c r="F3516" s="47"/>
      <c r="G3516" s="47"/>
    </row>
    <row r="3517" spans="1:8">
      <c r="A3517" s="56" t="s">
        <v>0</v>
      </c>
      <c r="B3517" s="72" t="s">
        <v>1</v>
      </c>
      <c r="C3517" s="72" t="s">
        <v>2</v>
      </c>
      <c r="D3517" s="72" t="s">
        <v>3</v>
      </c>
      <c r="E3517" s="72"/>
      <c r="F3517" s="47"/>
      <c r="G3517" s="47"/>
    </row>
    <row r="3518" spans="1:8">
      <c r="A3518" s="87" t="s">
        <v>82</v>
      </c>
      <c r="B3518" s="73">
        <v>22038</v>
      </c>
      <c r="C3518" s="73">
        <v>36383</v>
      </c>
      <c r="D3518" s="47" t="s">
        <v>83</v>
      </c>
      <c r="E3518" s="47"/>
      <c r="F3518" s="47"/>
      <c r="G3518" s="47"/>
    </row>
    <row r="3519" spans="1:8">
      <c r="A3519" s="87"/>
      <c r="B3519" s="47"/>
      <c r="C3519" s="47"/>
      <c r="D3519" s="47"/>
      <c r="E3519" s="47"/>
      <c r="F3519" s="47"/>
      <c r="G3519" s="47"/>
    </row>
    <row r="3520" spans="1:8">
      <c r="A3520" s="58" t="s">
        <v>4</v>
      </c>
      <c r="B3520" s="46" t="s">
        <v>5</v>
      </c>
      <c r="C3520" s="46" t="s">
        <v>6</v>
      </c>
      <c r="D3520" s="46" t="s">
        <v>7</v>
      </c>
      <c r="E3520" s="46" t="s">
        <v>8</v>
      </c>
      <c r="F3520" s="46" t="s">
        <v>9</v>
      </c>
      <c r="G3520" s="46" t="s">
        <v>119</v>
      </c>
      <c r="H3520" s="19" t="s">
        <v>11</v>
      </c>
    </row>
    <row r="3521" spans="1:7">
      <c r="A3521" s="87">
        <v>43709</v>
      </c>
      <c r="B3521" s="47">
        <v>61</v>
      </c>
      <c r="C3521" s="47">
        <v>0</v>
      </c>
      <c r="D3521" s="47">
        <v>56</v>
      </c>
      <c r="E3521" s="47">
        <v>53</v>
      </c>
      <c r="F3521" s="47">
        <v>6</v>
      </c>
      <c r="G3521" s="47"/>
    </row>
    <row r="3522" spans="1:7">
      <c r="A3522" s="87">
        <v>43739</v>
      </c>
      <c r="B3522" s="47">
        <v>46</v>
      </c>
      <c r="C3522" s="47">
        <v>0</v>
      </c>
      <c r="D3522" s="47">
        <v>84</v>
      </c>
      <c r="E3522" s="47">
        <v>67</v>
      </c>
      <c r="F3522" s="47">
        <v>10</v>
      </c>
      <c r="G3522" s="47"/>
    </row>
    <row r="3523" spans="1:7">
      <c r="A3523" s="87">
        <v>43770</v>
      </c>
      <c r="B3523" s="47">
        <v>30</v>
      </c>
      <c r="C3523" s="47">
        <v>0</v>
      </c>
      <c r="D3523" s="47">
        <v>67</v>
      </c>
      <c r="E3523" s="47">
        <v>45</v>
      </c>
      <c r="F3523" s="47">
        <v>8</v>
      </c>
      <c r="G3523" s="47"/>
    </row>
    <row r="3524" spans="1:7">
      <c r="A3524" s="87">
        <v>43800</v>
      </c>
      <c r="B3524" s="47">
        <v>79</v>
      </c>
      <c r="C3524" s="47">
        <v>0</v>
      </c>
      <c r="D3524" s="47">
        <v>79</v>
      </c>
      <c r="E3524" s="47">
        <v>70</v>
      </c>
      <c r="F3524" s="47">
        <v>8</v>
      </c>
      <c r="G3524" s="47"/>
    </row>
    <row r="3525" spans="1:7">
      <c r="A3525" s="87">
        <v>43831</v>
      </c>
      <c r="B3525" s="47">
        <v>49</v>
      </c>
      <c r="C3525" s="47">
        <v>0</v>
      </c>
      <c r="D3525" s="47">
        <v>76</v>
      </c>
      <c r="E3525" s="47">
        <v>75</v>
      </c>
      <c r="F3525" s="47">
        <v>10</v>
      </c>
      <c r="G3525" s="47"/>
    </row>
    <row r="3526" spans="1:7">
      <c r="A3526" s="87">
        <v>43862</v>
      </c>
      <c r="B3526" s="47">
        <v>13</v>
      </c>
      <c r="C3526" s="47">
        <v>0</v>
      </c>
      <c r="D3526" s="47">
        <v>77</v>
      </c>
      <c r="E3526" s="47">
        <v>55</v>
      </c>
      <c r="F3526" s="47">
        <v>9</v>
      </c>
      <c r="G3526" s="47"/>
    </row>
    <row r="3527" spans="1:7">
      <c r="A3527" s="87">
        <v>43891</v>
      </c>
      <c r="B3527" s="47">
        <v>6</v>
      </c>
      <c r="C3527" s="47">
        <v>6</v>
      </c>
      <c r="D3527" s="47">
        <v>45</v>
      </c>
      <c r="E3527" s="47">
        <v>41</v>
      </c>
      <c r="F3527" s="47">
        <v>6</v>
      </c>
      <c r="G3527" s="47"/>
    </row>
    <row r="3528" spans="1:7">
      <c r="A3528" s="87">
        <v>43922</v>
      </c>
      <c r="B3528" s="47">
        <v>0</v>
      </c>
      <c r="C3528" s="47">
        <v>0</v>
      </c>
      <c r="D3528" s="47">
        <v>41</v>
      </c>
      <c r="E3528" s="47">
        <v>65</v>
      </c>
      <c r="F3528" s="47">
        <v>7</v>
      </c>
      <c r="G3528" s="47"/>
    </row>
    <row r="3529" spans="1:7">
      <c r="A3529" s="87">
        <v>43952</v>
      </c>
      <c r="B3529" s="47">
        <v>0</v>
      </c>
      <c r="C3529" s="47">
        <v>0</v>
      </c>
      <c r="D3529" s="47">
        <v>30</v>
      </c>
      <c r="E3529" s="47">
        <v>45</v>
      </c>
      <c r="F3529" s="47">
        <v>3</v>
      </c>
      <c r="G3529" s="47"/>
    </row>
    <row r="3530" spans="1:7">
      <c r="A3530" s="87">
        <v>43983</v>
      </c>
      <c r="B3530" s="47">
        <v>0</v>
      </c>
      <c r="C3530" s="47">
        <v>1</v>
      </c>
      <c r="D3530" s="47">
        <v>17</v>
      </c>
      <c r="E3530" s="47">
        <v>22</v>
      </c>
      <c r="F3530" s="47">
        <v>1</v>
      </c>
      <c r="G3530" s="47"/>
    </row>
    <row r="3531" spans="1:7">
      <c r="A3531" s="87">
        <v>44013</v>
      </c>
      <c r="B3531" s="47">
        <v>0</v>
      </c>
      <c r="C3531" s="47">
        <v>0</v>
      </c>
      <c r="D3531" s="47">
        <v>17</v>
      </c>
      <c r="E3531" s="47">
        <v>20</v>
      </c>
      <c r="F3531" s="47">
        <v>3</v>
      </c>
      <c r="G3531" s="47"/>
    </row>
    <row r="3532" spans="1:7">
      <c r="A3532" s="87">
        <v>44044</v>
      </c>
      <c r="B3532" s="47">
        <v>0</v>
      </c>
      <c r="C3532" s="47">
        <v>0</v>
      </c>
      <c r="D3532" s="47">
        <v>12</v>
      </c>
      <c r="E3532" s="47">
        <v>23</v>
      </c>
      <c r="F3532" s="47">
        <v>1</v>
      </c>
      <c r="G3532" s="47"/>
    </row>
    <row r="3533" spans="1:7">
      <c r="A3533" s="69" t="s">
        <v>10</v>
      </c>
      <c r="B3533" s="69">
        <f>SUM(B3521:B3532)</f>
        <v>284</v>
      </c>
      <c r="C3533" s="69">
        <f>SUM(C3521:C3532)</f>
        <v>7</v>
      </c>
      <c r="D3533" s="69">
        <f>SUM(D3521:D3532)</f>
        <v>601</v>
      </c>
      <c r="E3533" s="69">
        <f>SUM(E3521:E3532)</f>
        <v>581</v>
      </c>
      <c r="F3533" s="69">
        <f>SUM(F3521:F3532)</f>
        <v>72</v>
      </c>
      <c r="G3533" s="70"/>
    </row>
    <row r="3534" spans="1:7">
      <c r="A3534" s="69" t="s">
        <v>12</v>
      </c>
      <c r="B3534" s="69">
        <f>B3533/12</f>
        <v>23.666666666666668</v>
      </c>
      <c r="C3534" s="69">
        <f>C3533/12</f>
        <v>0.58333333333333337</v>
      </c>
      <c r="D3534" s="69">
        <f>D3533/12</f>
        <v>50.083333333333336</v>
      </c>
      <c r="E3534" s="69">
        <f>E3533/12</f>
        <v>48.416666666666664</v>
      </c>
      <c r="F3534" s="69">
        <f>F3533/12</f>
        <v>6</v>
      </c>
      <c r="G3534" s="70"/>
    </row>
    <row r="3535" spans="1:7">
      <c r="A3535" s="87">
        <v>44075</v>
      </c>
      <c r="B3535" s="47">
        <v>1</v>
      </c>
      <c r="C3535" s="47">
        <v>0</v>
      </c>
      <c r="D3535" s="47">
        <v>17</v>
      </c>
      <c r="E3535" s="47">
        <v>30</v>
      </c>
      <c r="F3535" s="47">
        <v>0</v>
      </c>
      <c r="G3535" s="47"/>
    </row>
    <row r="3536" spans="1:7">
      <c r="A3536" s="87">
        <v>44105</v>
      </c>
      <c r="B3536" s="47">
        <v>0</v>
      </c>
      <c r="C3536" s="47">
        <v>0</v>
      </c>
      <c r="D3536" s="47">
        <v>19</v>
      </c>
      <c r="E3536" s="47">
        <v>25</v>
      </c>
      <c r="F3536" s="47">
        <v>1</v>
      </c>
      <c r="G3536" s="47"/>
    </row>
    <row r="3537" spans="1:7">
      <c r="A3537" s="87">
        <v>44136</v>
      </c>
      <c r="B3537" s="47">
        <v>1</v>
      </c>
      <c r="C3537" s="47">
        <v>1</v>
      </c>
      <c r="D3537" s="47">
        <v>20</v>
      </c>
      <c r="E3537" s="47">
        <v>33</v>
      </c>
      <c r="F3537" s="47">
        <v>1</v>
      </c>
      <c r="G3537" s="47"/>
    </row>
    <row r="3538" spans="1:7">
      <c r="A3538" s="87">
        <v>44166</v>
      </c>
      <c r="B3538" s="47">
        <v>0</v>
      </c>
      <c r="C3538" s="47">
        <v>0</v>
      </c>
      <c r="D3538" s="47">
        <v>16</v>
      </c>
      <c r="E3538" s="47">
        <v>20</v>
      </c>
      <c r="F3538" s="47">
        <v>0</v>
      </c>
      <c r="G3538" s="47"/>
    </row>
    <row r="3539" spans="1:7">
      <c r="A3539" s="87">
        <v>44197</v>
      </c>
      <c r="B3539" s="47">
        <v>4</v>
      </c>
      <c r="C3539" s="47">
        <v>0</v>
      </c>
      <c r="D3539" s="47">
        <v>12</v>
      </c>
      <c r="E3539" s="47">
        <v>26</v>
      </c>
      <c r="F3539" s="47">
        <v>0</v>
      </c>
      <c r="G3539" s="47"/>
    </row>
    <row r="3540" spans="1:7">
      <c r="A3540" s="87">
        <v>44228</v>
      </c>
      <c r="B3540" s="47">
        <v>0</v>
      </c>
      <c r="C3540" s="47">
        <v>0</v>
      </c>
      <c r="D3540" s="47">
        <v>15</v>
      </c>
      <c r="E3540" s="47">
        <v>27</v>
      </c>
      <c r="F3540" s="47">
        <v>0</v>
      </c>
      <c r="G3540" s="47"/>
    </row>
    <row r="3541" spans="1:7">
      <c r="A3541" s="87">
        <v>44256</v>
      </c>
      <c r="B3541" s="47">
        <v>0</v>
      </c>
      <c r="C3541" s="47">
        <v>0</v>
      </c>
      <c r="D3541" s="47">
        <v>13</v>
      </c>
      <c r="E3541" s="47">
        <v>20</v>
      </c>
      <c r="F3541" s="47">
        <v>0</v>
      </c>
      <c r="G3541" s="47"/>
    </row>
    <row r="3542" spans="1:7">
      <c r="A3542" s="87">
        <v>44287</v>
      </c>
      <c r="B3542" s="47">
        <v>2</v>
      </c>
      <c r="C3542" s="47">
        <v>0</v>
      </c>
      <c r="D3542" s="47">
        <v>22</v>
      </c>
      <c r="E3542" s="47">
        <v>23</v>
      </c>
      <c r="F3542" s="47">
        <v>0</v>
      </c>
      <c r="G3542" s="47"/>
    </row>
    <row r="3543" spans="1:7">
      <c r="A3543" s="87">
        <v>44317</v>
      </c>
      <c r="B3543" s="47">
        <v>0</v>
      </c>
      <c r="C3543" s="47">
        <v>0</v>
      </c>
      <c r="D3543" s="47">
        <v>14</v>
      </c>
      <c r="E3543" s="47">
        <v>13</v>
      </c>
      <c r="F3543" s="47">
        <v>0</v>
      </c>
      <c r="G3543" s="47"/>
    </row>
    <row r="3544" spans="1:7">
      <c r="A3544" s="87">
        <v>44348</v>
      </c>
      <c r="B3544" s="47">
        <v>0</v>
      </c>
      <c r="C3544" s="47">
        <v>0</v>
      </c>
      <c r="D3544" s="47">
        <v>11</v>
      </c>
      <c r="E3544" s="47">
        <v>0</v>
      </c>
      <c r="F3544" s="47">
        <v>2</v>
      </c>
      <c r="G3544" s="47"/>
    </row>
    <row r="3545" spans="1:7">
      <c r="A3545" s="87">
        <v>44378</v>
      </c>
      <c r="B3545" s="47">
        <v>0</v>
      </c>
      <c r="C3545" s="47">
        <v>0</v>
      </c>
      <c r="D3545" s="47">
        <v>14</v>
      </c>
      <c r="E3545" s="47">
        <v>27</v>
      </c>
      <c r="F3545" s="47">
        <v>0</v>
      </c>
      <c r="G3545" s="47"/>
    </row>
    <row r="3546" spans="1:7">
      <c r="A3546" s="87">
        <v>44409</v>
      </c>
      <c r="B3546" s="47">
        <v>0</v>
      </c>
      <c r="C3546" s="47">
        <v>0</v>
      </c>
      <c r="D3546" s="47">
        <v>15</v>
      </c>
      <c r="E3546" s="47">
        <v>18</v>
      </c>
      <c r="F3546" s="47">
        <v>0</v>
      </c>
      <c r="G3546" s="47"/>
    </row>
    <row r="3547" spans="1:7">
      <c r="A3547" s="69" t="s">
        <v>10</v>
      </c>
      <c r="B3547" s="69">
        <f>SUM(B3535:B3546)</f>
        <v>8</v>
      </c>
      <c r="C3547" s="69">
        <f>SUM(C3535:C3546)</f>
        <v>1</v>
      </c>
      <c r="D3547" s="69">
        <f>SUM(D3535:D3546)</f>
        <v>188</v>
      </c>
      <c r="E3547" s="69">
        <f>SUM(E3535:E3546)</f>
        <v>262</v>
      </c>
      <c r="F3547" s="69">
        <f>SUM(F3535:F3546)</f>
        <v>4</v>
      </c>
      <c r="G3547" s="70"/>
    </row>
    <row r="3548" spans="1:7">
      <c r="A3548" s="71" t="s">
        <v>12</v>
      </c>
      <c r="B3548" s="71">
        <f>B3547/12</f>
        <v>0.66666666666666663</v>
      </c>
      <c r="C3548" s="71">
        <f>C3547/12</f>
        <v>8.3333333333333329E-2</v>
      </c>
      <c r="D3548" s="71">
        <f>D3547/12</f>
        <v>15.666666666666666</v>
      </c>
      <c r="E3548" s="71">
        <f>E3547/12</f>
        <v>21.833333333333332</v>
      </c>
      <c r="F3548" s="71">
        <f>F3547/12</f>
        <v>0.33333333333333331</v>
      </c>
      <c r="G3548" s="70"/>
    </row>
    <row r="3549" spans="1:7">
      <c r="A3549" s="87">
        <v>44440</v>
      </c>
      <c r="B3549" s="47">
        <v>0</v>
      </c>
      <c r="C3549" s="47">
        <v>0</v>
      </c>
      <c r="D3549" s="47">
        <v>20</v>
      </c>
      <c r="E3549" s="47">
        <v>35</v>
      </c>
      <c r="F3549" s="47">
        <v>0</v>
      </c>
      <c r="G3549" s="47"/>
    </row>
    <row r="3550" spans="1:7">
      <c r="A3550" s="87">
        <v>44470</v>
      </c>
      <c r="B3550" s="47">
        <v>0</v>
      </c>
      <c r="C3550" s="47">
        <v>0</v>
      </c>
      <c r="D3550" s="47">
        <v>24</v>
      </c>
      <c r="E3550" s="47">
        <v>10</v>
      </c>
      <c r="F3550" s="47">
        <v>0</v>
      </c>
      <c r="G3550" s="47"/>
    </row>
    <row r="3551" spans="1:7">
      <c r="A3551" s="86">
        <v>44501</v>
      </c>
      <c r="B3551" s="44">
        <v>3</v>
      </c>
      <c r="C3551" s="44">
        <v>0</v>
      </c>
      <c r="D3551" s="44">
        <v>16</v>
      </c>
      <c r="E3551" s="44">
        <v>15</v>
      </c>
      <c r="F3551" s="44">
        <v>0</v>
      </c>
      <c r="G3551" s="44"/>
    </row>
    <row r="3552" spans="1:7">
      <c r="A3552" s="86">
        <v>44531</v>
      </c>
      <c r="B3552" s="44">
        <v>5</v>
      </c>
      <c r="C3552" s="44">
        <v>0</v>
      </c>
      <c r="D3552" s="44">
        <v>15</v>
      </c>
      <c r="E3552" s="44">
        <v>31</v>
      </c>
      <c r="F3552" s="44">
        <v>1</v>
      </c>
      <c r="G3552" s="44"/>
    </row>
    <row r="3553" spans="1:7">
      <c r="A3553" s="87">
        <v>44562</v>
      </c>
      <c r="B3553" s="47">
        <v>0</v>
      </c>
      <c r="C3553" s="47">
        <v>0</v>
      </c>
      <c r="D3553" s="47">
        <v>15</v>
      </c>
      <c r="E3553" s="47">
        <v>23</v>
      </c>
      <c r="F3553" s="47">
        <v>1</v>
      </c>
      <c r="G3553" s="47"/>
    </row>
    <row r="3554" spans="1:7">
      <c r="A3554" s="87">
        <v>44593</v>
      </c>
      <c r="B3554" s="47"/>
      <c r="C3554" s="47"/>
      <c r="D3554" s="47"/>
      <c r="E3554" s="47"/>
      <c r="F3554" s="47"/>
      <c r="G3554" s="47"/>
    </row>
    <row r="3555" spans="1:7">
      <c r="A3555" s="86">
        <v>44621</v>
      </c>
      <c r="B3555" s="44"/>
      <c r="C3555" s="44"/>
      <c r="D3555" s="44"/>
      <c r="E3555" s="44"/>
      <c r="F3555" s="44"/>
      <c r="G3555" s="44"/>
    </row>
    <row r="3556" spans="1:7">
      <c r="A3556" s="86">
        <v>44652</v>
      </c>
      <c r="B3556" s="44"/>
      <c r="C3556" s="44"/>
      <c r="D3556" s="44"/>
      <c r="E3556" s="44"/>
      <c r="F3556" s="44"/>
      <c r="G3556" s="44"/>
    </row>
    <row r="3557" spans="1:7">
      <c r="A3557" s="87">
        <v>44682</v>
      </c>
      <c r="B3557" s="47"/>
      <c r="C3557" s="47"/>
      <c r="D3557" s="47"/>
      <c r="E3557" s="47"/>
      <c r="F3557" s="47"/>
      <c r="G3557" s="47"/>
    </row>
    <row r="3558" spans="1:7">
      <c r="A3558" s="87">
        <v>44713</v>
      </c>
      <c r="B3558" s="47"/>
      <c r="C3558" s="47"/>
      <c r="D3558" s="47"/>
      <c r="E3558" s="47"/>
      <c r="F3558" s="47"/>
      <c r="G3558" s="47"/>
    </row>
    <row r="3559" spans="1:7">
      <c r="A3559" s="86">
        <v>44743</v>
      </c>
      <c r="B3559" s="44"/>
      <c r="C3559" s="44"/>
      <c r="D3559" s="44"/>
      <c r="E3559" s="44"/>
      <c r="F3559" s="44"/>
      <c r="G3559" s="44"/>
    </row>
    <row r="3560" spans="1:7">
      <c r="A3560" s="86">
        <v>44774</v>
      </c>
      <c r="B3560" s="44"/>
      <c r="C3560" s="44"/>
      <c r="D3560" s="44"/>
      <c r="E3560" s="44"/>
      <c r="F3560" s="44"/>
      <c r="G3560" s="44"/>
    </row>
    <row r="3561" spans="1:7">
      <c r="A3561" s="69" t="s">
        <v>10</v>
      </c>
      <c r="B3561" s="69">
        <f>SUM(B3549:B3560)</f>
        <v>8</v>
      </c>
      <c r="C3561" s="69">
        <f>SUM(C3549:C3560)</f>
        <v>0</v>
      </c>
      <c r="D3561" s="69">
        <f>SUM(D3549:D3560)</f>
        <v>90</v>
      </c>
      <c r="E3561" s="69">
        <f>SUM(E3549:E3560)</f>
        <v>114</v>
      </c>
      <c r="F3561" s="69">
        <f>SUM(F3549:F3560)</f>
        <v>2</v>
      </c>
      <c r="G3561" s="70"/>
    </row>
    <row r="3562" spans="1:7">
      <c r="A3562" s="71" t="s">
        <v>12</v>
      </c>
      <c r="B3562" s="71">
        <f>B3561/12</f>
        <v>0.66666666666666663</v>
      </c>
      <c r="C3562" s="71">
        <f>C3561/12</f>
        <v>0</v>
      </c>
      <c r="D3562" s="71">
        <f>D3561/12</f>
        <v>7.5</v>
      </c>
      <c r="E3562" s="71">
        <f>E3561/12</f>
        <v>9.5</v>
      </c>
      <c r="F3562" s="71">
        <f>F3561/12</f>
        <v>0.16666666666666666</v>
      </c>
      <c r="G3562" s="70"/>
    </row>
    <row r="3575" spans="1:8">
      <c r="B3575" s="17"/>
      <c r="C3575" s="6"/>
      <c r="D3575" s="6"/>
      <c r="E3575" s="6"/>
      <c r="F3575" s="6"/>
      <c r="G3575" s="6"/>
    </row>
    <row r="3577" spans="1:8">
      <c r="A3577" s="1" t="s">
        <v>0</v>
      </c>
      <c r="B3577" s="2" t="s">
        <v>1</v>
      </c>
      <c r="C3577" s="2" t="s">
        <v>2</v>
      </c>
      <c r="D3577" s="2" t="s">
        <v>3</v>
      </c>
      <c r="E3577" s="2"/>
    </row>
    <row r="3578" spans="1:8">
      <c r="A3578" s="85" t="s">
        <v>84</v>
      </c>
      <c r="B3578" s="8">
        <v>31650</v>
      </c>
      <c r="C3578" s="8">
        <v>38698</v>
      </c>
      <c r="D3578" s="3" t="s">
        <v>85</v>
      </c>
    </row>
    <row r="3580" spans="1:8">
      <c r="A3580" s="18" t="s">
        <v>4</v>
      </c>
      <c r="B3580" s="19" t="s">
        <v>5</v>
      </c>
      <c r="C3580" s="19" t="s">
        <v>6</v>
      </c>
      <c r="D3580" s="19" t="s">
        <v>7</v>
      </c>
      <c r="E3580" s="19" t="s">
        <v>8</v>
      </c>
      <c r="F3580" s="19" t="s">
        <v>9</v>
      </c>
      <c r="G3580" s="19" t="s">
        <v>119</v>
      </c>
      <c r="H3580" s="19" t="s">
        <v>11</v>
      </c>
    </row>
    <row r="3581" spans="1:8">
      <c r="A3581" s="85">
        <v>43709</v>
      </c>
      <c r="B3581" s="44">
        <v>20</v>
      </c>
      <c r="C3581" s="44">
        <v>10</v>
      </c>
      <c r="D3581" s="44">
        <v>70</v>
      </c>
      <c r="E3581" s="44">
        <v>30</v>
      </c>
      <c r="F3581" s="44">
        <v>20</v>
      </c>
      <c r="G3581" s="44"/>
    </row>
    <row r="3582" spans="1:8">
      <c r="A3582" s="85">
        <v>43739</v>
      </c>
      <c r="B3582" s="44">
        <v>14</v>
      </c>
      <c r="C3582" s="44">
        <v>0</v>
      </c>
      <c r="D3582" s="44">
        <v>60</v>
      </c>
      <c r="E3582" s="44">
        <v>20</v>
      </c>
      <c r="F3582" s="44">
        <v>8</v>
      </c>
      <c r="G3582" s="44"/>
    </row>
    <row r="3583" spans="1:8">
      <c r="A3583" s="85">
        <v>43770</v>
      </c>
      <c r="B3583" s="44">
        <v>4</v>
      </c>
      <c r="C3583" s="44">
        <v>3</v>
      </c>
      <c r="D3583" s="44">
        <v>20</v>
      </c>
      <c r="E3583" s="44">
        <v>4</v>
      </c>
      <c r="F3583" s="44">
        <v>4</v>
      </c>
      <c r="G3583" s="44"/>
    </row>
    <row r="3584" spans="1:8">
      <c r="A3584" s="85">
        <v>43800</v>
      </c>
      <c r="B3584" s="44">
        <v>20</v>
      </c>
      <c r="C3584" s="44">
        <v>5</v>
      </c>
      <c r="D3584" s="44">
        <v>46</v>
      </c>
      <c r="E3584" s="44">
        <v>12</v>
      </c>
      <c r="F3584" s="44">
        <v>6</v>
      </c>
      <c r="G3584" s="44"/>
    </row>
    <row r="3585" spans="1:7">
      <c r="A3585" s="85">
        <v>43831</v>
      </c>
      <c r="B3585" s="44">
        <v>20</v>
      </c>
      <c r="C3585" s="44">
        <v>10</v>
      </c>
      <c r="D3585" s="44">
        <v>70</v>
      </c>
      <c r="E3585" s="44">
        <v>22</v>
      </c>
      <c r="F3585" s="44">
        <v>8</v>
      </c>
      <c r="G3585" s="44"/>
    </row>
    <row r="3586" spans="1:7">
      <c r="A3586" s="85">
        <v>43862</v>
      </c>
      <c r="B3586" s="44">
        <v>30</v>
      </c>
      <c r="C3586" s="44">
        <v>15</v>
      </c>
      <c r="D3586" s="44">
        <v>62</v>
      </c>
      <c r="E3586" s="44">
        <v>18</v>
      </c>
      <c r="F3586" s="44">
        <v>6</v>
      </c>
      <c r="G3586" s="44"/>
    </row>
    <row r="3587" spans="1:7">
      <c r="A3587" s="85">
        <v>43891</v>
      </c>
      <c r="B3587" s="44">
        <v>18</v>
      </c>
      <c r="C3587" s="44">
        <v>6</v>
      </c>
      <c r="D3587" s="44">
        <v>30</v>
      </c>
      <c r="E3587" s="44">
        <v>8</v>
      </c>
      <c r="F3587" s="44">
        <v>3</v>
      </c>
      <c r="G3587" s="44"/>
    </row>
    <row r="3588" spans="1:7">
      <c r="A3588" s="85">
        <v>43922</v>
      </c>
      <c r="B3588" s="44">
        <v>20</v>
      </c>
      <c r="C3588" s="44">
        <v>0</v>
      </c>
      <c r="D3588" s="44">
        <v>35</v>
      </c>
      <c r="E3588" s="44">
        <v>15</v>
      </c>
      <c r="F3588" s="44">
        <v>4</v>
      </c>
      <c r="G3588" s="44"/>
    </row>
    <row r="3589" spans="1:7">
      <c r="A3589" s="85">
        <v>43952</v>
      </c>
      <c r="B3589" s="44">
        <v>10</v>
      </c>
      <c r="C3589" s="44">
        <v>0</v>
      </c>
      <c r="D3589" s="44">
        <v>20</v>
      </c>
      <c r="E3589" s="44">
        <v>15</v>
      </c>
      <c r="F3589" s="44">
        <v>4</v>
      </c>
      <c r="G3589" s="44"/>
    </row>
    <row r="3590" spans="1:7">
      <c r="A3590" s="85">
        <v>43983</v>
      </c>
      <c r="B3590" s="44">
        <v>5</v>
      </c>
      <c r="C3590" s="44">
        <v>0</v>
      </c>
      <c r="D3590" s="44">
        <v>30</v>
      </c>
      <c r="E3590" s="44">
        <v>15</v>
      </c>
      <c r="F3590" s="44">
        <v>4</v>
      </c>
      <c r="G3590" s="44"/>
    </row>
    <row r="3591" spans="1:7">
      <c r="A3591" s="85">
        <v>44013</v>
      </c>
      <c r="B3591" s="44">
        <v>6</v>
      </c>
      <c r="C3591" s="44">
        <v>0</v>
      </c>
      <c r="D3591" s="44">
        <v>25</v>
      </c>
      <c r="E3591" s="44">
        <v>14</v>
      </c>
      <c r="F3591" s="44">
        <v>4</v>
      </c>
      <c r="G3591" s="44"/>
    </row>
    <row r="3592" spans="1:7">
      <c r="A3592" s="85">
        <v>44044</v>
      </c>
      <c r="B3592" s="44">
        <v>5</v>
      </c>
      <c r="C3592" s="44">
        <v>0</v>
      </c>
      <c r="D3592" s="44">
        <v>45</v>
      </c>
      <c r="E3592" s="44">
        <v>26</v>
      </c>
      <c r="F3592" s="44">
        <v>4</v>
      </c>
      <c r="G3592" s="44"/>
    </row>
    <row r="3593" spans="1:7">
      <c r="A3593" s="24" t="s">
        <v>10</v>
      </c>
      <c r="B3593" s="24">
        <f>SUM(B3581:B3592)</f>
        <v>172</v>
      </c>
      <c r="C3593" s="24">
        <f>SUM(C3581:C3592)</f>
        <v>49</v>
      </c>
      <c r="D3593" s="24">
        <f>SUM(D3581:D3592)</f>
        <v>513</v>
      </c>
      <c r="E3593" s="24">
        <f>SUM(E3581:E3592)</f>
        <v>199</v>
      </c>
      <c r="F3593" s="24">
        <f>SUM(F3581:F3592)</f>
        <v>75</v>
      </c>
      <c r="G3593" s="30"/>
    </row>
    <row r="3594" spans="1:7">
      <c r="A3594" s="24" t="s">
        <v>12</v>
      </c>
      <c r="B3594" s="24">
        <f>B3593/12</f>
        <v>14.333333333333334</v>
      </c>
      <c r="C3594" s="24">
        <f>C3593/12</f>
        <v>4.083333333333333</v>
      </c>
      <c r="D3594" s="24">
        <f>D3593/12</f>
        <v>42.75</v>
      </c>
      <c r="E3594" s="24">
        <f>E3593/12</f>
        <v>16.583333333333332</v>
      </c>
      <c r="F3594" s="24">
        <f>F3593/12</f>
        <v>6.25</v>
      </c>
      <c r="G3594" s="30"/>
    </row>
    <row r="3595" spans="1:7">
      <c r="A3595" s="85">
        <v>44075</v>
      </c>
      <c r="B3595" s="44">
        <v>4</v>
      </c>
      <c r="C3595" s="44">
        <v>0</v>
      </c>
      <c r="D3595" s="44">
        <v>40</v>
      </c>
      <c r="E3595" s="44">
        <v>28</v>
      </c>
      <c r="F3595" s="44">
        <v>2</v>
      </c>
      <c r="G3595" s="44"/>
    </row>
    <row r="3596" spans="1:7">
      <c r="A3596" s="85">
        <v>44105</v>
      </c>
      <c r="B3596" s="44">
        <v>5</v>
      </c>
      <c r="C3596" s="44">
        <v>0</v>
      </c>
      <c r="D3596" s="44">
        <v>38</v>
      </c>
      <c r="E3596" s="44">
        <v>20</v>
      </c>
      <c r="F3596" s="44">
        <v>3</v>
      </c>
      <c r="G3596" s="44"/>
    </row>
    <row r="3597" spans="1:7">
      <c r="A3597" s="85">
        <v>44136</v>
      </c>
      <c r="B3597" s="44">
        <v>6</v>
      </c>
      <c r="C3597" s="44">
        <v>0</v>
      </c>
      <c r="D3597" s="44">
        <v>40</v>
      </c>
      <c r="E3597" s="44">
        <v>22</v>
      </c>
      <c r="F3597" s="44">
        <v>4</v>
      </c>
      <c r="G3597" s="44"/>
    </row>
    <row r="3598" spans="1:7">
      <c r="A3598" s="85">
        <v>44166</v>
      </c>
      <c r="B3598" s="44">
        <v>8</v>
      </c>
      <c r="C3598" s="44">
        <v>0</v>
      </c>
      <c r="D3598" s="44">
        <v>30</v>
      </c>
      <c r="E3598" s="44">
        <v>24</v>
      </c>
      <c r="F3598" s="44">
        <v>4</v>
      </c>
      <c r="G3598" s="44"/>
    </row>
    <row r="3599" spans="1:7">
      <c r="A3599" s="85">
        <v>44197</v>
      </c>
      <c r="B3599" s="44">
        <v>6</v>
      </c>
      <c r="C3599" s="44">
        <v>0</v>
      </c>
      <c r="D3599" s="44">
        <v>25</v>
      </c>
      <c r="E3599" s="44">
        <v>13</v>
      </c>
      <c r="F3599" s="44">
        <v>3</v>
      </c>
      <c r="G3599" s="44"/>
    </row>
    <row r="3600" spans="1:7">
      <c r="A3600" s="85">
        <v>44228</v>
      </c>
      <c r="B3600" s="44">
        <v>3</v>
      </c>
      <c r="C3600" s="44">
        <v>0</v>
      </c>
      <c r="D3600" s="44">
        <v>30</v>
      </c>
      <c r="E3600" s="44">
        <v>15</v>
      </c>
      <c r="F3600" s="44">
        <v>4</v>
      </c>
      <c r="G3600" s="44"/>
    </row>
    <row r="3601" spans="1:7">
      <c r="A3601" s="85">
        <v>44256</v>
      </c>
      <c r="B3601" s="44">
        <v>15</v>
      </c>
      <c r="C3601" s="44">
        <v>0</v>
      </c>
      <c r="D3601" s="44">
        <v>45</v>
      </c>
      <c r="E3601" s="44">
        <v>20</v>
      </c>
      <c r="F3601" s="44">
        <v>5</v>
      </c>
      <c r="G3601" s="44"/>
    </row>
    <row r="3602" spans="1:7">
      <c r="A3602" s="85">
        <v>44287</v>
      </c>
      <c r="B3602" s="44">
        <v>6</v>
      </c>
      <c r="C3602" s="44">
        <v>0</v>
      </c>
      <c r="D3602" s="44">
        <v>38</v>
      </c>
      <c r="E3602" s="44">
        <v>20</v>
      </c>
      <c r="F3602" s="44">
        <v>4</v>
      </c>
      <c r="G3602" s="44"/>
    </row>
    <row r="3603" spans="1:7">
      <c r="A3603" s="85">
        <v>44317</v>
      </c>
      <c r="B3603" s="44">
        <v>4</v>
      </c>
      <c r="C3603" s="44">
        <v>0</v>
      </c>
      <c r="D3603" s="44">
        <v>34</v>
      </c>
      <c r="E3603" s="44">
        <v>12</v>
      </c>
      <c r="F3603" s="44">
        <v>4</v>
      </c>
      <c r="G3603" s="44"/>
    </row>
    <row r="3604" spans="1:7">
      <c r="A3604" s="85">
        <v>44348</v>
      </c>
      <c r="B3604" s="44">
        <v>2</v>
      </c>
      <c r="C3604" s="44">
        <v>0</v>
      </c>
      <c r="D3604" s="44">
        <v>25</v>
      </c>
      <c r="E3604" s="44">
        <v>10</v>
      </c>
      <c r="F3604" s="44">
        <v>3</v>
      </c>
      <c r="G3604" s="44"/>
    </row>
    <row r="3605" spans="1:7">
      <c r="A3605" s="85">
        <v>44378</v>
      </c>
      <c r="B3605" s="44">
        <v>4</v>
      </c>
      <c r="C3605" s="44">
        <v>0</v>
      </c>
      <c r="D3605" s="44">
        <v>20</v>
      </c>
      <c r="E3605" s="44">
        <v>12</v>
      </c>
      <c r="F3605" s="44">
        <v>3</v>
      </c>
      <c r="G3605" s="44"/>
    </row>
    <row r="3606" spans="1:7">
      <c r="A3606" s="85">
        <v>44409</v>
      </c>
      <c r="B3606" s="44">
        <v>6</v>
      </c>
      <c r="C3606" s="44">
        <v>0</v>
      </c>
      <c r="D3606" s="44">
        <v>28</v>
      </c>
      <c r="E3606" s="44">
        <v>14</v>
      </c>
      <c r="F3606" s="44">
        <v>3</v>
      </c>
      <c r="G3606" s="44"/>
    </row>
    <row r="3607" spans="1:7">
      <c r="A3607" s="24" t="s">
        <v>10</v>
      </c>
      <c r="B3607" s="24">
        <f>SUM(B3595:B3606)</f>
        <v>69</v>
      </c>
      <c r="C3607" s="24">
        <f>SUM(C3595:C3606)</f>
        <v>0</v>
      </c>
      <c r="D3607" s="24">
        <f>SUM(D3595:D3606)</f>
        <v>393</v>
      </c>
      <c r="E3607" s="24">
        <f>SUM(E3595:E3606)</f>
        <v>210</v>
      </c>
      <c r="F3607" s="24">
        <f>SUM(F3595:F3606)</f>
        <v>42</v>
      </c>
      <c r="G3607" s="30"/>
    </row>
    <row r="3608" spans="1:7">
      <c r="A3608" s="26" t="s">
        <v>12</v>
      </c>
      <c r="B3608" s="26">
        <f>B3607/12</f>
        <v>5.75</v>
      </c>
      <c r="C3608" s="26">
        <f>C3607/12</f>
        <v>0</v>
      </c>
      <c r="D3608" s="26">
        <f>D3607/12</f>
        <v>32.75</v>
      </c>
      <c r="E3608" s="26">
        <f>E3607/12</f>
        <v>17.5</v>
      </c>
      <c r="F3608" s="26">
        <f>F3607/12</f>
        <v>3.5</v>
      </c>
      <c r="G3608" s="30"/>
    </row>
    <row r="3609" spans="1:7">
      <c r="A3609" s="85">
        <v>44440</v>
      </c>
      <c r="B3609" s="44">
        <v>3</v>
      </c>
      <c r="C3609" s="44">
        <v>0</v>
      </c>
      <c r="D3609" s="44">
        <v>30</v>
      </c>
      <c r="E3609" s="44">
        <v>15</v>
      </c>
      <c r="F3609" s="44">
        <v>4</v>
      </c>
      <c r="G3609" s="44"/>
    </row>
    <row r="3610" spans="1:7">
      <c r="A3610" s="87">
        <v>44470</v>
      </c>
      <c r="B3610" s="47">
        <v>4</v>
      </c>
      <c r="C3610" s="47">
        <v>0</v>
      </c>
      <c r="D3610" s="47">
        <v>45</v>
      </c>
      <c r="E3610" s="47">
        <v>16</v>
      </c>
      <c r="F3610" s="47">
        <v>5</v>
      </c>
      <c r="G3610" s="47"/>
    </row>
    <row r="3611" spans="1:7">
      <c r="A3611" s="86">
        <v>44501</v>
      </c>
      <c r="B3611" s="44">
        <v>8</v>
      </c>
      <c r="C3611" s="44">
        <v>0</v>
      </c>
      <c r="D3611" s="44">
        <v>55</v>
      </c>
      <c r="E3611" s="44">
        <v>25</v>
      </c>
      <c r="F3611" s="44">
        <v>6</v>
      </c>
      <c r="G3611" s="44"/>
    </row>
    <row r="3612" spans="1:7">
      <c r="A3612" s="86">
        <v>44531</v>
      </c>
      <c r="B3612" s="44">
        <v>6</v>
      </c>
      <c r="C3612" s="44">
        <v>0</v>
      </c>
      <c r="D3612" s="44">
        <v>30</v>
      </c>
      <c r="E3612" s="44">
        <v>20</v>
      </c>
      <c r="F3612" s="44">
        <v>6</v>
      </c>
      <c r="G3612" s="44"/>
    </row>
    <row r="3613" spans="1:7">
      <c r="A3613" s="85">
        <v>44562</v>
      </c>
      <c r="B3613" s="44">
        <v>5</v>
      </c>
      <c r="C3613" s="44">
        <v>0</v>
      </c>
      <c r="D3613" s="44">
        <v>25</v>
      </c>
      <c r="E3613" s="44">
        <v>30</v>
      </c>
      <c r="F3613" s="44">
        <v>4</v>
      </c>
      <c r="G3613" s="44"/>
    </row>
    <row r="3614" spans="1:7">
      <c r="A3614" s="87">
        <v>44593</v>
      </c>
      <c r="B3614" s="47"/>
      <c r="C3614" s="47"/>
      <c r="D3614" s="47"/>
      <c r="E3614" s="47"/>
      <c r="F3614" s="47"/>
      <c r="G3614" s="47"/>
    </row>
    <row r="3615" spans="1:7">
      <c r="A3615" s="86">
        <v>44621</v>
      </c>
      <c r="B3615" s="44"/>
      <c r="C3615" s="44"/>
      <c r="D3615" s="44"/>
      <c r="E3615" s="44"/>
      <c r="F3615" s="44"/>
      <c r="G3615" s="44"/>
    </row>
    <row r="3616" spans="1:7">
      <c r="A3616" s="86">
        <v>44652</v>
      </c>
      <c r="B3616" s="44"/>
      <c r="C3616" s="44"/>
      <c r="D3616" s="44"/>
      <c r="E3616" s="44"/>
      <c r="F3616" s="44"/>
      <c r="G3616" s="44"/>
    </row>
    <row r="3617" spans="1:7">
      <c r="A3617" s="85">
        <v>44682</v>
      </c>
      <c r="B3617" s="44"/>
      <c r="C3617" s="44"/>
      <c r="D3617" s="44"/>
      <c r="E3617" s="44"/>
      <c r="F3617" s="44"/>
      <c r="G3617" s="44"/>
    </row>
    <row r="3618" spans="1:7">
      <c r="A3618" s="87">
        <v>44713</v>
      </c>
      <c r="B3618" s="47"/>
      <c r="C3618" s="47"/>
      <c r="D3618" s="47"/>
      <c r="E3618" s="47"/>
      <c r="F3618" s="47"/>
      <c r="G3618" s="47"/>
    </row>
    <row r="3619" spans="1:7">
      <c r="A3619" s="86">
        <v>44743</v>
      </c>
      <c r="B3619" s="44"/>
      <c r="C3619" s="44"/>
      <c r="D3619" s="44"/>
      <c r="E3619" s="44"/>
      <c r="F3619" s="44"/>
      <c r="G3619" s="44"/>
    </row>
    <row r="3620" spans="1:7">
      <c r="A3620" s="86">
        <v>44774</v>
      </c>
      <c r="B3620" s="44"/>
      <c r="C3620" s="44"/>
      <c r="D3620" s="44"/>
      <c r="E3620" s="44"/>
      <c r="F3620" s="44"/>
      <c r="G3620" s="44"/>
    </row>
    <row r="3621" spans="1:7">
      <c r="A3621" s="24" t="s">
        <v>10</v>
      </c>
      <c r="B3621" s="24">
        <f>SUM(B3609:B3620)</f>
        <v>26</v>
      </c>
      <c r="C3621" s="24">
        <f>SUM(C3609:C3620)</f>
        <v>0</v>
      </c>
      <c r="D3621" s="24">
        <f>SUM(D3609:D3620)</f>
        <v>185</v>
      </c>
      <c r="E3621" s="24">
        <f>SUM(E3609:E3620)</f>
        <v>106</v>
      </c>
      <c r="F3621" s="24">
        <f>SUM(F3609:F3620)</f>
        <v>25</v>
      </c>
      <c r="G3621" s="30"/>
    </row>
    <row r="3622" spans="1:7">
      <c r="A3622" s="26" t="s">
        <v>12</v>
      </c>
      <c r="B3622" s="26">
        <f>B3621/12</f>
        <v>2.1666666666666665</v>
      </c>
      <c r="C3622" s="26">
        <f>C3621/12</f>
        <v>0</v>
      </c>
      <c r="D3622" s="26">
        <f>D3621/12</f>
        <v>15.416666666666666</v>
      </c>
      <c r="E3622" s="26">
        <f>E3621/12</f>
        <v>8.8333333333333339</v>
      </c>
      <c r="F3622" s="26">
        <f>F3621/12</f>
        <v>2.0833333333333335</v>
      </c>
      <c r="G3622" s="30"/>
    </row>
    <row r="3633" spans="1:8">
      <c r="A3633" s="86"/>
      <c r="B3633" s="44"/>
      <c r="C3633" s="44"/>
      <c r="D3633" s="44"/>
      <c r="E3633" s="44"/>
      <c r="F3633" s="44"/>
      <c r="G3633" s="44"/>
    </row>
    <row r="3634" spans="1:8">
      <c r="B3634" s="17"/>
      <c r="C3634" s="6"/>
      <c r="D3634" s="6"/>
      <c r="E3634" s="6"/>
      <c r="F3634" s="6"/>
      <c r="G3634" s="6"/>
    </row>
    <row r="3635" spans="1:8">
      <c r="B3635" s="17"/>
      <c r="C3635" s="6"/>
      <c r="D3635" s="6"/>
      <c r="E3635" s="6"/>
      <c r="F3635" s="6"/>
      <c r="G3635" s="6"/>
    </row>
    <row r="3637" spans="1:8">
      <c r="A3637" s="1" t="s">
        <v>0</v>
      </c>
      <c r="B3637" s="2" t="s">
        <v>1</v>
      </c>
      <c r="C3637" s="2" t="s">
        <v>2</v>
      </c>
      <c r="D3637" s="2" t="s">
        <v>3</v>
      </c>
      <c r="E3637" s="2"/>
    </row>
    <row r="3638" spans="1:8">
      <c r="A3638" s="85" t="s">
        <v>86</v>
      </c>
      <c r="B3638" s="8">
        <v>24087</v>
      </c>
      <c r="C3638" s="8">
        <v>36443</v>
      </c>
      <c r="D3638" s="3" t="s">
        <v>83</v>
      </c>
    </row>
    <row r="3640" spans="1:8">
      <c r="A3640" s="18" t="s">
        <v>4</v>
      </c>
      <c r="B3640" s="19" t="s">
        <v>5</v>
      </c>
      <c r="C3640" s="19" t="s">
        <v>6</v>
      </c>
      <c r="D3640" s="19" t="s">
        <v>7</v>
      </c>
      <c r="E3640" s="19" t="s">
        <v>8</v>
      </c>
      <c r="F3640" s="19" t="s">
        <v>9</v>
      </c>
      <c r="G3640" s="19" t="s">
        <v>119</v>
      </c>
      <c r="H3640" s="19" t="s">
        <v>11</v>
      </c>
    </row>
    <row r="3641" spans="1:8">
      <c r="A3641" s="85">
        <v>43709</v>
      </c>
      <c r="B3641" s="44">
        <v>197</v>
      </c>
      <c r="C3641" s="44">
        <v>0</v>
      </c>
      <c r="D3641" s="44">
        <v>72</v>
      </c>
      <c r="E3641" s="44">
        <v>48</v>
      </c>
      <c r="F3641" s="44">
        <v>6</v>
      </c>
      <c r="G3641" s="44"/>
    </row>
    <row r="3642" spans="1:8">
      <c r="A3642" s="85">
        <v>43739</v>
      </c>
      <c r="B3642" s="44">
        <v>180</v>
      </c>
      <c r="C3642" s="44">
        <v>0</v>
      </c>
      <c r="D3642" s="44">
        <v>72</v>
      </c>
      <c r="E3642" s="44">
        <v>48</v>
      </c>
      <c r="F3642" s="44">
        <v>6</v>
      </c>
      <c r="G3642" s="44"/>
    </row>
    <row r="3643" spans="1:8">
      <c r="A3643" s="85">
        <v>43770</v>
      </c>
      <c r="B3643" s="44">
        <v>165</v>
      </c>
      <c r="C3643" s="44">
        <v>5</v>
      </c>
      <c r="D3643" s="44">
        <v>40</v>
      </c>
      <c r="E3643" s="44">
        <v>22</v>
      </c>
      <c r="F3643" s="44">
        <v>5</v>
      </c>
      <c r="G3643" s="44"/>
    </row>
    <row r="3644" spans="1:8">
      <c r="A3644" s="85">
        <v>43800</v>
      </c>
      <c r="B3644" s="44">
        <v>220</v>
      </c>
      <c r="C3644" s="44">
        <v>10</v>
      </c>
      <c r="D3644" s="44">
        <v>72</v>
      </c>
      <c r="E3644" s="44">
        <v>45</v>
      </c>
      <c r="F3644" s="44">
        <v>8</v>
      </c>
      <c r="G3644" s="44"/>
    </row>
    <row r="3645" spans="1:8">
      <c r="A3645" s="85">
        <v>43831</v>
      </c>
      <c r="B3645" s="44">
        <v>181</v>
      </c>
      <c r="C3645" s="44">
        <v>10</v>
      </c>
      <c r="D3645" s="44">
        <v>75</v>
      </c>
      <c r="E3645" s="44">
        <v>45</v>
      </c>
      <c r="F3645" s="44">
        <v>6</v>
      </c>
      <c r="G3645" s="44"/>
    </row>
    <row r="3646" spans="1:8">
      <c r="A3646" s="85">
        <v>43862</v>
      </c>
      <c r="B3646" s="44">
        <v>170</v>
      </c>
      <c r="C3646" s="44">
        <v>6</v>
      </c>
      <c r="D3646" s="44">
        <v>72</v>
      </c>
      <c r="E3646" s="44">
        <v>45</v>
      </c>
      <c r="F3646" s="44">
        <v>5</v>
      </c>
      <c r="G3646" s="44"/>
    </row>
    <row r="3647" spans="1:8">
      <c r="A3647" s="85">
        <v>43891</v>
      </c>
      <c r="B3647" s="44">
        <v>60</v>
      </c>
      <c r="C3647" s="44">
        <v>8</v>
      </c>
      <c r="D3647" s="44">
        <v>36</v>
      </c>
      <c r="E3647" s="44">
        <v>16</v>
      </c>
      <c r="F3647" s="44">
        <v>3</v>
      </c>
      <c r="G3647" s="44"/>
    </row>
    <row r="3648" spans="1:8">
      <c r="A3648" s="85">
        <v>43922</v>
      </c>
      <c r="B3648" s="44">
        <v>25</v>
      </c>
      <c r="C3648" s="44">
        <v>0</v>
      </c>
      <c r="D3648" s="44">
        <v>49</v>
      </c>
      <c r="E3648" s="44">
        <v>22</v>
      </c>
      <c r="F3648" s="44">
        <v>4</v>
      </c>
      <c r="G3648" s="44"/>
    </row>
    <row r="3649" spans="1:7">
      <c r="A3649" s="85">
        <v>43952</v>
      </c>
      <c r="B3649" s="44">
        <v>22</v>
      </c>
      <c r="C3649" s="44">
        <v>0</v>
      </c>
      <c r="D3649" s="44">
        <v>49</v>
      </c>
      <c r="E3649" s="44">
        <v>16</v>
      </c>
      <c r="F3649" s="44">
        <v>4</v>
      </c>
      <c r="G3649" s="44"/>
    </row>
    <row r="3650" spans="1:7">
      <c r="A3650" s="85">
        <v>43983</v>
      </c>
      <c r="B3650" s="44">
        <v>0</v>
      </c>
      <c r="C3650" s="44">
        <v>0</v>
      </c>
      <c r="D3650" s="44">
        <v>51</v>
      </c>
      <c r="E3650" s="44">
        <v>5</v>
      </c>
      <c r="F3650" s="44">
        <v>2</v>
      </c>
      <c r="G3650" s="44"/>
    </row>
    <row r="3651" spans="1:7">
      <c r="A3651" s="85">
        <v>44013</v>
      </c>
      <c r="B3651" s="44">
        <v>25</v>
      </c>
      <c r="C3651" s="44">
        <v>4</v>
      </c>
      <c r="D3651" s="44">
        <v>52</v>
      </c>
      <c r="E3651" s="44">
        <v>24</v>
      </c>
      <c r="F3651" s="44">
        <v>5</v>
      </c>
      <c r="G3651" s="44"/>
    </row>
    <row r="3652" spans="1:7">
      <c r="A3652" s="85">
        <v>44044</v>
      </c>
      <c r="B3652" s="44">
        <v>30</v>
      </c>
      <c r="C3652" s="44">
        <v>2</v>
      </c>
      <c r="D3652" s="44">
        <v>42</v>
      </c>
      <c r="E3652" s="44">
        <v>20</v>
      </c>
      <c r="F3652" s="44">
        <v>3</v>
      </c>
      <c r="G3652" s="44"/>
    </row>
    <row r="3653" spans="1:7">
      <c r="A3653" s="24" t="s">
        <v>10</v>
      </c>
      <c r="B3653" s="24">
        <f>SUM(B3641:B3652)</f>
        <v>1275</v>
      </c>
      <c r="C3653" s="24">
        <f>SUM(C3641:C3652)</f>
        <v>45</v>
      </c>
      <c r="D3653" s="24">
        <f>SUM(D3641:D3652)</f>
        <v>682</v>
      </c>
      <c r="E3653" s="24">
        <f>SUM(E3641:E3652)</f>
        <v>356</v>
      </c>
      <c r="F3653" s="24">
        <f>SUM(F3641:F3652)</f>
        <v>57</v>
      </c>
      <c r="G3653" s="30"/>
    </row>
    <row r="3654" spans="1:7">
      <c r="A3654" s="24" t="s">
        <v>12</v>
      </c>
      <c r="B3654" s="24">
        <f>B3653/12</f>
        <v>106.25</v>
      </c>
      <c r="C3654" s="24">
        <f>C3653/12</f>
        <v>3.75</v>
      </c>
      <c r="D3654" s="24">
        <f>D3653/12</f>
        <v>56.833333333333336</v>
      </c>
      <c r="E3654" s="24">
        <f>E3653/12</f>
        <v>29.666666666666668</v>
      </c>
      <c r="F3654" s="24">
        <f>F3653/12</f>
        <v>4.75</v>
      </c>
      <c r="G3654" s="30"/>
    </row>
    <row r="3655" spans="1:7">
      <c r="A3655" s="85">
        <v>44075</v>
      </c>
      <c r="B3655" s="44">
        <v>46</v>
      </c>
      <c r="C3655" s="44">
        <v>0</v>
      </c>
      <c r="D3655" s="44">
        <v>40</v>
      </c>
      <c r="E3655" s="44">
        <v>20</v>
      </c>
      <c r="F3655" s="44">
        <v>4</v>
      </c>
      <c r="G3655" s="44"/>
    </row>
    <row r="3656" spans="1:7">
      <c r="A3656" s="85">
        <v>44105</v>
      </c>
      <c r="B3656" s="44">
        <v>20</v>
      </c>
      <c r="C3656" s="44">
        <v>0</v>
      </c>
      <c r="D3656" s="44">
        <v>40</v>
      </c>
      <c r="E3656" s="44">
        <v>16</v>
      </c>
      <c r="F3656" s="44">
        <v>4</v>
      </c>
      <c r="G3656" s="44"/>
    </row>
    <row r="3657" spans="1:7">
      <c r="A3657" s="85">
        <v>44136</v>
      </c>
      <c r="B3657" s="44">
        <v>56</v>
      </c>
      <c r="C3657" s="44">
        <v>0</v>
      </c>
      <c r="D3657" s="44">
        <v>42</v>
      </c>
      <c r="E3657" s="44">
        <v>20</v>
      </c>
      <c r="F3657" s="44">
        <v>4</v>
      </c>
      <c r="G3657" s="44"/>
    </row>
    <row r="3658" spans="1:7">
      <c r="A3658" s="85">
        <v>44166</v>
      </c>
      <c r="B3658" s="44">
        <v>30</v>
      </c>
      <c r="C3658" s="44">
        <v>0</v>
      </c>
      <c r="D3658" s="44">
        <v>38</v>
      </c>
      <c r="E3658" s="44">
        <v>14</v>
      </c>
      <c r="F3658" s="44">
        <v>3</v>
      </c>
      <c r="G3658" s="44"/>
    </row>
    <row r="3659" spans="1:7">
      <c r="A3659" s="85">
        <v>44197</v>
      </c>
      <c r="B3659" s="44">
        <v>20</v>
      </c>
      <c r="C3659" s="44">
        <v>2</v>
      </c>
      <c r="D3659" s="44">
        <v>38</v>
      </c>
      <c r="E3659" s="44">
        <v>20</v>
      </c>
      <c r="F3659" s="44">
        <v>4</v>
      </c>
      <c r="G3659" s="44"/>
    </row>
    <row r="3660" spans="1:7">
      <c r="A3660" s="85">
        <v>44228</v>
      </c>
      <c r="B3660" s="44">
        <v>40</v>
      </c>
      <c r="C3660" s="44">
        <v>0</v>
      </c>
      <c r="D3660" s="44">
        <v>36</v>
      </c>
      <c r="E3660" s="44">
        <v>18</v>
      </c>
      <c r="F3660" s="44">
        <v>4</v>
      </c>
      <c r="G3660" s="44"/>
    </row>
    <row r="3661" spans="1:7">
      <c r="A3661" s="85">
        <v>44256</v>
      </c>
      <c r="B3661" s="44">
        <v>50</v>
      </c>
      <c r="C3661" s="44">
        <v>50</v>
      </c>
      <c r="D3661" s="44">
        <v>42</v>
      </c>
      <c r="E3661" s="44">
        <v>20</v>
      </c>
      <c r="F3661" s="44">
        <v>3</v>
      </c>
      <c r="G3661" s="44"/>
    </row>
    <row r="3662" spans="1:7">
      <c r="A3662" s="85">
        <v>44287</v>
      </c>
      <c r="B3662" s="44">
        <v>20</v>
      </c>
      <c r="C3662" s="44">
        <v>0</v>
      </c>
      <c r="D3662" s="44">
        <v>52</v>
      </c>
      <c r="E3662" s="44">
        <v>20</v>
      </c>
      <c r="F3662" s="44">
        <v>3</v>
      </c>
      <c r="G3662" s="44"/>
    </row>
    <row r="3663" spans="1:7">
      <c r="A3663" s="85">
        <v>44317</v>
      </c>
      <c r="B3663" s="44">
        <v>6</v>
      </c>
      <c r="C3663" s="44">
        <v>0</v>
      </c>
      <c r="D3663" s="44">
        <v>42</v>
      </c>
      <c r="E3663" s="44">
        <v>20</v>
      </c>
      <c r="F3663" s="44">
        <v>4</v>
      </c>
      <c r="G3663" s="44"/>
    </row>
    <row r="3664" spans="1:7">
      <c r="A3664" s="85">
        <v>44348</v>
      </c>
      <c r="B3664" s="44">
        <v>0</v>
      </c>
      <c r="C3664" s="44">
        <v>0</v>
      </c>
      <c r="D3664" s="44">
        <v>10</v>
      </c>
      <c r="E3664" s="44">
        <v>24</v>
      </c>
      <c r="F3664" s="44">
        <v>4</v>
      </c>
      <c r="G3664" s="44"/>
    </row>
    <row r="3665" spans="1:7">
      <c r="A3665" s="85">
        <v>44378</v>
      </c>
      <c r="B3665" s="44">
        <v>4</v>
      </c>
      <c r="C3665" s="44">
        <v>0</v>
      </c>
      <c r="D3665" s="44">
        <v>44</v>
      </c>
      <c r="E3665" s="44">
        <v>24</v>
      </c>
      <c r="F3665" s="44">
        <v>4</v>
      </c>
      <c r="G3665" s="44"/>
    </row>
    <row r="3666" spans="1:7">
      <c r="A3666" s="85">
        <v>44409</v>
      </c>
      <c r="B3666" s="44">
        <v>6</v>
      </c>
      <c r="C3666" s="44">
        <v>0</v>
      </c>
      <c r="D3666" s="44">
        <v>40</v>
      </c>
      <c r="E3666" s="44">
        <v>24</v>
      </c>
      <c r="F3666" s="44">
        <v>4</v>
      </c>
      <c r="G3666" s="44"/>
    </row>
    <row r="3667" spans="1:7">
      <c r="A3667" s="24" t="s">
        <v>10</v>
      </c>
      <c r="B3667" s="24">
        <f>SUM(B3655:B3666)</f>
        <v>298</v>
      </c>
      <c r="C3667" s="24">
        <f>SUM(C3655:C3666)</f>
        <v>52</v>
      </c>
      <c r="D3667" s="24">
        <f>SUM(D3655:D3666)</f>
        <v>464</v>
      </c>
      <c r="E3667" s="24">
        <f>SUM(E3655:E3666)</f>
        <v>240</v>
      </c>
      <c r="F3667" s="24">
        <f>SUM(F3655:F3666)</f>
        <v>45</v>
      </c>
      <c r="G3667" s="30"/>
    </row>
    <row r="3668" spans="1:7">
      <c r="A3668" s="26" t="s">
        <v>12</v>
      </c>
      <c r="B3668" s="26">
        <f>B3667/12</f>
        <v>24.833333333333332</v>
      </c>
      <c r="C3668" s="26">
        <f>C3667/12</f>
        <v>4.333333333333333</v>
      </c>
      <c r="D3668" s="26">
        <f>D3667/12</f>
        <v>38.666666666666664</v>
      </c>
      <c r="E3668" s="26">
        <f>E3667/12</f>
        <v>20</v>
      </c>
      <c r="F3668" s="26">
        <f>F3667/12</f>
        <v>3.75</v>
      </c>
      <c r="G3668" s="30"/>
    </row>
    <row r="3669" spans="1:7">
      <c r="A3669" s="85">
        <v>44440</v>
      </c>
      <c r="B3669" s="44">
        <v>10</v>
      </c>
      <c r="C3669" s="44">
        <v>0</v>
      </c>
      <c r="D3669" s="44">
        <v>40</v>
      </c>
      <c r="E3669" s="44">
        <v>20</v>
      </c>
      <c r="F3669" s="44">
        <v>5</v>
      </c>
      <c r="G3669" s="44"/>
    </row>
    <row r="3670" spans="1:7">
      <c r="A3670" s="85">
        <v>44470</v>
      </c>
      <c r="B3670" s="44">
        <v>22</v>
      </c>
      <c r="C3670" s="44">
        <v>0</v>
      </c>
      <c r="D3670" s="44">
        <v>42</v>
      </c>
      <c r="E3670" s="44">
        <v>24</v>
      </c>
      <c r="F3670" s="44">
        <v>4</v>
      </c>
      <c r="G3670" s="44"/>
    </row>
    <row r="3671" spans="1:7">
      <c r="A3671" s="86">
        <v>44501</v>
      </c>
      <c r="B3671" s="44">
        <v>30</v>
      </c>
      <c r="C3671" s="44">
        <v>0</v>
      </c>
      <c r="D3671" s="44">
        <v>28</v>
      </c>
      <c r="E3671" s="44">
        <v>15</v>
      </c>
      <c r="F3671" s="44">
        <v>4</v>
      </c>
      <c r="G3671" s="44"/>
    </row>
    <row r="3672" spans="1:7">
      <c r="A3672" s="86">
        <v>44531</v>
      </c>
      <c r="B3672" s="44">
        <v>40</v>
      </c>
      <c r="C3672" s="44">
        <v>5</v>
      </c>
      <c r="D3672" s="44">
        <v>40</v>
      </c>
      <c r="E3672" s="44">
        <v>22</v>
      </c>
      <c r="F3672" s="44">
        <v>4</v>
      </c>
      <c r="G3672" s="44"/>
    </row>
    <row r="3673" spans="1:7">
      <c r="A3673" s="85">
        <v>44562</v>
      </c>
      <c r="B3673" s="44">
        <v>28</v>
      </c>
      <c r="C3673" s="44">
        <v>3</v>
      </c>
      <c r="D3673" s="44">
        <v>40</v>
      </c>
      <c r="E3673" s="44">
        <v>20</v>
      </c>
      <c r="F3673" s="44">
        <v>4</v>
      </c>
      <c r="G3673" s="44"/>
    </row>
    <row r="3674" spans="1:7">
      <c r="A3674" s="85">
        <v>44593</v>
      </c>
      <c r="B3674" s="44"/>
      <c r="C3674" s="44"/>
      <c r="D3674" s="44"/>
      <c r="E3674" s="44"/>
      <c r="F3674" s="44"/>
      <c r="G3674" s="44"/>
    </row>
    <row r="3675" spans="1:7">
      <c r="A3675" s="86">
        <v>44621</v>
      </c>
      <c r="B3675" s="44"/>
      <c r="C3675" s="44"/>
      <c r="D3675" s="44"/>
      <c r="E3675" s="44"/>
      <c r="F3675" s="44"/>
      <c r="G3675" s="44"/>
    </row>
    <row r="3676" spans="1:7">
      <c r="A3676" s="86">
        <v>44652</v>
      </c>
      <c r="B3676" s="44"/>
      <c r="C3676" s="44"/>
      <c r="D3676" s="44"/>
      <c r="E3676" s="44"/>
      <c r="F3676" s="44"/>
      <c r="G3676" s="44"/>
    </row>
    <row r="3677" spans="1:7">
      <c r="A3677" s="85">
        <v>44682</v>
      </c>
      <c r="B3677" s="44"/>
      <c r="C3677" s="44"/>
      <c r="D3677" s="44"/>
      <c r="E3677" s="44"/>
      <c r="F3677" s="44"/>
      <c r="G3677" s="44"/>
    </row>
    <row r="3678" spans="1:7">
      <c r="A3678" s="85">
        <v>44713</v>
      </c>
      <c r="B3678" s="44"/>
      <c r="C3678" s="44"/>
      <c r="D3678" s="44"/>
      <c r="E3678" s="44"/>
      <c r="F3678" s="44"/>
      <c r="G3678" s="44"/>
    </row>
    <row r="3679" spans="1:7">
      <c r="A3679" s="86">
        <v>44743</v>
      </c>
      <c r="B3679" s="44"/>
      <c r="C3679" s="44"/>
      <c r="D3679" s="44"/>
      <c r="E3679" s="44"/>
      <c r="F3679" s="44"/>
      <c r="G3679" s="44"/>
    </row>
    <row r="3680" spans="1:7">
      <c r="A3680" s="86">
        <v>44774</v>
      </c>
      <c r="B3680" s="44"/>
      <c r="C3680" s="44"/>
      <c r="D3680" s="44"/>
      <c r="E3680" s="44"/>
      <c r="F3680" s="44"/>
      <c r="G3680" s="44"/>
    </row>
    <row r="3681" spans="1:7">
      <c r="A3681" s="24" t="s">
        <v>10</v>
      </c>
      <c r="B3681" s="24">
        <f>SUM(B3669:B3680)</f>
        <v>130</v>
      </c>
      <c r="C3681" s="24">
        <f>SUM(C3669:C3680)</f>
        <v>8</v>
      </c>
      <c r="D3681" s="24">
        <f>SUM(D3669:D3680)</f>
        <v>190</v>
      </c>
      <c r="E3681" s="24">
        <f>SUM(E3669:E3680)</f>
        <v>101</v>
      </c>
      <c r="F3681" s="24">
        <f>SUM(F3669:F3680)</f>
        <v>21</v>
      </c>
      <c r="G3681" s="30"/>
    </row>
    <row r="3682" spans="1:7">
      <c r="A3682" s="26" t="s">
        <v>12</v>
      </c>
      <c r="B3682" s="26">
        <f>B3681/12</f>
        <v>10.833333333333334</v>
      </c>
      <c r="C3682" s="26">
        <f>C3681/12</f>
        <v>0.66666666666666663</v>
      </c>
      <c r="D3682" s="26">
        <f>D3681/12</f>
        <v>15.833333333333334</v>
      </c>
      <c r="E3682" s="26">
        <f>E3681/12</f>
        <v>8.4166666666666661</v>
      </c>
      <c r="F3682" s="26">
        <f>F3681/12</f>
        <v>1.75</v>
      </c>
      <c r="G3682" s="30"/>
    </row>
    <row r="3683" spans="1:7">
      <c r="A3683" s="86"/>
      <c r="B3683" s="44"/>
      <c r="C3683" s="44"/>
      <c r="D3683" s="44"/>
      <c r="E3683" s="44"/>
      <c r="F3683" s="44"/>
      <c r="G3683" s="44"/>
    </row>
    <row r="3694" spans="1:7">
      <c r="B3694" s="25"/>
      <c r="C3694" s="11"/>
      <c r="D3694" s="11"/>
      <c r="E3694" s="11"/>
      <c r="F3694" s="11"/>
      <c r="G3694" s="11"/>
    </row>
    <row r="3695" spans="1:7">
      <c r="B3695" s="17"/>
      <c r="C3695" s="6"/>
      <c r="D3695" s="6"/>
      <c r="E3695" s="6"/>
      <c r="F3695" s="6"/>
      <c r="G3695" s="6"/>
    </row>
    <row r="3697" spans="1:8">
      <c r="A3697" s="1" t="s">
        <v>0</v>
      </c>
      <c r="B3697" s="2" t="s">
        <v>1</v>
      </c>
      <c r="C3697" s="2" t="s">
        <v>2</v>
      </c>
      <c r="D3697" s="2" t="s">
        <v>3</v>
      </c>
      <c r="E3697" s="2"/>
    </row>
    <row r="3698" spans="1:8">
      <c r="A3698" s="85" t="s">
        <v>87</v>
      </c>
      <c r="B3698" s="8">
        <v>24611</v>
      </c>
      <c r="C3698" s="8">
        <v>31839</v>
      </c>
      <c r="D3698" s="3" t="s">
        <v>83</v>
      </c>
    </row>
    <row r="3700" spans="1:8">
      <c r="A3700" s="18" t="s">
        <v>4</v>
      </c>
      <c r="B3700" s="19" t="s">
        <v>5</v>
      </c>
      <c r="C3700" s="19" t="s">
        <v>6</v>
      </c>
      <c r="D3700" s="19" t="s">
        <v>7</v>
      </c>
      <c r="E3700" s="19" t="s">
        <v>8</v>
      </c>
      <c r="F3700" s="19" t="s">
        <v>9</v>
      </c>
      <c r="G3700" s="19" t="s">
        <v>119</v>
      </c>
      <c r="H3700" s="19" t="s">
        <v>11</v>
      </c>
    </row>
    <row r="3701" spans="1:8">
      <c r="A3701" s="85">
        <v>43709</v>
      </c>
      <c r="B3701" s="44">
        <v>13</v>
      </c>
      <c r="C3701" s="44">
        <v>5</v>
      </c>
      <c r="D3701" s="44">
        <v>42</v>
      </c>
      <c r="E3701" s="44">
        <v>29</v>
      </c>
      <c r="F3701" s="44">
        <v>5</v>
      </c>
      <c r="G3701" s="44"/>
    </row>
    <row r="3702" spans="1:8">
      <c r="A3702" s="85">
        <v>43739</v>
      </c>
      <c r="B3702" s="44">
        <v>12</v>
      </c>
      <c r="C3702" s="44">
        <v>7</v>
      </c>
      <c r="D3702" s="44">
        <v>45</v>
      </c>
      <c r="E3702" s="44">
        <v>31</v>
      </c>
      <c r="F3702" s="44">
        <v>6</v>
      </c>
      <c r="G3702" s="44"/>
    </row>
    <row r="3703" spans="1:8">
      <c r="A3703" s="85">
        <v>43770</v>
      </c>
      <c r="B3703" s="44">
        <v>6</v>
      </c>
      <c r="C3703" s="44">
        <v>4</v>
      </c>
      <c r="D3703" s="44">
        <v>36</v>
      </c>
      <c r="E3703" s="44">
        <v>21</v>
      </c>
      <c r="F3703" s="44">
        <v>5</v>
      </c>
      <c r="G3703" s="44"/>
    </row>
    <row r="3704" spans="1:8">
      <c r="A3704" s="85">
        <v>43800</v>
      </c>
      <c r="B3704" s="44">
        <v>10</v>
      </c>
      <c r="C3704" s="44">
        <v>2</v>
      </c>
      <c r="D3704" s="44">
        <v>56</v>
      </c>
      <c r="E3704" s="44">
        <v>42</v>
      </c>
      <c r="F3704" s="44">
        <v>7</v>
      </c>
      <c r="G3704" s="44"/>
    </row>
    <row r="3705" spans="1:8">
      <c r="A3705" s="85">
        <v>43831</v>
      </c>
      <c r="B3705" s="44">
        <v>12</v>
      </c>
      <c r="C3705" s="44">
        <v>5</v>
      </c>
      <c r="D3705" s="44">
        <v>54</v>
      </c>
      <c r="E3705" s="44">
        <v>50</v>
      </c>
      <c r="F3705" s="44">
        <v>8</v>
      </c>
      <c r="G3705" s="44"/>
    </row>
    <row r="3706" spans="1:8">
      <c r="A3706" s="85">
        <v>43862</v>
      </c>
      <c r="B3706" s="44">
        <v>8</v>
      </c>
      <c r="C3706" s="44">
        <v>6</v>
      </c>
      <c r="D3706" s="44">
        <v>48</v>
      </c>
      <c r="E3706" s="44">
        <v>24</v>
      </c>
      <c r="F3706" s="44">
        <v>3</v>
      </c>
      <c r="G3706" s="44"/>
    </row>
    <row r="3707" spans="1:8">
      <c r="A3707" s="85">
        <v>43891</v>
      </c>
      <c r="B3707" s="44">
        <v>11</v>
      </c>
      <c r="C3707" s="44">
        <v>4</v>
      </c>
      <c r="D3707" s="44">
        <v>31</v>
      </c>
      <c r="E3707" s="44">
        <v>23</v>
      </c>
      <c r="F3707" s="44">
        <v>6</v>
      </c>
      <c r="G3707" s="44"/>
    </row>
    <row r="3708" spans="1:8">
      <c r="A3708" s="85">
        <v>43922</v>
      </c>
      <c r="B3708" s="44">
        <v>1</v>
      </c>
      <c r="C3708" s="44">
        <v>0</v>
      </c>
      <c r="D3708" s="44">
        <v>22</v>
      </c>
      <c r="E3708" s="44">
        <v>12</v>
      </c>
      <c r="F3708" s="44">
        <v>3</v>
      </c>
      <c r="G3708" s="44"/>
    </row>
    <row r="3709" spans="1:8">
      <c r="A3709" s="85">
        <v>43952</v>
      </c>
      <c r="B3709" s="44">
        <v>0</v>
      </c>
      <c r="C3709" s="44">
        <v>8</v>
      </c>
      <c r="D3709" s="44">
        <v>35</v>
      </c>
      <c r="E3709" s="44">
        <v>22</v>
      </c>
      <c r="F3709" s="44">
        <v>4</v>
      </c>
      <c r="G3709" s="44"/>
    </row>
    <row r="3710" spans="1:8">
      <c r="A3710" s="85">
        <v>43983</v>
      </c>
      <c r="B3710" s="44">
        <v>0</v>
      </c>
      <c r="C3710" s="44">
        <v>11</v>
      </c>
      <c r="D3710" s="44">
        <v>23</v>
      </c>
      <c r="E3710" s="44">
        <v>9</v>
      </c>
      <c r="F3710" s="44">
        <v>3</v>
      </c>
      <c r="G3710" s="44"/>
    </row>
    <row r="3711" spans="1:8">
      <c r="A3711" s="85">
        <v>44013</v>
      </c>
      <c r="B3711" s="44">
        <v>15</v>
      </c>
      <c r="C3711" s="44">
        <v>0</v>
      </c>
      <c r="D3711" s="44">
        <v>21</v>
      </c>
      <c r="E3711" s="44">
        <v>18</v>
      </c>
      <c r="F3711" s="44">
        <v>4</v>
      </c>
      <c r="G3711" s="44"/>
    </row>
    <row r="3712" spans="1:8">
      <c r="A3712" s="85">
        <v>44044</v>
      </c>
      <c r="B3712" s="44">
        <v>0</v>
      </c>
      <c r="C3712" s="44">
        <v>20</v>
      </c>
      <c r="D3712" s="44">
        <v>18</v>
      </c>
      <c r="E3712" s="44">
        <v>10</v>
      </c>
      <c r="F3712" s="44">
        <v>5</v>
      </c>
      <c r="G3712" s="44"/>
    </row>
    <row r="3713" spans="1:7">
      <c r="A3713" s="24" t="s">
        <v>10</v>
      </c>
      <c r="B3713" s="24">
        <f>SUM(B3701:B3712)</f>
        <v>88</v>
      </c>
      <c r="C3713" s="24">
        <f>SUM(C3701:C3712)</f>
        <v>72</v>
      </c>
      <c r="D3713" s="24">
        <f>SUM(D3701:D3712)</f>
        <v>431</v>
      </c>
      <c r="E3713" s="24">
        <f>SUM(E3701:E3712)</f>
        <v>291</v>
      </c>
      <c r="F3713" s="24">
        <f>SUM(F3701:F3712)</f>
        <v>59</v>
      </c>
      <c r="G3713" s="30"/>
    </row>
    <row r="3714" spans="1:7">
      <c r="A3714" s="24" t="s">
        <v>12</v>
      </c>
      <c r="B3714" s="24">
        <f>B3713/12</f>
        <v>7.333333333333333</v>
      </c>
      <c r="C3714" s="24">
        <f>C3713/12</f>
        <v>6</v>
      </c>
      <c r="D3714" s="24">
        <f>D3713/12</f>
        <v>35.916666666666664</v>
      </c>
      <c r="E3714" s="24">
        <f>E3713/12</f>
        <v>24.25</v>
      </c>
      <c r="F3714" s="24">
        <f>F3713/12</f>
        <v>4.916666666666667</v>
      </c>
      <c r="G3714" s="30"/>
    </row>
    <row r="3715" spans="1:7">
      <c r="A3715" s="85">
        <v>44075</v>
      </c>
      <c r="B3715" s="44">
        <v>10</v>
      </c>
      <c r="C3715" s="44">
        <v>11</v>
      </c>
      <c r="D3715" s="44">
        <v>24</v>
      </c>
      <c r="E3715" s="44">
        <v>15</v>
      </c>
      <c r="F3715" s="44">
        <v>4</v>
      </c>
      <c r="G3715" s="44"/>
    </row>
    <row r="3716" spans="1:7">
      <c r="A3716" s="85">
        <v>44105</v>
      </c>
      <c r="B3716" s="44">
        <v>2</v>
      </c>
      <c r="C3716" s="44">
        <v>8</v>
      </c>
      <c r="D3716" s="44">
        <v>20</v>
      </c>
      <c r="E3716" s="44">
        <v>14</v>
      </c>
      <c r="F3716" s="44">
        <v>3</v>
      </c>
      <c r="G3716" s="44"/>
    </row>
    <row r="3717" spans="1:7">
      <c r="A3717" s="85">
        <v>44136</v>
      </c>
      <c r="B3717" s="44">
        <v>1</v>
      </c>
      <c r="C3717" s="44">
        <v>10</v>
      </c>
      <c r="D3717" s="44">
        <v>25</v>
      </c>
      <c r="E3717" s="44">
        <v>16</v>
      </c>
      <c r="F3717" s="44">
        <v>14</v>
      </c>
      <c r="G3717" s="44"/>
    </row>
    <row r="3718" spans="1:7">
      <c r="A3718" s="85">
        <v>44166</v>
      </c>
      <c r="B3718" s="44">
        <v>6</v>
      </c>
      <c r="C3718" s="44">
        <v>1</v>
      </c>
      <c r="D3718" s="44">
        <v>15</v>
      </c>
      <c r="E3718" s="44">
        <v>10</v>
      </c>
      <c r="F3718" s="44">
        <v>3</v>
      </c>
      <c r="G3718" s="44"/>
    </row>
    <row r="3719" spans="1:7">
      <c r="A3719" s="85">
        <v>44197</v>
      </c>
      <c r="B3719" s="44">
        <v>4</v>
      </c>
      <c r="C3719" s="44">
        <v>0</v>
      </c>
      <c r="D3719" s="44">
        <v>20</v>
      </c>
      <c r="E3719" s="44">
        <v>14</v>
      </c>
      <c r="F3719" s="44">
        <v>3</v>
      </c>
      <c r="G3719" s="44"/>
    </row>
    <row r="3720" spans="1:7">
      <c r="A3720" s="85">
        <v>44228</v>
      </c>
      <c r="B3720" s="44">
        <v>3</v>
      </c>
      <c r="C3720" s="44">
        <v>5</v>
      </c>
      <c r="D3720" s="44">
        <v>22</v>
      </c>
      <c r="E3720" s="44">
        <v>10</v>
      </c>
      <c r="F3720" s="44">
        <v>3</v>
      </c>
      <c r="G3720" s="44"/>
    </row>
    <row r="3721" spans="1:7">
      <c r="A3721" s="85">
        <v>44256</v>
      </c>
      <c r="B3721" s="44">
        <v>2</v>
      </c>
      <c r="C3721" s="44">
        <v>5</v>
      </c>
      <c r="D3721" s="44">
        <v>16</v>
      </c>
      <c r="E3721" s="44">
        <v>10</v>
      </c>
      <c r="F3721" s="44">
        <v>2</v>
      </c>
      <c r="G3721" s="44"/>
    </row>
    <row r="3722" spans="1:7">
      <c r="A3722" s="85">
        <v>44287</v>
      </c>
      <c r="B3722" s="44">
        <v>1</v>
      </c>
      <c r="C3722" s="44">
        <v>4</v>
      </c>
      <c r="D3722" s="44">
        <v>12</v>
      </c>
      <c r="E3722" s="44">
        <v>8</v>
      </c>
      <c r="F3722" s="44">
        <v>2</v>
      </c>
      <c r="G3722" s="44"/>
    </row>
    <row r="3723" spans="1:7">
      <c r="A3723" s="85">
        <v>44317</v>
      </c>
      <c r="B3723" s="44">
        <v>0</v>
      </c>
      <c r="C3723" s="44">
        <v>2</v>
      </c>
      <c r="D3723" s="44">
        <v>10</v>
      </c>
      <c r="E3723" s="44">
        <v>7</v>
      </c>
      <c r="F3723" s="44">
        <v>1</v>
      </c>
      <c r="G3723" s="44"/>
    </row>
    <row r="3724" spans="1:7">
      <c r="A3724" s="85">
        <v>44348</v>
      </c>
      <c r="B3724" s="44">
        <v>1</v>
      </c>
      <c r="C3724" s="44">
        <v>3</v>
      </c>
      <c r="D3724" s="44">
        <v>11</v>
      </c>
      <c r="E3724" s="44">
        <v>7</v>
      </c>
      <c r="F3724" s="44">
        <v>1</v>
      </c>
      <c r="G3724" s="44"/>
    </row>
    <row r="3725" spans="1:7">
      <c r="A3725" s="85">
        <v>44378</v>
      </c>
      <c r="B3725" s="44">
        <v>0</v>
      </c>
      <c r="C3725" s="44">
        <v>0</v>
      </c>
      <c r="D3725" s="44">
        <v>10</v>
      </c>
      <c r="E3725" s="44">
        <v>8</v>
      </c>
      <c r="F3725" s="44">
        <v>1</v>
      </c>
      <c r="G3725" s="44"/>
    </row>
    <row r="3726" spans="1:7">
      <c r="A3726" s="85">
        <v>44409</v>
      </c>
      <c r="B3726" s="44">
        <v>0</v>
      </c>
      <c r="C3726" s="44">
        <v>10</v>
      </c>
      <c r="D3726" s="44">
        <v>21</v>
      </c>
      <c r="E3726" s="44">
        <v>15</v>
      </c>
      <c r="F3726" s="44">
        <v>3</v>
      </c>
      <c r="G3726" s="44"/>
    </row>
    <row r="3727" spans="1:7">
      <c r="A3727" s="24" t="s">
        <v>10</v>
      </c>
      <c r="B3727" s="24">
        <f>SUM(B3715:B3726)</f>
        <v>30</v>
      </c>
      <c r="C3727" s="24">
        <f>SUM(C3715:C3726)</f>
        <v>59</v>
      </c>
      <c r="D3727" s="24">
        <f>SUM(D3715:D3726)</f>
        <v>206</v>
      </c>
      <c r="E3727" s="24">
        <f>SUM(E3715:E3726)</f>
        <v>134</v>
      </c>
      <c r="F3727" s="24">
        <f>SUM(F3715:F3726)</f>
        <v>40</v>
      </c>
      <c r="G3727" s="30"/>
    </row>
    <row r="3728" spans="1:7">
      <c r="A3728" s="26" t="s">
        <v>12</v>
      </c>
      <c r="B3728" s="26">
        <f>B3727/12</f>
        <v>2.5</v>
      </c>
      <c r="C3728" s="26">
        <f>C3727/12</f>
        <v>4.916666666666667</v>
      </c>
      <c r="D3728" s="26">
        <f>D3727/12</f>
        <v>17.166666666666668</v>
      </c>
      <c r="E3728" s="26">
        <f>E3727/12</f>
        <v>11.166666666666666</v>
      </c>
      <c r="F3728" s="26">
        <f>F3727/12</f>
        <v>3.3333333333333335</v>
      </c>
      <c r="G3728" s="30"/>
    </row>
    <row r="3729" spans="1:7">
      <c r="A3729" s="85">
        <v>44440</v>
      </c>
      <c r="B3729" s="44">
        <v>1</v>
      </c>
      <c r="C3729" s="44">
        <v>8</v>
      </c>
      <c r="D3729" s="44">
        <v>20</v>
      </c>
      <c r="E3729" s="44">
        <v>12</v>
      </c>
      <c r="F3729" s="44">
        <v>2</v>
      </c>
      <c r="G3729" s="44"/>
    </row>
    <row r="3730" spans="1:7">
      <c r="A3730" s="85">
        <v>44470</v>
      </c>
      <c r="B3730" s="44">
        <v>2</v>
      </c>
      <c r="C3730" s="44">
        <v>10</v>
      </c>
      <c r="D3730" s="44">
        <v>25</v>
      </c>
      <c r="E3730" s="44">
        <v>15</v>
      </c>
      <c r="F3730" s="44">
        <v>4</v>
      </c>
      <c r="G3730" s="44"/>
    </row>
    <row r="3731" spans="1:7">
      <c r="A3731" s="86">
        <v>44501</v>
      </c>
      <c r="B3731" s="44">
        <v>3</v>
      </c>
      <c r="C3731" s="44">
        <v>5</v>
      </c>
      <c r="D3731" s="44">
        <v>18</v>
      </c>
      <c r="E3731" s="44">
        <v>10</v>
      </c>
      <c r="F3731" s="44">
        <v>3</v>
      </c>
      <c r="G3731" s="44"/>
    </row>
    <row r="3732" spans="1:7">
      <c r="A3732" s="86">
        <v>44531</v>
      </c>
      <c r="B3732" s="44">
        <v>1</v>
      </c>
      <c r="C3732" s="44">
        <v>10</v>
      </c>
      <c r="D3732" s="44">
        <v>20</v>
      </c>
      <c r="E3732" s="44">
        <v>14</v>
      </c>
      <c r="F3732" s="44">
        <v>2</v>
      </c>
      <c r="G3732" s="44"/>
    </row>
    <row r="3733" spans="1:7">
      <c r="A3733" s="85">
        <v>44562</v>
      </c>
      <c r="B3733" s="44">
        <v>0</v>
      </c>
      <c r="C3733" s="44">
        <v>6</v>
      </c>
      <c r="D3733" s="44">
        <v>28</v>
      </c>
      <c r="E3733" s="44">
        <v>14</v>
      </c>
      <c r="F3733" s="44">
        <v>3</v>
      </c>
      <c r="G3733" s="44"/>
    </row>
    <row r="3734" spans="1:7">
      <c r="A3734" s="85">
        <v>44593</v>
      </c>
      <c r="B3734" s="44"/>
      <c r="C3734" s="44"/>
      <c r="D3734" s="44"/>
      <c r="E3734" s="44"/>
      <c r="F3734" s="44"/>
      <c r="G3734" s="44"/>
    </row>
    <row r="3735" spans="1:7">
      <c r="A3735" s="86">
        <v>44621</v>
      </c>
      <c r="B3735" s="44"/>
      <c r="C3735" s="44"/>
      <c r="D3735" s="44"/>
      <c r="E3735" s="44"/>
      <c r="F3735" s="44"/>
      <c r="G3735" s="44"/>
    </row>
    <row r="3736" spans="1:7">
      <c r="A3736" s="86">
        <v>44652</v>
      </c>
      <c r="B3736" s="44"/>
      <c r="C3736" s="44"/>
      <c r="D3736" s="44"/>
      <c r="E3736" s="44"/>
      <c r="F3736" s="44"/>
      <c r="G3736" s="44"/>
    </row>
    <row r="3737" spans="1:7">
      <c r="A3737" s="85">
        <v>44682</v>
      </c>
      <c r="B3737" s="44"/>
      <c r="C3737" s="44"/>
      <c r="D3737" s="44"/>
      <c r="E3737" s="44"/>
      <c r="F3737" s="44"/>
      <c r="G3737" s="44"/>
    </row>
    <row r="3738" spans="1:7">
      <c r="A3738" s="85">
        <v>44713</v>
      </c>
      <c r="B3738" s="44"/>
      <c r="C3738" s="44"/>
      <c r="D3738" s="44"/>
      <c r="E3738" s="44"/>
      <c r="F3738" s="44"/>
      <c r="G3738" s="44"/>
    </row>
    <row r="3739" spans="1:7">
      <c r="A3739" s="86">
        <v>44743</v>
      </c>
      <c r="B3739" s="44"/>
      <c r="C3739" s="44"/>
      <c r="D3739" s="44"/>
      <c r="E3739" s="44"/>
      <c r="F3739" s="44"/>
      <c r="G3739" s="44"/>
    </row>
    <row r="3740" spans="1:7">
      <c r="A3740" s="86">
        <v>44774</v>
      </c>
      <c r="B3740" s="44"/>
      <c r="C3740" s="44"/>
      <c r="D3740" s="44"/>
      <c r="E3740" s="44"/>
      <c r="F3740" s="44"/>
      <c r="G3740" s="44"/>
    </row>
    <row r="3741" spans="1:7">
      <c r="A3741" s="24" t="s">
        <v>10</v>
      </c>
      <c r="B3741" s="24">
        <f>SUM(B3729:B3740)</f>
        <v>7</v>
      </c>
      <c r="C3741" s="24">
        <f>SUM(C3729:C3740)</f>
        <v>39</v>
      </c>
      <c r="D3741" s="24">
        <f>SUM(D3729:D3740)</f>
        <v>111</v>
      </c>
      <c r="E3741" s="24">
        <f>SUM(E3729:E3740)</f>
        <v>65</v>
      </c>
      <c r="F3741" s="24">
        <f>SUM(F3729:F3740)</f>
        <v>14</v>
      </c>
      <c r="G3741" s="30"/>
    </row>
    <row r="3742" spans="1:7">
      <c r="A3742" s="26" t="s">
        <v>12</v>
      </c>
      <c r="B3742" s="26">
        <f>B3741/12</f>
        <v>0.58333333333333337</v>
      </c>
      <c r="C3742" s="26">
        <f>C3741/12</f>
        <v>3.25</v>
      </c>
      <c r="D3742" s="26">
        <f>D3741/12</f>
        <v>9.25</v>
      </c>
      <c r="E3742" s="26">
        <f>E3741/12</f>
        <v>5.416666666666667</v>
      </c>
      <c r="F3742" s="26">
        <f>F3741/12</f>
        <v>1.1666666666666667</v>
      </c>
      <c r="G3742" s="30"/>
    </row>
    <row r="3743" spans="1:7">
      <c r="A3743" s="86"/>
      <c r="B3743" s="44"/>
      <c r="C3743" s="44"/>
      <c r="D3743" s="44"/>
      <c r="E3743" s="44"/>
      <c r="F3743" s="44"/>
      <c r="G3743" s="44"/>
    </row>
    <row r="3754" spans="1:8">
      <c r="B3754" s="25"/>
      <c r="C3754" s="11"/>
      <c r="D3754" s="11"/>
      <c r="E3754" s="11"/>
      <c r="F3754" s="11"/>
      <c r="G3754" s="11"/>
    </row>
    <row r="3755" spans="1:8">
      <c r="B3755" s="17"/>
      <c r="C3755" s="6"/>
      <c r="D3755" s="6"/>
      <c r="E3755" s="6"/>
      <c r="F3755" s="6"/>
      <c r="G3755" s="6"/>
    </row>
    <row r="3757" spans="1:8">
      <c r="A3757" s="1" t="s">
        <v>0</v>
      </c>
      <c r="B3757" s="2" t="s">
        <v>1</v>
      </c>
      <c r="C3757" s="2" t="s">
        <v>2</v>
      </c>
      <c r="D3757" s="2" t="s">
        <v>3</v>
      </c>
      <c r="E3757" s="2"/>
    </row>
    <row r="3758" spans="1:8">
      <c r="A3758" s="85" t="s">
        <v>88</v>
      </c>
      <c r="B3758" s="8">
        <v>36049</v>
      </c>
      <c r="C3758" s="8">
        <v>42329</v>
      </c>
      <c r="D3758" s="3" t="s">
        <v>85</v>
      </c>
    </row>
    <row r="3760" spans="1:8">
      <c r="A3760" s="18" t="s">
        <v>4</v>
      </c>
      <c r="B3760" s="19" t="s">
        <v>5</v>
      </c>
      <c r="C3760" s="19" t="s">
        <v>6</v>
      </c>
      <c r="D3760" s="19" t="s">
        <v>7</v>
      </c>
      <c r="E3760" s="19" t="s">
        <v>8</v>
      </c>
      <c r="F3760" s="19" t="s">
        <v>9</v>
      </c>
      <c r="G3760" s="19" t="s">
        <v>119</v>
      </c>
      <c r="H3760" s="19" t="s">
        <v>11</v>
      </c>
    </row>
    <row r="3761" spans="1:7">
      <c r="A3761" s="85">
        <v>43709</v>
      </c>
      <c r="B3761" s="44">
        <v>10</v>
      </c>
      <c r="C3761" s="44">
        <v>4</v>
      </c>
      <c r="D3761" s="44">
        <v>13</v>
      </c>
      <c r="E3761" s="44">
        <v>20</v>
      </c>
      <c r="F3761" s="44">
        <v>5</v>
      </c>
      <c r="G3761" s="44"/>
    </row>
    <row r="3762" spans="1:7">
      <c r="A3762" s="85">
        <v>43739</v>
      </c>
      <c r="B3762" s="44">
        <v>10</v>
      </c>
      <c r="C3762" s="44">
        <v>0</v>
      </c>
      <c r="D3762" s="44">
        <v>16</v>
      </c>
      <c r="E3762" s="44">
        <v>19</v>
      </c>
      <c r="F3762" s="44">
        <v>6</v>
      </c>
      <c r="G3762" s="44"/>
    </row>
    <row r="3763" spans="1:7">
      <c r="A3763" s="85">
        <v>43770</v>
      </c>
      <c r="B3763" s="44">
        <v>2</v>
      </c>
      <c r="C3763" s="44">
        <v>7</v>
      </c>
      <c r="D3763" s="44">
        <v>15</v>
      </c>
      <c r="E3763" s="44">
        <v>11</v>
      </c>
      <c r="F3763" s="44">
        <v>5</v>
      </c>
      <c r="G3763" s="44"/>
    </row>
    <row r="3764" spans="1:7">
      <c r="A3764" s="85">
        <v>43800</v>
      </c>
      <c r="B3764" s="44">
        <v>5</v>
      </c>
      <c r="C3764" s="44">
        <v>15</v>
      </c>
      <c r="D3764" s="44">
        <v>19</v>
      </c>
      <c r="E3764" s="44">
        <v>10</v>
      </c>
      <c r="F3764" s="44">
        <v>6</v>
      </c>
      <c r="G3764" s="44"/>
    </row>
    <row r="3765" spans="1:7">
      <c r="A3765" s="85">
        <v>43831</v>
      </c>
      <c r="B3765" s="44">
        <v>17</v>
      </c>
      <c r="C3765" s="44">
        <v>6</v>
      </c>
      <c r="D3765" s="44">
        <v>16</v>
      </c>
      <c r="E3765" s="44">
        <v>14</v>
      </c>
      <c r="F3765" s="44">
        <v>5</v>
      </c>
      <c r="G3765" s="44"/>
    </row>
    <row r="3766" spans="1:7">
      <c r="A3766" s="85">
        <v>43862</v>
      </c>
      <c r="B3766" s="44">
        <v>5</v>
      </c>
      <c r="C3766" s="44">
        <v>1</v>
      </c>
      <c r="D3766" s="44">
        <v>18</v>
      </c>
      <c r="E3766" s="44">
        <v>6</v>
      </c>
      <c r="F3766" s="44">
        <v>7</v>
      </c>
      <c r="G3766" s="44"/>
    </row>
    <row r="3767" spans="1:7">
      <c r="A3767" s="85">
        <v>43891</v>
      </c>
      <c r="B3767" s="44">
        <v>9</v>
      </c>
      <c r="C3767" s="44">
        <v>5</v>
      </c>
      <c r="D3767" s="44">
        <v>11</v>
      </c>
      <c r="E3767" s="44">
        <v>19</v>
      </c>
      <c r="F3767" s="44">
        <v>4</v>
      </c>
      <c r="G3767" s="44"/>
    </row>
    <row r="3768" spans="1:7">
      <c r="A3768" s="85">
        <v>43922</v>
      </c>
      <c r="B3768" s="44">
        <v>7</v>
      </c>
      <c r="C3768" s="44">
        <v>11</v>
      </c>
      <c r="D3768" s="44">
        <v>10</v>
      </c>
      <c r="E3768" s="44">
        <v>17</v>
      </c>
      <c r="F3768" s="44">
        <v>1</v>
      </c>
      <c r="G3768" s="44"/>
    </row>
    <row r="3769" spans="1:7">
      <c r="A3769" s="85">
        <v>43952</v>
      </c>
      <c r="B3769" s="44">
        <v>2</v>
      </c>
      <c r="C3769" s="44">
        <v>30</v>
      </c>
      <c r="D3769" s="44">
        <v>11</v>
      </c>
      <c r="E3769" s="44">
        <v>13</v>
      </c>
      <c r="F3769" s="44">
        <v>1</v>
      </c>
      <c r="G3769" s="44"/>
    </row>
    <row r="3770" spans="1:7">
      <c r="A3770" s="85">
        <v>43983</v>
      </c>
      <c r="B3770" s="44">
        <v>1</v>
      </c>
      <c r="C3770" s="44">
        <v>10</v>
      </c>
      <c r="D3770" s="44">
        <v>4</v>
      </c>
      <c r="E3770" s="44">
        <v>3</v>
      </c>
      <c r="F3770" s="44">
        <v>3</v>
      </c>
      <c r="G3770" s="44"/>
    </row>
    <row r="3771" spans="1:7">
      <c r="A3771" s="85">
        <v>44013</v>
      </c>
      <c r="B3771" s="44">
        <v>8</v>
      </c>
      <c r="C3771" s="44">
        <v>9</v>
      </c>
      <c r="D3771" s="44">
        <v>11</v>
      </c>
      <c r="E3771" s="44">
        <v>11</v>
      </c>
      <c r="F3771" s="44">
        <v>3</v>
      </c>
      <c r="G3771" s="44"/>
    </row>
    <row r="3772" spans="1:7">
      <c r="A3772" s="85">
        <v>44044</v>
      </c>
      <c r="B3772" s="44">
        <v>14</v>
      </c>
      <c r="C3772" s="44">
        <v>2</v>
      </c>
      <c r="D3772" s="44">
        <v>4</v>
      </c>
      <c r="E3772" s="44">
        <v>10</v>
      </c>
      <c r="F3772" s="44">
        <v>3</v>
      </c>
      <c r="G3772" s="44"/>
    </row>
    <row r="3773" spans="1:7">
      <c r="A3773" s="24" t="s">
        <v>10</v>
      </c>
      <c r="B3773" s="24">
        <f>SUM(B3761:B3772)</f>
        <v>90</v>
      </c>
      <c r="C3773" s="24">
        <f>SUM(C3761:C3772)</f>
        <v>100</v>
      </c>
      <c r="D3773" s="24">
        <f>SUM(D3761:D3772)</f>
        <v>148</v>
      </c>
      <c r="E3773" s="24">
        <f>SUM(E3761:E3772)</f>
        <v>153</v>
      </c>
      <c r="F3773" s="24">
        <f>SUM(F3761:F3772)</f>
        <v>49</v>
      </c>
      <c r="G3773" s="30"/>
    </row>
    <row r="3774" spans="1:7">
      <c r="A3774" s="24" t="s">
        <v>12</v>
      </c>
      <c r="B3774" s="24">
        <f>B3773/12</f>
        <v>7.5</v>
      </c>
      <c r="C3774" s="24">
        <f>C3773/12</f>
        <v>8.3333333333333339</v>
      </c>
      <c r="D3774" s="24">
        <f>D3773/12</f>
        <v>12.333333333333334</v>
      </c>
      <c r="E3774" s="24">
        <f>E3773/12</f>
        <v>12.75</v>
      </c>
      <c r="F3774" s="24">
        <f>F3773/12</f>
        <v>4.083333333333333</v>
      </c>
      <c r="G3774" s="30"/>
    </row>
    <row r="3775" spans="1:7">
      <c r="A3775" s="85">
        <v>44075</v>
      </c>
      <c r="B3775" s="44">
        <v>2</v>
      </c>
      <c r="C3775" s="44">
        <v>6</v>
      </c>
      <c r="D3775" s="44">
        <v>8</v>
      </c>
      <c r="E3775" s="44">
        <v>9</v>
      </c>
      <c r="F3775" s="44">
        <v>2</v>
      </c>
      <c r="G3775" s="44"/>
    </row>
    <row r="3776" spans="1:7">
      <c r="A3776" s="85">
        <v>44105</v>
      </c>
      <c r="B3776" s="44">
        <v>8</v>
      </c>
      <c r="C3776" s="44">
        <v>14</v>
      </c>
      <c r="D3776" s="44">
        <v>18</v>
      </c>
      <c r="E3776" s="44">
        <v>22</v>
      </c>
      <c r="F3776" s="44">
        <v>3</v>
      </c>
      <c r="G3776" s="44"/>
    </row>
    <row r="3777" spans="1:7">
      <c r="A3777" s="85">
        <v>44136</v>
      </c>
      <c r="B3777" s="44">
        <v>88</v>
      </c>
      <c r="C3777" s="44">
        <v>8</v>
      </c>
      <c r="D3777" s="44">
        <v>13</v>
      </c>
      <c r="E3777" s="44">
        <v>17</v>
      </c>
      <c r="F3777" s="44">
        <v>2</v>
      </c>
      <c r="G3777" s="44"/>
    </row>
    <row r="3778" spans="1:7">
      <c r="A3778" s="85">
        <v>44166</v>
      </c>
      <c r="B3778" s="44">
        <v>3</v>
      </c>
      <c r="C3778" s="44">
        <v>1</v>
      </c>
      <c r="D3778" s="44">
        <v>14</v>
      </c>
      <c r="E3778" s="44">
        <v>3</v>
      </c>
      <c r="F3778" s="44">
        <v>2</v>
      </c>
      <c r="G3778" s="44"/>
    </row>
    <row r="3779" spans="1:7">
      <c r="A3779" s="85">
        <v>44197</v>
      </c>
      <c r="B3779" s="44">
        <v>1</v>
      </c>
      <c r="C3779" s="44">
        <v>7</v>
      </c>
      <c r="D3779" s="44">
        <v>12</v>
      </c>
      <c r="E3779" s="44">
        <v>6</v>
      </c>
      <c r="F3779" s="44">
        <v>2</v>
      </c>
      <c r="G3779" s="44"/>
    </row>
    <row r="3780" spans="1:7">
      <c r="A3780" s="85">
        <v>44228</v>
      </c>
      <c r="B3780" s="44">
        <v>10</v>
      </c>
      <c r="C3780" s="44">
        <v>4</v>
      </c>
      <c r="D3780" s="44">
        <v>8</v>
      </c>
      <c r="E3780" s="44">
        <v>12</v>
      </c>
      <c r="F3780" s="44">
        <v>1</v>
      </c>
      <c r="G3780" s="44"/>
    </row>
    <row r="3781" spans="1:7">
      <c r="A3781" s="85">
        <v>44256</v>
      </c>
      <c r="B3781" s="44">
        <v>12</v>
      </c>
      <c r="C3781" s="44">
        <v>12</v>
      </c>
      <c r="D3781" s="44">
        <v>13</v>
      </c>
      <c r="E3781" s="44">
        <v>20</v>
      </c>
      <c r="F3781" s="44">
        <v>3</v>
      </c>
      <c r="G3781" s="44"/>
    </row>
    <row r="3782" spans="1:7">
      <c r="A3782" s="85">
        <v>44287</v>
      </c>
      <c r="B3782" s="44">
        <v>1</v>
      </c>
      <c r="C3782" s="44">
        <v>20</v>
      </c>
      <c r="D3782" s="44">
        <v>14</v>
      </c>
      <c r="E3782" s="44">
        <v>9</v>
      </c>
      <c r="F3782" s="44">
        <v>2</v>
      </c>
      <c r="G3782" s="44"/>
    </row>
    <row r="3783" spans="1:7">
      <c r="A3783" s="85">
        <v>44317</v>
      </c>
      <c r="B3783" s="44">
        <v>2</v>
      </c>
      <c r="C3783" s="44">
        <v>9</v>
      </c>
      <c r="D3783" s="44">
        <v>7</v>
      </c>
      <c r="E3783" s="44">
        <v>13</v>
      </c>
      <c r="F3783" s="44">
        <v>4</v>
      </c>
      <c r="G3783" s="44"/>
    </row>
    <row r="3784" spans="1:7">
      <c r="A3784" s="85">
        <v>20</v>
      </c>
      <c r="B3784" s="44">
        <v>3</v>
      </c>
      <c r="C3784" s="44">
        <v>20</v>
      </c>
      <c r="D3784" s="44">
        <v>13</v>
      </c>
      <c r="E3784" s="44">
        <v>15</v>
      </c>
      <c r="F3784" s="44">
        <v>3</v>
      </c>
      <c r="G3784" s="44"/>
    </row>
    <row r="3785" spans="1:7">
      <c r="A3785" s="85">
        <v>44378</v>
      </c>
      <c r="B3785" s="44">
        <v>14</v>
      </c>
      <c r="C3785" s="44">
        <v>23</v>
      </c>
      <c r="D3785" s="44">
        <v>14</v>
      </c>
      <c r="E3785" s="44">
        <v>20</v>
      </c>
      <c r="F3785" s="44">
        <v>5</v>
      </c>
      <c r="G3785" s="44"/>
    </row>
    <row r="3786" spans="1:7">
      <c r="A3786" s="85">
        <v>44409</v>
      </c>
      <c r="B3786" s="44">
        <v>1</v>
      </c>
      <c r="C3786" s="44">
        <v>19</v>
      </c>
      <c r="D3786" s="44">
        <v>16</v>
      </c>
      <c r="E3786" s="44">
        <v>24</v>
      </c>
      <c r="F3786" s="44">
        <v>3</v>
      </c>
      <c r="G3786" s="44"/>
    </row>
    <row r="3787" spans="1:7">
      <c r="A3787" s="24" t="s">
        <v>10</v>
      </c>
      <c r="B3787" s="24">
        <f>SUM(B3775:B3786)</f>
        <v>145</v>
      </c>
      <c r="C3787" s="24">
        <f>SUM(C3775:C3786)</f>
        <v>143</v>
      </c>
      <c r="D3787" s="24">
        <f>SUM(D3775:D3786)</f>
        <v>150</v>
      </c>
      <c r="E3787" s="24">
        <f>SUM(E3775:E3786)</f>
        <v>170</v>
      </c>
      <c r="F3787" s="24">
        <f>SUM(F3775:F3786)</f>
        <v>32</v>
      </c>
      <c r="G3787" s="30"/>
    </row>
    <row r="3788" spans="1:7">
      <c r="A3788" s="26" t="s">
        <v>12</v>
      </c>
      <c r="B3788" s="26">
        <f>B3787/12</f>
        <v>12.083333333333334</v>
      </c>
      <c r="C3788" s="26">
        <f>C3787/12</f>
        <v>11.916666666666666</v>
      </c>
      <c r="D3788" s="26">
        <f>D3787/12</f>
        <v>12.5</v>
      </c>
      <c r="E3788" s="26">
        <f>E3787/12</f>
        <v>14.166666666666666</v>
      </c>
      <c r="F3788" s="26">
        <f>F3787/12</f>
        <v>2.6666666666666665</v>
      </c>
      <c r="G3788" s="30"/>
    </row>
    <row r="3789" spans="1:7">
      <c r="A3789" s="85">
        <v>44440</v>
      </c>
      <c r="B3789" s="44">
        <v>1</v>
      </c>
      <c r="C3789" s="44">
        <v>13</v>
      </c>
      <c r="D3789" s="44">
        <v>9</v>
      </c>
      <c r="E3789" s="44">
        <v>18</v>
      </c>
      <c r="F3789" s="44">
        <v>3</v>
      </c>
      <c r="G3789" s="44"/>
    </row>
    <row r="3790" spans="1:7">
      <c r="A3790" s="85">
        <v>44470</v>
      </c>
      <c r="B3790" s="44">
        <v>0</v>
      </c>
      <c r="C3790" s="44">
        <v>19</v>
      </c>
      <c r="D3790" s="44">
        <v>12</v>
      </c>
      <c r="E3790" s="44">
        <v>9</v>
      </c>
      <c r="F3790" s="44">
        <v>3</v>
      </c>
      <c r="G3790" s="44"/>
    </row>
    <row r="3791" spans="1:7">
      <c r="A3791" s="86">
        <v>44501</v>
      </c>
      <c r="B3791" s="44">
        <v>8</v>
      </c>
      <c r="C3791" s="44">
        <v>16</v>
      </c>
      <c r="D3791" s="44">
        <v>7</v>
      </c>
      <c r="E3791" s="44">
        <v>16</v>
      </c>
      <c r="F3791" s="44">
        <v>4</v>
      </c>
      <c r="G3791" s="44"/>
    </row>
    <row r="3792" spans="1:7">
      <c r="A3792" s="86">
        <v>44531</v>
      </c>
      <c r="B3792" s="44">
        <v>5</v>
      </c>
      <c r="C3792" s="44">
        <v>14</v>
      </c>
      <c r="D3792" s="44">
        <v>9</v>
      </c>
      <c r="E3792" s="44">
        <v>10</v>
      </c>
      <c r="F3792" s="44">
        <v>2</v>
      </c>
      <c r="G3792" s="44"/>
    </row>
    <row r="3793" spans="1:7">
      <c r="A3793" s="85">
        <v>44562</v>
      </c>
      <c r="B3793" s="44">
        <v>1</v>
      </c>
      <c r="C3793" s="44">
        <v>9</v>
      </c>
      <c r="D3793" s="44">
        <v>7</v>
      </c>
      <c r="E3793" s="44">
        <v>19</v>
      </c>
      <c r="F3793" s="44">
        <v>3</v>
      </c>
      <c r="G3793" s="44"/>
    </row>
    <row r="3794" spans="1:7">
      <c r="A3794" s="85">
        <v>44593</v>
      </c>
      <c r="B3794" s="44"/>
      <c r="C3794" s="44"/>
      <c r="D3794" s="44"/>
      <c r="E3794" s="44"/>
      <c r="F3794" s="44"/>
      <c r="G3794" s="44"/>
    </row>
    <row r="3795" spans="1:7">
      <c r="A3795" s="86">
        <v>44621</v>
      </c>
      <c r="B3795" s="44"/>
      <c r="C3795" s="44"/>
      <c r="D3795" s="44"/>
      <c r="E3795" s="44"/>
      <c r="F3795" s="44"/>
      <c r="G3795" s="44"/>
    </row>
    <row r="3796" spans="1:7">
      <c r="A3796" s="86">
        <v>44652</v>
      </c>
      <c r="B3796" s="44"/>
      <c r="C3796" s="44"/>
      <c r="D3796" s="44"/>
      <c r="E3796" s="44"/>
      <c r="F3796" s="44"/>
      <c r="G3796" s="44"/>
    </row>
    <row r="3797" spans="1:7">
      <c r="A3797" s="85">
        <v>44682</v>
      </c>
      <c r="B3797" s="44"/>
      <c r="C3797" s="44"/>
      <c r="D3797" s="44"/>
      <c r="E3797" s="44"/>
      <c r="F3797" s="44"/>
      <c r="G3797" s="44"/>
    </row>
    <row r="3798" spans="1:7">
      <c r="A3798" s="85">
        <v>44713</v>
      </c>
      <c r="B3798" s="44"/>
      <c r="C3798" s="44"/>
      <c r="D3798" s="44"/>
      <c r="E3798" s="44"/>
      <c r="F3798" s="44"/>
      <c r="G3798" s="44"/>
    </row>
    <row r="3799" spans="1:7">
      <c r="A3799" s="86">
        <v>44743</v>
      </c>
      <c r="B3799" s="44"/>
      <c r="C3799" s="44"/>
      <c r="D3799" s="44"/>
      <c r="E3799" s="44"/>
      <c r="F3799" s="44"/>
      <c r="G3799" s="44"/>
    </row>
    <row r="3800" spans="1:7">
      <c r="A3800" s="86">
        <v>44774</v>
      </c>
      <c r="B3800" s="44"/>
      <c r="C3800" s="44"/>
      <c r="D3800" s="44"/>
      <c r="E3800" s="44"/>
      <c r="F3800" s="44"/>
      <c r="G3800" s="44"/>
    </row>
    <row r="3801" spans="1:7">
      <c r="A3801" s="24" t="s">
        <v>10</v>
      </c>
      <c r="B3801" s="24">
        <f>SUM(B3789:B3800)</f>
        <v>15</v>
      </c>
      <c r="C3801" s="24">
        <f>SUM(C3789:C3800)</f>
        <v>71</v>
      </c>
      <c r="D3801" s="24">
        <f>SUM(D3789:D3800)</f>
        <v>44</v>
      </c>
      <c r="E3801" s="24">
        <f>SUM(E3789:E3800)</f>
        <v>72</v>
      </c>
      <c r="F3801" s="24">
        <f>SUM(F3789:F3800)</f>
        <v>15</v>
      </c>
      <c r="G3801" s="30"/>
    </row>
    <row r="3802" spans="1:7">
      <c r="A3802" s="26" t="s">
        <v>12</v>
      </c>
      <c r="B3802" s="26">
        <f>B3801/12</f>
        <v>1.25</v>
      </c>
      <c r="C3802" s="26">
        <f>C3801/12</f>
        <v>5.916666666666667</v>
      </c>
      <c r="D3802" s="26">
        <f>D3801/12</f>
        <v>3.6666666666666665</v>
      </c>
      <c r="E3802" s="26">
        <f>E3801/12</f>
        <v>6</v>
      </c>
      <c r="F3802" s="26">
        <f>F3801/12</f>
        <v>1.25</v>
      </c>
      <c r="G3802" s="30"/>
    </row>
    <row r="3814" spans="1:8">
      <c r="B3814" s="17"/>
      <c r="C3814" s="6"/>
      <c r="D3814" s="6"/>
      <c r="E3814" s="6"/>
      <c r="F3814" s="6"/>
      <c r="G3814" s="6"/>
    </row>
    <row r="3815" spans="1:8">
      <c r="B3815" s="17"/>
      <c r="C3815" s="6"/>
      <c r="D3815" s="6"/>
      <c r="E3815" s="6"/>
      <c r="F3815" s="6"/>
      <c r="G3815" s="6"/>
    </row>
    <row r="3817" spans="1:8">
      <c r="A3817" s="1" t="s">
        <v>0</v>
      </c>
      <c r="B3817" s="2" t="s">
        <v>1</v>
      </c>
      <c r="C3817" s="2" t="s">
        <v>2</v>
      </c>
      <c r="D3817" s="2" t="s">
        <v>3</v>
      </c>
      <c r="E3817" s="2"/>
    </row>
    <row r="3818" spans="1:8">
      <c r="A3818" s="85" t="s">
        <v>89</v>
      </c>
      <c r="B3818" s="8">
        <v>29411</v>
      </c>
      <c r="C3818" s="8">
        <v>34440</v>
      </c>
      <c r="D3818" s="3" t="s">
        <v>83</v>
      </c>
    </row>
    <row r="3820" spans="1:8">
      <c r="A3820" s="18" t="s">
        <v>4</v>
      </c>
      <c r="B3820" s="19" t="s">
        <v>5</v>
      </c>
      <c r="C3820" s="19" t="s">
        <v>6</v>
      </c>
      <c r="D3820" s="19" t="s">
        <v>7</v>
      </c>
      <c r="E3820" s="19" t="s">
        <v>8</v>
      </c>
      <c r="F3820" s="19" t="s">
        <v>9</v>
      </c>
      <c r="G3820" s="19" t="s">
        <v>119</v>
      </c>
      <c r="H3820" s="19" t="s">
        <v>11</v>
      </c>
    </row>
    <row r="3821" spans="1:8">
      <c r="A3821" s="85">
        <v>43709</v>
      </c>
      <c r="B3821" s="44">
        <v>15</v>
      </c>
      <c r="C3821" s="44">
        <v>10</v>
      </c>
      <c r="D3821" s="44">
        <v>65</v>
      </c>
      <c r="E3821" s="44">
        <v>20</v>
      </c>
      <c r="F3821" s="44">
        <v>5</v>
      </c>
      <c r="G3821" s="44"/>
    </row>
    <row r="3822" spans="1:8">
      <c r="A3822" s="85">
        <v>43739</v>
      </c>
      <c r="B3822" s="44">
        <v>19</v>
      </c>
      <c r="C3822" s="44">
        <v>10</v>
      </c>
      <c r="D3822" s="44">
        <v>70</v>
      </c>
      <c r="E3822" s="44">
        <v>21</v>
      </c>
      <c r="F3822" s="44">
        <v>6</v>
      </c>
      <c r="G3822" s="44"/>
    </row>
    <row r="3823" spans="1:8">
      <c r="A3823" s="85">
        <v>43770</v>
      </c>
      <c r="B3823" s="44">
        <v>18</v>
      </c>
      <c r="C3823" s="44">
        <v>13</v>
      </c>
      <c r="D3823" s="44">
        <v>65</v>
      </c>
      <c r="E3823" s="44">
        <v>20</v>
      </c>
      <c r="F3823" s="44">
        <v>6</v>
      </c>
      <c r="G3823" s="44"/>
    </row>
    <row r="3824" spans="1:8">
      <c r="A3824" s="85">
        <v>43800</v>
      </c>
      <c r="B3824" s="44">
        <v>16</v>
      </c>
      <c r="C3824" s="44">
        <v>11</v>
      </c>
      <c r="D3824" s="44">
        <v>68</v>
      </c>
      <c r="E3824" s="44">
        <v>19</v>
      </c>
      <c r="F3824" s="44">
        <v>7</v>
      </c>
      <c r="G3824" s="44"/>
    </row>
    <row r="3825" spans="1:7">
      <c r="A3825" s="85">
        <v>43831</v>
      </c>
      <c r="B3825" s="44">
        <v>15</v>
      </c>
      <c r="C3825" s="44">
        <v>12</v>
      </c>
      <c r="D3825" s="44">
        <v>76</v>
      </c>
      <c r="E3825" s="44">
        <v>22</v>
      </c>
      <c r="F3825" s="44">
        <v>6</v>
      </c>
      <c r="G3825" s="44"/>
    </row>
    <row r="3826" spans="1:7">
      <c r="A3826" s="85">
        <v>43862</v>
      </c>
      <c r="B3826" s="44">
        <v>15</v>
      </c>
      <c r="C3826" s="44">
        <v>10</v>
      </c>
      <c r="D3826" s="44">
        <v>70</v>
      </c>
      <c r="E3826" s="44">
        <v>22</v>
      </c>
      <c r="F3826" s="44">
        <v>6</v>
      </c>
      <c r="G3826" s="44"/>
    </row>
    <row r="3827" spans="1:7">
      <c r="A3827" s="85">
        <v>43891</v>
      </c>
      <c r="B3827" s="44">
        <v>17</v>
      </c>
      <c r="C3827" s="44">
        <v>10</v>
      </c>
      <c r="D3827" s="44">
        <v>55</v>
      </c>
      <c r="E3827" s="44">
        <v>23</v>
      </c>
      <c r="F3827" s="44">
        <v>7</v>
      </c>
      <c r="G3827" s="44"/>
    </row>
    <row r="3828" spans="1:7">
      <c r="A3828" s="85">
        <v>43922</v>
      </c>
      <c r="B3828" s="44">
        <v>2</v>
      </c>
      <c r="C3828" s="44">
        <v>6</v>
      </c>
      <c r="D3828" s="44">
        <v>35</v>
      </c>
      <c r="E3828" s="44">
        <v>20</v>
      </c>
      <c r="F3828" s="44">
        <v>4</v>
      </c>
      <c r="G3828" s="44"/>
    </row>
    <row r="3829" spans="1:7">
      <c r="A3829" s="85">
        <v>43952</v>
      </c>
      <c r="B3829" s="44">
        <v>0</v>
      </c>
      <c r="C3829" s="44">
        <v>12</v>
      </c>
      <c r="D3829" s="44">
        <v>25</v>
      </c>
      <c r="E3829" s="44">
        <v>8</v>
      </c>
      <c r="F3829" s="44">
        <v>3</v>
      </c>
      <c r="G3829" s="44"/>
    </row>
    <row r="3830" spans="1:7">
      <c r="A3830" s="85">
        <v>43983</v>
      </c>
      <c r="B3830" s="44">
        <v>5</v>
      </c>
      <c r="C3830" s="44">
        <v>10</v>
      </c>
      <c r="D3830" s="44">
        <v>20</v>
      </c>
      <c r="E3830" s="44">
        <v>16</v>
      </c>
      <c r="F3830" s="44">
        <v>2</v>
      </c>
      <c r="G3830" s="44"/>
    </row>
    <row r="3831" spans="1:7">
      <c r="A3831" s="85">
        <v>44013</v>
      </c>
      <c r="B3831" s="44">
        <v>2</v>
      </c>
      <c r="C3831" s="44">
        <v>10</v>
      </c>
      <c r="D3831" s="44">
        <v>15</v>
      </c>
      <c r="E3831" s="44">
        <v>12</v>
      </c>
      <c r="F3831" s="44">
        <v>2</v>
      </c>
      <c r="G3831" s="44"/>
    </row>
    <row r="3832" spans="1:7">
      <c r="A3832" s="85">
        <v>44044</v>
      </c>
      <c r="B3832" s="44">
        <v>2</v>
      </c>
      <c r="C3832" s="44">
        <v>10</v>
      </c>
      <c r="D3832" s="44">
        <v>10</v>
      </c>
      <c r="E3832" s="44">
        <v>8</v>
      </c>
      <c r="F3832" s="44">
        <v>2</v>
      </c>
      <c r="G3832" s="44"/>
    </row>
    <row r="3833" spans="1:7">
      <c r="A3833" s="24" t="s">
        <v>10</v>
      </c>
      <c r="B3833" s="24">
        <f>SUM(B3821:B3832)</f>
        <v>126</v>
      </c>
      <c r="C3833" s="24">
        <f>SUM(C3821:C3832)</f>
        <v>124</v>
      </c>
      <c r="D3833" s="24">
        <f>SUM(D3821:D3832)</f>
        <v>574</v>
      </c>
      <c r="E3833" s="24">
        <f>SUM(E3821:E3832)</f>
        <v>211</v>
      </c>
      <c r="F3833" s="24">
        <f>SUM(F3821:F3832)</f>
        <v>56</v>
      </c>
      <c r="G3833" s="30"/>
    </row>
    <row r="3834" spans="1:7">
      <c r="A3834" s="24" t="s">
        <v>12</v>
      </c>
      <c r="B3834" s="24">
        <f>B3833/12</f>
        <v>10.5</v>
      </c>
      <c r="C3834" s="24">
        <f>C3833/12</f>
        <v>10.333333333333334</v>
      </c>
      <c r="D3834" s="24">
        <f>D3833/12</f>
        <v>47.833333333333336</v>
      </c>
      <c r="E3834" s="24">
        <f>E3833/12</f>
        <v>17.583333333333332</v>
      </c>
      <c r="F3834" s="24">
        <f>F3833/12</f>
        <v>4.666666666666667</v>
      </c>
      <c r="G3834" s="30"/>
    </row>
    <row r="3835" spans="1:7">
      <c r="A3835" s="85">
        <v>44075</v>
      </c>
      <c r="B3835" s="44">
        <v>4</v>
      </c>
      <c r="C3835" s="44">
        <v>10</v>
      </c>
      <c r="D3835" s="44">
        <v>20</v>
      </c>
      <c r="E3835" s="44">
        <v>16</v>
      </c>
      <c r="F3835" s="44">
        <v>5</v>
      </c>
      <c r="G3835" s="44"/>
    </row>
    <row r="3836" spans="1:7">
      <c r="A3836" s="85">
        <v>44105</v>
      </c>
      <c r="B3836" s="44">
        <v>6</v>
      </c>
      <c r="C3836" s="44">
        <v>8</v>
      </c>
      <c r="D3836" s="44">
        <v>21</v>
      </c>
      <c r="E3836" s="44">
        <v>19</v>
      </c>
      <c r="F3836" s="44">
        <v>5</v>
      </c>
      <c r="G3836" s="44"/>
    </row>
    <row r="3837" spans="1:7">
      <c r="A3837" s="85">
        <v>44136</v>
      </c>
      <c r="B3837" s="44">
        <v>5</v>
      </c>
      <c r="C3837" s="44">
        <v>6</v>
      </c>
      <c r="D3837" s="44">
        <v>26</v>
      </c>
      <c r="E3837" s="44">
        <v>16</v>
      </c>
      <c r="F3837" s="44">
        <v>5</v>
      </c>
      <c r="G3837" s="44"/>
    </row>
    <row r="3838" spans="1:7">
      <c r="A3838" s="85">
        <v>44166</v>
      </c>
      <c r="B3838" s="44">
        <v>0</v>
      </c>
      <c r="C3838" s="44">
        <v>5</v>
      </c>
      <c r="D3838" s="44">
        <v>20</v>
      </c>
      <c r="E3838" s="44">
        <v>21</v>
      </c>
      <c r="F3838" s="44">
        <v>4</v>
      </c>
      <c r="G3838" s="44"/>
    </row>
    <row r="3839" spans="1:7">
      <c r="A3839" s="85">
        <v>44197</v>
      </c>
      <c r="B3839" s="44">
        <v>4</v>
      </c>
      <c r="C3839" s="44">
        <v>5</v>
      </c>
      <c r="D3839" s="44">
        <v>20</v>
      </c>
      <c r="E3839" s="44">
        <v>16</v>
      </c>
      <c r="F3839" s="44">
        <v>4</v>
      </c>
      <c r="G3839" s="44"/>
    </row>
    <row r="3840" spans="1:7">
      <c r="A3840" s="85">
        <v>44228</v>
      </c>
      <c r="B3840" s="44">
        <v>2</v>
      </c>
      <c r="C3840" s="44">
        <v>6</v>
      </c>
      <c r="D3840" s="44">
        <v>19</v>
      </c>
      <c r="E3840" s="44">
        <v>12</v>
      </c>
      <c r="F3840" s="44">
        <v>3</v>
      </c>
      <c r="G3840" s="44"/>
    </row>
    <row r="3841" spans="1:7">
      <c r="A3841" s="85">
        <v>44256</v>
      </c>
      <c r="B3841" s="44">
        <v>5</v>
      </c>
      <c r="C3841" s="44">
        <v>10</v>
      </c>
      <c r="D3841" s="44">
        <v>30</v>
      </c>
      <c r="E3841" s="44">
        <v>16</v>
      </c>
      <c r="F3841" s="44">
        <v>3</v>
      </c>
      <c r="G3841" s="44"/>
    </row>
    <row r="3842" spans="1:7">
      <c r="A3842" s="85">
        <v>44287</v>
      </c>
      <c r="B3842" s="44">
        <v>2</v>
      </c>
      <c r="C3842" s="44">
        <v>2</v>
      </c>
      <c r="D3842" s="44">
        <v>30</v>
      </c>
      <c r="E3842" s="44">
        <v>20</v>
      </c>
      <c r="F3842" s="44">
        <v>4</v>
      </c>
      <c r="G3842" s="44"/>
    </row>
    <row r="3843" spans="1:7">
      <c r="A3843" s="85">
        <v>44317</v>
      </c>
      <c r="B3843" s="44">
        <v>2</v>
      </c>
      <c r="C3843" s="44">
        <v>6</v>
      </c>
      <c r="D3843" s="44">
        <v>25</v>
      </c>
      <c r="E3843" s="44">
        <v>19</v>
      </c>
      <c r="F3843" s="44">
        <v>3</v>
      </c>
      <c r="G3843" s="44"/>
    </row>
    <row r="3844" spans="1:7">
      <c r="A3844" s="85">
        <v>44348</v>
      </c>
      <c r="B3844" s="44">
        <v>2</v>
      </c>
      <c r="C3844" s="44">
        <v>2</v>
      </c>
      <c r="D3844" s="44">
        <v>25</v>
      </c>
      <c r="E3844" s="44">
        <v>18</v>
      </c>
      <c r="F3844" s="44">
        <v>3</v>
      </c>
      <c r="G3844" s="44"/>
    </row>
    <row r="3845" spans="1:7">
      <c r="A3845" s="85">
        <v>44378</v>
      </c>
      <c r="B3845" s="44">
        <v>5</v>
      </c>
      <c r="C3845" s="44">
        <v>3</v>
      </c>
      <c r="D3845" s="44">
        <v>26</v>
      </c>
      <c r="E3845" s="44">
        <v>19</v>
      </c>
      <c r="F3845" s="44">
        <v>3</v>
      </c>
      <c r="G3845" s="44"/>
    </row>
    <row r="3846" spans="1:7">
      <c r="A3846" s="85">
        <v>44409</v>
      </c>
      <c r="B3846" s="44">
        <v>6</v>
      </c>
      <c r="C3846" s="44">
        <v>10</v>
      </c>
      <c r="D3846" s="44">
        <v>37</v>
      </c>
      <c r="E3846" s="44">
        <v>20</v>
      </c>
      <c r="F3846" s="44">
        <v>5</v>
      </c>
      <c r="G3846" s="44"/>
    </row>
    <row r="3847" spans="1:7">
      <c r="A3847" s="24" t="s">
        <v>10</v>
      </c>
      <c r="B3847" s="24">
        <f>SUM(B3835:B3846)</f>
        <v>43</v>
      </c>
      <c r="C3847" s="24">
        <f>SUM(C3835:C3846)</f>
        <v>73</v>
      </c>
      <c r="D3847" s="24">
        <f>SUM(D3835:D3846)</f>
        <v>299</v>
      </c>
      <c r="E3847" s="24">
        <f>SUM(E3835:E3846)</f>
        <v>212</v>
      </c>
      <c r="F3847" s="24">
        <f>SUM(F3835:F3846)</f>
        <v>47</v>
      </c>
      <c r="G3847" s="30"/>
    </row>
    <row r="3848" spans="1:7">
      <c r="A3848" s="26" t="s">
        <v>12</v>
      </c>
      <c r="B3848" s="26">
        <f>B3847/12</f>
        <v>3.5833333333333335</v>
      </c>
      <c r="C3848" s="26">
        <f>C3847/12</f>
        <v>6.083333333333333</v>
      </c>
      <c r="D3848" s="26">
        <f>D3847/12</f>
        <v>24.916666666666668</v>
      </c>
      <c r="E3848" s="26">
        <f>E3847/12</f>
        <v>17.666666666666668</v>
      </c>
      <c r="F3848" s="26">
        <f>F3847/12</f>
        <v>3.9166666666666665</v>
      </c>
      <c r="G3848" s="30"/>
    </row>
    <row r="3849" spans="1:7">
      <c r="A3849" s="85">
        <v>44440</v>
      </c>
      <c r="B3849" s="44">
        <v>4</v>
      </c>
      <c r="C3849" s="44">
        <v>10</v>
      </c>
      <c r="D3849" s="44">
        <v>37</v>
      </c>
      <c r="E3849" s="44">
        <v>21</v>
      </c>
      <c r="F3849" s="44">
        <v>5</v>
      </c>
      <c r="G3849" s="44"/>
    </row>
    <row r="3850" spans="1:7">
      <c r="A3850" s="85">
        <v>44470</v>
      </c>
      <c r="B3850" s="44">
        <v>5</v>
      </c>
      <c r="C3850" s="44">
        <v>8</v>
      </c>
      <c r="D3850" s="44">
        <v>37</v>
      </c>
      <c r="E3850" s="44">
        <v>21</v>
      </c>
      <c r="F3850" s="44">
        <v>5</v>
      </c>
      <c r="G3850" s="44"/>
    </row>
    <row r="3851" spans="1:7">
      <c r="A3851" s="86">
        <v>44501</v>
      </c>
      <c r="B3851" s="44">
        <v>5</v>
      </c>
      <c r="C3851" s="44">
        <v>6</v>
      </c>
      <c r="D3851" s="44">
        <v>28</v>
      </c>
      <c r="E3851" s="44">
        <v>18</v>
      </c>
      <c r="F3851" s="44">
        <v>4</v>
      </c>
      <c r="G3851" s="44"/>
    </row>
    <row r="3852" spans="1:7">
      <c r="A3852" s="86">
        <v>44531</v>
      </c>
      <c r="B3852" s="44">
        <v>2</v>
      </c>
      <c r="C3852" s="44">
        <v>5</v>
      </c>
      <c r="D3852" s="44">
        <v>25</v>
      </c>
      <c r="E3852" s="44">
        <v>18</v>
      </c>
      <c r="F3852" s="44">
        <v>4</v>
      </c>
      <c r="G3852" s="44"/>
    </row>
    <row r="3853" spans="1:7">
      <c r="A3853" s="85">
        <v>44562</v>
      </c>
      <c r="B3853" s="44">
        <v>5</v>
      </c>
      <c r="C3853" s="44">
        <v>10</v>
      </c>
      <c r="D3853" s="44">
        <v>30</v>
      </c>
      <c r="E3853" s="44">
        <v>20</v>
      </c>
      <c r="F3853" s="44">
        <v>4</v>
      </c>
      <c r="G3853" s="44"/>
    </row>
    <row r="3854" spans="1:7">
      <c r="A3854" s="85">
        <v>44593</v>
      </c>
      <c r="B3854" s="44"/>
      <c r="C3854" s="44"/>
      <c r="D3854" s="44"/>
      <c r="E3854" s="44"/>
      <c r="F3854" s="44"/>
      <c r="G3854" s="44"/>
    </row>
    <row r="3855" spans="1:7">
      <c r="A3855" s="86">
        <v>44621</v>
      </c>
      <c r="B3855" s="44"/>
      <c r="C3855" s="44"/>
      <c r="D3855" s="44"/>
      <c r="E3855" s="44"/>
      <c r="F3855" s="44"/>
      <c r="G3855" s="44"/>
    </row>
    <row r="3856" spans="1:7">
      <c r="A3856" s="86">
        <v>44652</v>
      </c>
      <c r="B3856" s="44"/>
      <c r="C3856" s="44"/>
      <c r="D3856" s="44"/>
      <c r="E3856" s="44"/>
      <c r="F3856" s="44"/>
      <c r="G3856" s="44"/>
    </row>
    <row r="3857" spans="1:7">
      <c r="A3857" s="85">
        <v>44682</v>
      </c>
      <c r="B3857" s="44"/>
      <c r="C3857" s="44"/>
      <c r="D3857" s="44"/>
      <c r="E3857" s="44"/>
      <c r="F3857" s="44"/>
      <c r="G3857" s="44"/>
    </row>
    <row r="3858" spans="1:7">
      <c r="A3858" s="85">
        <v>44713</v>
      </c>
      <c r="B3858" s="44"/>
      <c r="C3858" s="44"/>
      <c r="D3858" s="44"/>
      <c r="E3858" s="44"/>
      <c r="F3858" s="44"/>
      <c r="G3858" s="44"/>
    </row>
    <row r="3859" spans="1:7">
      <c r="A3859" s="86">
        <v>44743</v>
      </c>
      <c r="B3859" s="44"/>
      <c r="C3859" s="44"/>
      <c r="D3859" s="44"/>
      <c r="E3859" s="44"/>
      <c r="F3859" s="44"/>
      <c r="G3859" s="44"/>
    </row>
    <row r="3860" spans="1:7">
      <c r="A3860" s="86">
        <v>44774</v>
      </c>
      <c r="B3860" s="44"/>
      <c r="C3860" s="44"/>
      <c r="D3860" s="44"/>
      <c r="E3860" s="44"/>
      <c r="F3860" s="44"/>
      <c r="G3860" s="44"/>
    </row>
    <row r="3861" spans="1:7">
      <c r="A3861" s="24" t="s">
        <v>10</v>
      </c>
      <c r="B3861" s="24">
        <f>SUM(B3849:B3860)</f>
        <v>21</v>
      </c>
      <c r="C3861" s="24">
        <f>SUM(C3849:C3860)</f>
        <v>39</v>
      </c>
      <c r="D3861" s="24">
        <f>SUM(D3849:D3860)</f>
        <v>157</v>
      </c>
      <c r="E3861" s="24">
        <f>SUM(E3849:E3860)</f>
        <v>98</v>
      </c>
      <c r="F3861" s="24">
        <f>SUM(F3849:F3860)</f>
        <v>22</v>
      </c>
      <c r="G3861" s="30"/>
    </row>
    <row r="3862" spans="1:7">
      <c r="A3862" s="26" t="s">
        <v>12</v>
      </c>
      <c r="B3862" s="26">
        <f>B3861/12</f>
        <v>1.75</v>
      </c>
      <c r="C3862" s="26">
        <f>C3861/12</f>
        <v>3.25</v>
      </c>
      <c r="D3862" s="26">
        <f>D3861/12</f>
        <v>13.083333333333334</v>
      </c>
      <c r="E3862" s="26">
        <f>E3861/12</f>
        <v>8.1666666666666661</v>
      </c>
      <c r="F3862" s="26">
        <f>F3861/12</f>
        <v>1.8333333333333333</v>
      </c>
      <c r="G3862" s="30"/>
    </row>
    <row r="3875" spans="1:8">
      <c r="B3875" s="17"/>
      <c r="C3875" s="6"/>
      <c r="D3875" s="6"/>
      <c r="E3875" s="6"/>
      <c r="F3875" s="6"/>
      <c r="G3875" s="6"/>
    </row>
    <row r="3877" spans="1:8">
      <c r="A3877" s="1" t="s">
        <v>0</v>
      </c>
      <c r="B3877" s="2" t="s">
        <v>1</v>
      </c>
      <c r="C3877" s="2" t="s">
        <v>2</v>
      </c>
      <c r="D3877" s="2" t="s">
        <v>3</v>
      </c>
      <c r="E3877" s="2"/>
    </row>
    <row r="3878" spans="1:8">
      <c r="A3878" s="85" t="s">
        <v>90</v>
      </c>
      <c r="B3878" s="8">
        <v>36637</v>
      </c>
      <c r="C3878" s="8">
        <v>42329</v>
      </c>
      <c r="D3878" s="3" t="s">
        <v>85</v>
      </c>
    </row>
    <row r="3880" spans="1:8">
      <c r="A3880" s="18" t="s">
        <v>4</v>
      </c>
      <c r="B3880" s="19" t="s">
        <v>5</v>
      </c>
      <c r="C3880" s="19" t="s">
        <v>6</v>
      </c>
      <c r="D3880" s="19" t="s">
        <v>7</v>
      </c>
      <c r="E3880" s="19" t="s">
        <v>8</v>
      </c>
      <c r="F3880" s="19" t="s">
        <v>9</v>
      </c>
      <c r="G3880" s="19" t="s">
        <v>119</v>
      </c>
      <c r="H3880" s="19" t="s">
        <v>11</v>
      </c>
    </row>
    <row r="3881" spans="1:8">
      <c r="A3881" s="85">
        <v>43709</v>
      </c>
      <c r="B3881" s="44">
        <v>25</v>
      </c>
      <c r="C3881" s="44">
        <v>3</v>
      </c>
      <c r="D3881" s="44">
        <v>50</v>
      </c>
      <c r="E3881" s="44">
        <v>55</v>
      </c>
      <c r="F3881" s="44">
        <v>10</v>
      </c>
      <c r="G3881" s="44"/>
    </row>
    <row r="3882" spans="1:8">
      <c r="A3882" s="85">
        <v>43739</v>
      </c>
      <c r="B3882" s="44">
        <v>14</v>
      </c>
      <c r="C3882" s="44">
        <v>3</v>
      </c>
      <c r="D3882" s="44">
        <v>30</v>
      </c>
      <c r="E3882" s="44">
        <v>34</v>
      </c>
      <c r="F3882" s="44">
        <v>6</v>
      </c>
      <c r="G3882" s="44"/>
    </row>
    <row r="3883" spans="1:8">
      <c r="A3883" s="85">
        <v>43770</v>
      </c>
      <c r="B3883" s="44">
        <v>15</v>
      </c>
      <c r="C3883" s="44">
        <v>0</v>
      </c>
      <c r="D3883" s="44">
        <v>65</v>
      </c>
      <c r="E3883" s="44">
        <v>36</v>
      </c>
      <c r="F3883" s="44">
        <v>18</v>
      </c>
      <c r="G3883" s="44"/>
    </row>
    <row r="3884" spans="1:8">
      <c r="A3884" s="85">
        <v>43800</v>
      </c>
      <c r="B3884" s="44">
        <v>67</v>
      </c>
      <c r="C3884" s="44">
        <v>54</v>
      </c>
      <c r="D3884" s="44">
        <v>84</v>
      </c>
      <c r="E3884" s="44">
        <v>66</v>
      </c>
      <c r="F3884" s="44">
        <v>30</v>
      </c>
      <c r="G3884" s="44"/>
    </row>
    <row r="3885" spans="1:8">
      <c r="A3885" s="85">
        <v>43831</v>
      </c>
      <c r="B3885" s="44">
        <v>23</v>
      </c>
      <c r="C3885" s="44">
        <v>16</v>
      </c>
      <c r="D3885" s="44">
        <v>50</v>
      </c>
      <c r="E3885" s="44">
        <v>39</v>
      </c>
      <c r="F3885" s="44">
        <v>13</v>
      </c>
      <c r="G3885" s="44"/>
    </row>
    <row r="3886" spans="1:8">
      <c r="A3886" s="85">
        <v>43862</v>
      </c>
      <c r="B3886" s="44">
        <v>21</v>
      </c>
      <c r="C3886" s="44">
        <v>18</v>
      </c>
      <c r="D3886" s="44">
        <v>62</v>
      </c>
      <c r="E3886" s="44">
        <v>54</v>
      </c>
      <c r="F3886" s="44">
        <v>25</v>
      </c>
      <c r="G3886" s="44"/>
    </row>
    <row r="3887" spans="1:8">
      <c r="A3887" s="85">
        <v>43891</v>
      </c>
      <c r="B3887" s="44">
        <v>8</v>
      </c>
      <c r="C3887" s="44">
        <v>7</v>
      </c>
      <c r="D3887" s="44">
        <v>13</v>
      </c>
      <c r="E3887" s="44">
        <v>17</v>
      </c>
      <c r="F3887" s="44">
        <v>11</v>
      </c>
      <c r="G3887" s="44"/>
    </row>
    <row r="3888" spans="1:8">
      <c r="A3888" s="85">
        <v>43922</v>
      </c>
      <c r="B3888" s="44">
        <v>5</v>
      </c>
      <c r="C3888" s="44">
        <v>0</v>
      </c>
      <c r="D3888" s="44">
        <v>12</v>
      </c>
      <c r="E3888" s="44">
        <v>47</v>
      </c>
      <c r="F3888" s="44">
        <v>10</v>
      </c>
      <c r="G3888" s="44"/>
    </row>
    <row r="3889" spans="1:7">
      <c r="A3889" s="85">
        <v>43952</v>
      </c>
      <c r="B3889" s="44">
        <v>1</v>
      </c>
      <c r="C3889" s="44">
        <v>0</v>
      </c>
      <c r="D3889" s="44">
        <v>2</v>
      </c>
      <c r="E3889" s="44">
        <v>14</v>
      </c>
      <c r="F3889" s="44">
        <v>0</v>
      </c>
      <c r="G3889" s="44"/>
    </row>
    <row r="3890" spans="1:7">
      <c r="A3890" s="85">
        <v>43983</v>
      </c>
      <c r="B3890" s="44">
        <v>1</v>
      </c>
      <c r="C3890" s="44">
        <v>1</v>
      </c>
      <c r="D3890" s="44">
        <v>5</v>
      </c>
      <c r="E3890" s="44">
        <v>21</v>
      </c>
      <c r="F3890" s="44">
        <v>2</v>
      </c>
      <c r="G3890" s="44"/>
    </row>
    <row r="3891" spans="1:7">
      <c r="A3891" s="85">
        <v>44013</v>
      </c>
      <c r="B3891" s="44">
        <v>4</v>
      </c>
      <c r="C3891" s="44">
        <v>0</v>
      </c>
      <c r="D3891" s="44">
        <v>23</v>
      </c>
      <c r="E3891" s="44">
        <v>10</v>
      </c>
      <c r="F3891" s="44">
        <v>2</v>
      </c>
      <c r="G3891" s="44"/>
    </row>
    <row r="3892" spans="1:7">
      <c r="A3892" s="85">
        <v>44044</v>
      </c>
      <c r="B3892" s="44">
        <v>4</v>
      </c>
      <c r="C3892" s="44">
        <v>0</v>
      </c>
      <c r="D3892" s="44">
        <v>22</v>
      </c>
      <c r="E3892" s="44">
        <v>24</v>
      </c>
      <c r="F3892" s="44">
        <v>10</v>
      </c>
      <c r="G3892" s="44"/>
    </row>
    <row r="3893" spans="1:7">
      <c r="A3893" s="24" t="s">
        <v>10</v>
      </c>
      <c r="B3893" s="24">
        <f>SUM(B3881:B3892)</f>
        <v>188</v>
      </c>
      <c r="C3893" s="24">
        <f>SUM(C3881:C3892)</f>
        <v>102</v>
      </c>
      <c r="D3893" s="24">
        <f>SUM(D3881:D3892)</f>
        <v>418</v>
      </c>
      <c r="E3893" s="24">
        <f>SUM(E3881:E3892)</f>
        <v>417</v>
      </c>
      <c r="F3893" s="24">
        <f>SUM(F3881:F3892)</f>
        <v>137</v>
      </c>
      <c r="G3893" s="30"/>
    </row>
    <row r="3894" spans="1:7">
      <c r="A3894" s="24" t="s">
        <v>12</v>
      </c>
      <c r="B3894" s="24">
        <f>B3893/12</f>
        <v>15.666666666666666</v>
      </c>
      <c r="C3894" s="24">
        <f>C3893/12</f>
        <v>8.5</v>
      </c>
      <c r="D3894" s="24">
        <f>D3893/12</f>
        <v>34.833333333333336</v>
      </c>
      <c r="E3894" s="24">
        <f>E3893/12</f>
        <v>34.75</v>
      </c>
      <c r="F3894" s="24">
        <f>F3893/12</f>
        <v>11.416666666666666</v>
      </c>
      <c r="G3894" s="30"/>
    </row>
    <row r="3895" spans="1:7">
      <c r="A3895" s="85">
        <v>44075</v>
      </c>
      <c r="B3895" s="44">
        <v>8</v>
      </c>
      <c r="C3895" s="44">
        <v>3</v>
      </c>
      <c r="D3895" s="44">
        <v>25</v>
      </c>
      <c r="E3895" s="44">
        <v>26</v>
      </c>
      <c r="F3895" s="44">
        <v>6</v>
      </c>
      <c r="G3895" s="44"/>
    </row>
    <row r="3896" spans="1:7">
      <c r="A3896" s="85">
        <v>44105</v>
      </c>
      <c r="B3896" s="44">
        <v>9</v>
      </c>
      <c r="C3896" s="44">
        <v>2</v>
      </c>
      <c r="D3896" s="44">
        <v>25</v>
      </c>
      <c r="E3896" s="44">
        <v>23</v>
      </c>
      <c r="F3896" s="44">
        <v>4</v>
      </c>
      <c r="G3896" s="44"/>
    </row>
    <row r="3897" spans="1:7">
      <c r="A3897" s="85">
        <v>44136</v>
      </c>
      <c r="B3897" s="44">
        <v>9</v>
      </c>
      <c r="C3897" s="44">
        <v>1</v>
      </c>
      <c r="D3897" s="44">
        <v>20</v>
      </c>
      <c r="E3897" s="44">
        <v>21</v>
      </c>
      <c r="F3897" s="44">
        <v>5</v>
      </c>
      <c r="G3897" s="44"/>
    </row>
    <row r="3898" spans="1:7">
      <c r="A3898" s="85">
        <v>44166</v>
      </c>
      <c r="B3898" s="44">
        <v>17</v>
      </c>
      <c r="C3898" s="44">
        <v>4</v>
      </c>
      <c r="D3898" s="44">
        <v>25</v>
      </c>
      <c r="E3898" s="44">
        <v>32</v>
      </c>
      <c r="F3898" s="44">
        <v>11</v>
      </c>
      <c r="G3898" s="44"/>
    </row>
    <row r="3899" spans="1:7">
      <c r="A3899" s="85">
        <v>44197</v>
      </c>
      <c r="B3899" s="44">
        <v>10</v>
      </c>
      <c r="C3899" s="44">
        <v>3</v>
      </c>
      <c r="D3899" s="44">
        <v>14</v>
      </c>
      <c r="E3899" s="44">
        <v>19</v>
      </c>
      <c r="F3899" s="44">
        <v>5</v>
      </c>
      <c r="G3899" s="44"/>
    </row>
    <row r="3900" spans="1:7">
      <c r="A3900" s="85">
        <v>44228</v>
      </c>
      <c r="B3900" s="44">
        <v>12</v>
      </c>
      <c r="C3900" s="44">
        <v>1</v>
      </c>
      <c r="D3900" s="44">
        <v>5</v>
      </c>
      <c r="E3900" s="44">
        <v>15</v>
      </c>
      <c r="F3900" s="44">
        <v>8</v>
      </c>
      <c r="G3900" s="44"/>
    </row>
    <row r="3901" spans="1:7">
      <c r="A3901" s="85">
        <v>44256</v>
      </c>
      <c r="B3901" s="44">
        <v>30</v>
      </c>
      <c r="C3901" s="44">
        <v>2</v>
      </c>
      <c r="D3901" s="44">
        <v>15</v>
      </c>
      <c r="E3901" s="44">
        <v>18</v>
      </c>
      <c r="F3901" s="44">
        <v>6</v>
      </c>
      <c r="G3901" s="44"/>
    </row>
    <row r="3902" spans="1:7">
      <c r="A3902" s="85">
        <v>44287</v>
      </c>
      <c r="B3902" s="44">
        <v>15</v>
      </c>
      <c r="C3902" s="44">
        <v>0</v>
      </c>
      <c r="D3902" s="44">
        <v>20</v>
      </c>
      <c r="E3902" s="44">
        <v>15</v>
      </c>
      <c r="F3902" s="44">
        <v>5</v>
      </c>
      <c r="G3902" s="44"/>
    </row>
    <row r="3903" spans="1:7">
      <c r="A3903" s="85">
        <v>44317</v>
      </c>
      <c r="B3903" s="44">
        <v>2</v>
      </c>
      <c r="C3903" s="44">
        <v>9</v>
      </c>
      <c r="D3903" s="44">
        <v>7</v>
      </c>
      <c r="E3903" s="44">
        <v>13</v>
      </c>
      <c r="F3903" s="44">
        <v>4</v>
      </c>
      <c r="G3903" s="44"/>
    </row>
    <row r="3904" spans="1:7">
      <c r="A3904" s="85">
        <v>44348</v>
      </c>
      <c r="B3904" s="44">
        <v>25</v>
      </c>
      <c r="C3904" s="44">
        <v>0</v>
      </c>
      <c r="D3904" s="44">
        <v>24</v>
      </c>
      <c r="E3904" s="44">
        <v>7</v>
      </c>
      <c r="F3904" s="44">
        <v>1</v>
      </c>
      <c r="G3904" s="44"/>
    </row>
    <row r="3905" spans="1:7">
      <c r="A3905" s="85">
        <v>44378</v>
      </c>
      <c r="B3905" s="44">
        <v>2</v>
      </c>
      <c r="C3905" s="44">
        <v>1</v>
      </c>
      <c r="D3905" s="44">
        <v>6</v>
      </c>
      <c r="E3905" s="44">
        <v>23</v>
      </c>
      <c r="F3905" s="44">
        <v>4</v>
      </c>
      <c r="G3905" s="44"/>
    </row>
    <row r="3906" spans="1:7">
      <c r="A3906" s="85">
        <v>44409</v>
      </c>
      <c r="B3906" s="44">
        <v>72</v>
      </c>
      <c r="C3906" s="44">
        <v>0</v>
      </c>
      <c r="D3906" s="44">
        <v>8</v>
      </c>
      <c r="E3906" s="44">
        <v>10</v>
      </c>
      <c r="F3906" s="44">
        <v>4</v>
      </c>
      <c r="G3906" s="44"/>
    </row>
    <row r="3907" spans="1:7">
      <c r="A3907" s="24" t="s">
        <v>10</v>
      </c>
      <c r="B3907" s="24">
        <f>SUM(B3895:B3906)</f>
        <v>211</v>
      </c>
      <c r="C3907" s="24">
        <f>SUM(C3895:C3906)</f>
        <v>26</v>
      </c>
      <c r="D3907" s="24">
        <f>SUM(D3895:D3906)</f>
        <v>194</v>
      </c>
      <c r="E3907" s="24">
        <f>SUM(E3895:E3906)</f>
        <v>222</v>
      </c>
      <c r="F3907" s="24">
        <f>SUM(F3895:F3906)</f>
        <v>63</v>
      </c>
      <c r="G3907" s="30"/>
    </row>
    <row r="3908" spans="1:7">
      <c r="A3908" s="26" t="s">
        <v>12</v>
      </c>
      <c r="B3908" s="26">
        <f>B3907/12</f>
        <v>17.583333333333332</v>
      </c>
      <c r="C3908" s="26">
        <f>C3907/12</f>
        <v>2.1666666666666665</v>
      </c>
      <c r="D3908" s="26">
        <f>D3907/12</f>
        <v>16.166666666666668</v>
      </c>
      <c r="E3908" s="26">
        <f>E3907/12</f>
        <v>18.5</v>
      </c>
      <c r="F3908" s="26">
        <f>F3907/12</f>
        <v>5.25</v>
      </c>
      <c r="G3908" s="30"/>
    </row>
    <row r="3909" spans="1:7">
      <c r="A3909" s="85">
        <v>44440</v>
      </c>
      <c r="B3909" s="44">
        <v>31</v>
      </c>
      <c r="C3909" s="44">
        <v>2</v>
      </c>
      <c r="D3909" s="44">
        <v>20</v>
      </c>
      <c r="E3909" s="44">
        <v>13</v>
      </c>
      <c r="F3909" s="44">
        <v>7</v>
      </c>
      <c r="G3909" s="44"/>
    </row>
    <row r="3910" spans="1:7">
      <c r="A3910" s="85">
        <v>44470</v>
      </c>
      <c r="B3910" s="44">
        <v>76</v>
      </c>
      <c r="C3910" s="44">
        <v>0</v>
      </c>
      <c r="D3910" s="44">
        <v>20</v>
      </c>
      <c r="E3910" s="44">
        <v>30</v>
      </c>
      <c r="F3910" s="44">
        <v>7</v>
      </c>
      <c r="G3910" s="44"/>
    </row>
    <row r="3911" spans="1:7">
      <c r="A3911" s="86">
        <v>44501</v>
      </c>
      <c r="B3911" s="44">
        <v>23</v>
      </c>
      <c r="C3911" s="44">
        <v>0</v>
      </c>
      <c r="D3911" s="44">
        <v>30</v>
      </c>
      <c r="E3911" s="44">
        <v>15</v>
      </c>
      <c r="F3911" s="44">
        <v>10</v>
      </c>
      <c r="G3911" s="44"/>
    </row>
    <row r="3912" spans="1:7">
      <c r="A3912" s="86">
        <v>44531</v>
      </c>
      <c r="B3912" s="44">
        <v>33</v>
      </c>
      <c r="C3912" s="44">
        <v>10</v>
      </c>
      <c r="D3912" s="44">
        <v>25</v>
      </c>
      <c r="E3912" s="44">
        <v>23</v>
      </c>
      <c r="F3912" s="44">
        <v>10</v>
      </c>
      <c r="G3912" s="44"/>
    </row>
    <row r="3913" spans="1:7">
      <c r="A3913" s="85">
        <v>44562</v>
      </c>
      <c r="B3913" s="44"/>
      <c r="C3913" s="44"/>
      <c r="D3913" s="44"/>
      <c r="E3913" s="44"/>
      <c r="F3913" s="44"/>
      <c r="G3913" s="44"/>
    </row>
    <row r="3914" spans="1:7">
      <c r="A3914" s="85">
        <v>44593</v>
      </c>
      <c r="B3914" s="44"/>
      <c r="C3914" s="44"/>
      <c r="D3914" s="44"/>
      <c r="E3914" s="44"/>
      <c r="F3914" s="44"/>
      <c r="G3914" s="44"/>
    </row>
    <row r="3915" spans="1:7">
      <c r="A3915" s="86">
        <v>44621</v>
      </c>
      <c r="B3915" s="44"/>
      <c r="C3915" s="44"/>
      <c r="D3915" s="44"/>
      <c r="E3915" s="44"/>
      <c r="F3915" s="44"/>
      <c r="G3915" s="44"/>
    </row>
    <row r="3916" spans="1:7">
      <c r="A3916" s="86">
        <v>44652</v>
      </c>
      <c r="B3916" s="44"/>
      <c r="C3916" s="44"/>
      <c r="D3916" s="44"/>
      <c r="E3916" s="44"/>
      <c r="F3916" s="44"/>
      <c r="G3916" s="44"/>
    </row>
    <row r="3917" spans="1:7">
      <c r="A3917" s="85">
        <v>44682</v>
      </c>
      <c r="B3917" s="44"/>
      <c r="C3917" s="44"/>
      <c r="D3917" s="44"/>
      <c r="E3917" s="44"/>
      <c r="F3917" s="44"/>
      <c r="G3917" s="44"/>
    </row>
    <row r="3918" spans="1:7">
      <c r="A3918" s="85">
        <v>44713</v>
      </c>
      <c r="B3918" s="44"/>
      <c r="C3918" s="44"/>
      <c r="D3918" s="44"/>
      <c r="E3918" s="44"/>
      <c r="F3918" s="44"/>
      <c r="G3918" s="44"/>
    </row>
    <row r="3919" spans="1:7">
      <c r="A3919" s="86">
        <v>44743</v>
      </c>
      <c r="B3919" s="44"/>
      <c r="C3919" s="44"/>
      <c r="D3919" s="44"/>
      <c r="E3919" s="44"/>
      <c r="F3919" s="44"/>
      <c r="G3919" s="44"/>
    </row>
    <row r="3920" spans="1:7">
      <c r="A3920" s="86">
        <v>44774</v>
      </c>
      <c r="B3920" s="44"/>
      <c r="C3920" s="44"/>
      <c r="D3920" s="44"/>
      <c r="E3920" s="44"/>
      <c r="F3920" s="44"/>
      <c r="G3920" s="44"/>
    </row>
    <row r="3921" spans="1:7">
      <c r="A3921" s="24" t="s">
        <v>10</v>
      </c>
      <c r="B3921" s="24">
        <f>SUM(B3909:B3920)</f>
        <v>163</v>
      </c>
      <c r="C3921" s="24">
        <f>SUM(C3909:C3920)</f>
        <v>12</v>
      </c>
      <c r="D3921" s="24">
        <f>SUM(D3909:D3920)</f>
        <v>95</v>
      </c>
      <c r="E3921" s="24">
        <f>SUM(E3909:E3920)</f>
        <v>81</v>
      </c>
      <c r="F3921" s="24">
        <f>SUM(F3909:F3920)</f>
        <v>34</v>
      </c>
      <c r="G3921" s="30"/>
    </row>
    <row r="3922" spans="1:7">
      <c r="A3922" s="26" t="s">
        <v>12</v>
      </c>
      <c r="B3922" s="26">
        <f>B3921/12</f>
        <v>13.583333333333334</v>
      </c>
      <c r="C3922" s="26">
        <f>C3921/12</f>
        <v>1</v>
      </c>
      <c r="D3922" s="26">
        <f>D3921/12</f>
        <v>7.916666666666667</v>
      </c>
      <c r="E3922" s="26">
        <f>E3921/12</f>
        <v>6.75</v>
      </c>
      <c r="F3922" s="26">
        <f>F3921/12</f>
        <v>2.8333333333333335</v>
      </c>
      <c r="G3922" s="30"/>
    </row>
    <row r="3934" spans="1:7">
      <c r="B3934" s="17"/>
      <c r="C3934" s="6"/>
      <c r="D3934" s="6"/>
      <c r="E3934" s="6"/>
      <c r="F3934" s="6"/>
      <c r="G3934" s="6"/>
    </row>
    <row r="3935" spans="1:7">
      <c r="B3935" s="17"/>
      <c r="C3935" s="6"/>
      <c r="D3935" s="6"/>
      <c r="E3935" s="6"/>
      <c r="F3935" s="6"/>
      <c r="G3935" s="6"/>
    </row>
    <row r="3937" spans="1:8">
      <c r="A3937" s="56" t="s">
        <v>0</v>
      </c>
      <c r="B3937" s="72" t="s">
        <v>1</v>
      </c>
      <c r="C3937" s="72" t="s">
        <v>2</v>
      </c>
      <c r="D3937" s="72" t="s">
        <v>3</v>
      </c>
      <c r="E3937" s="72"/>
      <c r="F3937" s="47"/>
      <c r="G3937" s="47"/>
    </row>
    <row r="3938" spans="1:8">
      <c r="A3938" s="87" t="s">
        <v>91</v>
      </c>
      <c r="B3938" s="73">
        <v>28654</v>
      </c>
      <c r="C3938" s="73">
        <v>35063</v>
      </c>
      <c r="D3938" s="47" t="s">
        <v>85</v>
      </c>
      <c r="E3938" s="47"/>
      <c r="F3938" s="47"/>
      <c r="G3938" s="47"/>
    </row>
    <row r="3939" spans="1:8">
      <c r="A3939" s="87"/>
      <c r="B3939" s="47"/>
      <c r="C3939" s="47"/>
      <c r="D3939" s="47"/>
      <c r="E3939" s="47"/>
      <c r="F3939" s="47"/>
      <c r="G3939" s="47"/>
    </row>
    <row r="3940" spans="1:8">
      <c r="A3940" s="58" t="s">
        <v>4</v>
      </c>
      <c r="B3940" s="46" t="s">
        <v>5</v>
      </c>
      <c r="C3940" s="46" t="s">
        <v>6</v>
      </c>
      <c r="D3940" s="46" t="s">
        <v>7</v>
      </c>
      <c r="E3940" s="46" t="s">
        <v>8</v>
      </c>
      <c r="F3940" s="46" t="s">
        <v>9</v>
      </c>
      <c r="G3940" s="46" t="s">
        <v>119</v>
      </c>
      <c r="H3940" s="19" t="s">
        <v>11</v>
      </c>
    </row>
    <row r="3941" spans="1:8">
      <c r="A3941" s="87">
        <v>43709</v>
      </c>
      <c r="B3941" s="47">
        <v>25</v>
      </c>
      <c r="C3941" s="47">
        <v>1</v>
      </c>
      <c r="D3941" s="47">
        <v>74</v>
      </c>
      <c r="E3941" s="47">
        <v>40</v>
      </c>
      <c r="F3941" s="47">
        <v>4</v>
      </c>
      <c r="G3941" s="47"/>
    </row>
    <row r="3942" spans="1:8">
      <c r="A3942" s="87">
        <v>43739</v>
      </c>
      <c r="B3942" s="47">
        <v>22</v>
      </c>
      <c r="C3942" s="47">
        <v>0</v>
      </c>
      <c r="D3942" s="47">
        <v>70</v>
      </c>
      <c r="E3942" s="47">
        <v>24</v>
      </c>
      <c r="F3942" s="47">
        <v>3</v>
      </c>
      <c r="G3942" s="47"/>
    </row>
    <row r="3943" spans="1:8">
      <c r="A3943" s="87">
        <v>43770</v>
      </c>
      <c r="B3943" s="47">
        <v>19</v>
      </c>
      <c r="C3943" s="47">
        <v>0</v>
      </c>
      <c r="D3943" s="47">
        <v>69</v>
      </c>
      <c r="E3943" s="47">
        <v>19</v>
      </c>
      <c r="F3943" s="47">
        <v>3</v>
      </c>
      <c r="G3943" s="47"/>
    </row>
    <row r="3944" spans="1:8">
      <c r="A3944" s="87">
        <v>43800</v>
      </c>
      <c r="B3944" s="47">
        <v>26</v>
      </c>
      <c r="C3944" s="47">
        <v>0</v>
      </c>
      <c r="D3944" s="47">
        <v>72</v>
      </c>
      <c r="E3944" s="47">
        <v>23</v>
      </c>
      <c r="F3944" s="47">
        <v>3</v>
      </c>
      <c r="G3944" s="47"/>
    </row>
    <row r="3945" spans="1:8">
      <c r="A3945" s="87">
        <v>43831</v>
      </c>
      <c r="B3945" s="47">
        <v>17</v>
      </c>
      <c r="C3945" s="47">
        <v>1</v>
      </c>
      <c r="D3945" s="47">
        <v>71</v>
      </c>
      <c r="E3945" s="47">
        <v>30</v>
      </c>
      <c r="F3945" s="47">
        <v>4</v>
      </c>
      <c r="G3945" s="47"/>
    </row>
    <row r="3946" spans="1:8">
      <c r="A3946" s="87">
        <v>43862</v>
      </c>
      <c r="B3946" s="47">
        <v>17</v>
      </c>
      <c r="C3946" s="47">
        <v>1</v>
      </c>
      <c r="D3946" s="47">
        <v>72</v>
      </c>
      <c r="E3946" s="47">
        <v>23</v>
      </c>
      <c r="F3946" s="47">
        <v>3</v>
      </c>
      <c r="G3946" s="47"/>
    </row>
    <row r="3947" spans="1:8">
      <c r="A3947" s="87">
        <v>43891</v>
      </c>
      <c r="B3947" s="47">
        <v>5</v>
      </c>
      <c r="C3947" s="47">
        <v>0</v>
      </c>
      <c r="D3947" s="47">
        <v>52</v>
      </c>
      <c r="E3947" s="47">
        <v>20</v>
      </c>
      <c r="F3947" s="47">
        <v>3</v>
      </c>
      <c r="G3947" s="47"/>
    </row>
    <row r="3948" spans="1:8">
      <c r="A3948" s="87">
        <v>43922</v>
      </c>
      <c r="B3948" s="47">
        <v>4</v>
      </c>
      <c r="C3948" s="47">
        <v>0</v>
      </c>
      <c r="D3948" s="47">
        <v>41</v>
      </c>
      <c r="E3948" s="47">
        <v>12</v>
      </c>
      <c r="F3948" s="47">
        <v>4</v>
      </c>
      <c r="G3948" s="47"/>
    </row>
    <row r="3949" spans="1:8">
      <c r="A3949" s="87">
        <v>43952</v>
      </c>
      <c r="B3949" s="47">
        <v>0</v>
      </c>
      <c r="C3949" s="47">
        <v>0</v>
      </c>
      <c r="D3949" s="47">
        <v>38</v>
      </c>
      <c r="E3949" s="47">
        <v>20</v>
      </c>
      <c r="F3949" s="47">
        <v>3</v>
      </c>
      <c r="G3949" s="47"/>
    </row>
    <row r="3950" spans="1:8">
      <c r="A3950" s="87">
        <v>43983</v>
      </c>
      <c r="B3950" s="47">
        <v>0</v>
      </c>
      <c r="C3950" s="47">
        <v>0</v>
      </c>
      <c r="D3950" s="47">
        <v>30</v>
      </c>
      <c r="E3950" s="47">
        <v>22</v>
      </c>
      <c r="F3950" s="47">
        <v>3</v>
      </c>
      <c r="G3950" s="47"/>
    </row>
    <row r="3951" spans="1:8">
      <c r="A3951" s="87">
        <v>44013</v>
      </c>
      <c r="B3951" s="47">
        <v>0</v>
      </c>
      <c r="C3951" s="47">
        <v>0</v>
      </c>
      <c r="D3951" s="47">
        <v>23</v>
      </c>
      <c r="E3951" s="47">
        <v>15</v>
      </c>
      <c r="F3951" s="47">
        <v>0</v>
      </c>
      <c r="G3951" s="47"/>
    </row>
    <row r="3952" spans="1:8">
      <c r="A3952" s="87">
        <v>44044</v>
      </c>
      <c r="B3952" s="47">
        <v>0</v>
      </c>
      <c r="C3952" s="47">
        <v>3</v>
      </c>
      <c r="D3952" s="47">
        <v>10</v>
      </c>
      <c r="E3952" s="47">
        <v>6</v>
      </c>
      <c r="F3952" s="47">
        <v>3</v>
      </c>
      <c r="G3952" s="47"/>
    </row>
    <row r="3953" spans="1:7">
      <c r="A3953" s="69" t="s">
        <v>10</v>
      </c>
      <c r="B3953" s="69">
        <f>SUM(B3941:B3952)</f>
        <v>135</v>
      </c>
      <c r="C3953" s="69">
        <f>SUM(C3941:C3952)</f>
        <v>6</v>
      </c>
      <c r="D3953" s="69">
        <f>SUM(D3941:D3952)</f>
        <v>622</v>
      </c>
      <c r="E3953" s="69">
        <f>SUM(E3941:E3952)</f>
        <v>254</v>
      </c>
      <c r="F3953" s="69">
        <f>SUM(F3941:F3952)</f>
        <v>36</v>
      </c>
      <c r="G3953" s="70"/>
    </row>
    <row r="3954" spans="1:7">
      <c r="A3954" s="69" t="s">
        <v>12</v>
      </c>
      <c r="B3954" s="69">
        <f>B3953/12</f>
        <v>11.25</v>
      </c>
      <c r="C3954" s="69">
        <f>C3953/12</f>
        <v>0.5</v>
      </c>
      <c r="D3954" s="69">
        <f>D3953/12</f>
        <v>51.833333333333336</v>
      </c>
      <c r="E3954" s="69">
        <f>E3953/12</f>
        <v>21.166666666666668</v>
      </c>
      <c r="F3954" s="69">
        <f>F3953/12</f>
        <v>3</v>
      </c>
      <c r="G3954" s="70"/>
    </row>
    <row r="3955" spans="1:7">
      <c r="A3955" s="87">
        <v>44075</v>
      </c>
      <c r="B3955" s="47">
        <v>0</v>
      </c>
      <c r="C3955" s="47">
        <v>0</v>
      </c>
      <c r="D3955" s="47">
        <v>9</v>
      </c>
      <c r="E3955" s="47">
        <v>12</v>
      </c>
      <c r="F3955" s="47">
        <v>3</v>
      </c>
      <c r="G3955" s="47"/>
    </row>
    <row r="3956" spans="1:7">
      <c r="A3956" s="87">
        <v>44105</v>
      </c>
      <c r="B3956" s="47">
        <v>0</v>
      </c>
      <c r="C3956" s="47">
        <v>0</v>
      </c>
      <c r="D3956" s="47">
        <v>18</v>
      </c>
      <c r="E3956" s="47">
        <v>8</v>
      </c>
      <c r="F3956" s="47">
        <v>2</v>
      </c>
      <c r="G3956" s="47"/>
    </row>
    <row r="3957" spans="1:7">
      <c r="A3957" s="87">
        <v>44136</v>
      </c>
      <c r="B3957" s="47">
        <v>8</v>
      </c>
      <c r="C3957" s="47">
        <v>0</v>
      </c>
      <c r="D3957" s="47">
        <v>16</v>
      </c>
      <c r="E3957" s="47">
        <v>8</v>
      </c>
      <c r="F3957" s="47">
        <v>2</v>
      </c>
      <c r="G3957" s="47"/>
    </row>
    <row r="3958" spans="1:7">
      <c r="A3958" s="87">
        <v>44166</v>
      </c>
      <c r="B3958" s="47">
        <v>0</v>
      </c>
      <c r="C3958" s="47">
        <v>0</v>
      </c>
      <c r="D3958" s="47">
        <v>17</v>
      </c>
      <c r="E3958" s="47">
        <v>10</v>
      </c>
      <c r="F3958" s="47">
        <v>3</v>
      </c>
      <c r="G3958" s="47"/>
    </row>
    <row r="3959" spans="1:7">
      <c r="A3959" s="87">
        <v>44197</v>
      </c>
      <c r="B3959" s="47">
        <v>5</v>
      </c>
      <c r="C3959" s="47">
        <v>4</v>
      </c>
      <c r="D3959" s="47">
        <v>18</v>
      </c>
      <c r="E3959" s="47">
        <v>10</v>
      </c>
      <c r="F3959" s="47">
        <v>2</v>
      </c>
      <c r="G3959" s="47"/>
    </row>
    <row r="3960" spans="1:7">
      <c r="A3960" s="87">
        <v>44228</v>
      </c>
      <c r="B3960" s="47">
        <v>4</v>
      </c>
      <c r="C3960" s="47">
        <v>2</v>
      </c>
      <c r="D3960" s="47">
        <v>18</v>
      </c>
      <c r="E3960" s="47">
        <v>11</v>
      </c>
      <c r="F3960" s="47">
        <v>2</v>
      </c>
      <c r="G3960" s="47"/>
    </row>
    <row r="3961" spans="1:7">
      <c r="A3961" s="87">
        <v>44256</v>
      </c>
      <c r="B3961" s="47">
        <v>10</v>
      </c>
      <c r="C3961" s="47">
        <v>7</v>
      </c>
      <c r="D3961" s="47">
        <v>20</v>
      </c>
      <c r="E3961" s="47">
        <v>9</v>
      </c>
      <c r="F3961" s="47">
        <v>2</v>
      </c>
      <c r="G3961" s="47"/>
    </row>
    <row r="3962" spans="1:7">
      <c r="A3962" s="87">
        <v>44287</v>
      </c>
      <c r="B3962" s="47">
        <v>5</v>
      </c>
      <c r="C3962" s="47">
        <v>7</v>
      </c>
      <c r="D3962" s="47">
        <v>17</v>
      </c>
      <c r="E3962" s="47">
        <v>19</v>
      </c>
      <c r="F3962" s="47">
        <v>2</v>
      </c>
      <c r="G3962" s="47"/>
    </row>
    <row r="3963" spans="1:7">
      <c r="A3963" s="87">
        <v>44317</v>
      </c>
      <c r="B3963" s="47">
        <v>0</v>
      </c>
      <c r="C3963" s="47">
        <v>0</v>
      </c>
      <c r="D3963" s="47">
        <v>22</v>
      </c>
      <c r="E3963" s="47">
        <v>10</v>
      </c>
      <c r="F3963" s="47">
        <v>2</v>
      </c>
      <c r="G3963" s="47"/>
    </row>
    <row r="3964" spans="1:7">
      <c r="A3964" s="87">
        <v>44348</v>
      </c>
      <c r="B3964" s="47">
        <v>1</v>
      </c>
      <c r="C3964" s="47">
        <v>0</v>
      </c>
      <c r="D3964" s="47">
        <v>17</v>
      </c>
      <c r="E3964" s="47">
        <v>12</v>
      </c>
      <c r="F3964" s="47">
        <v>2</v>
      </c>
      <c r="G3964" s="47"/>
    </row>
    <row r="3965" spans="1:7">
      <c r="A3965" s="87">
        <v>44378</v>
      </c>
      <c r="B3965" s="47">
        <v>0</v>
      </c>
      <c r="C3965" s="47">
        <v>0</v>
      </c>
      <c r="D3965" s="47">
        <v>15</v>
      </c>
      <c r="E3965" s="47">
        <v>10</v>
      </c>
      <c r="F3965" s="47">
        <v>2</v>
      </c>
      <c r="G3965" s="47"/>
    </row>
    <row r="3966" spans="1:7">
      <c r="A3966" s="87">
        <v>44409</v>
      </c>
      <c r="B3966" s="47">
        <v>2</v>
      </c>
      <c r="C3966" s="47">
        <v>0</v>
      </c>
      <c r="D3966" s="47">
        <v>20</v>
      </c>
      <c r="E3966" s="47">
        <v>16</v>
      </c>
      <c r="F3966" s="47">
        <v>4</v>
      </c>
      <c r="G3966" s="47"/>
    </row>
    <row r="3967" spans="1:7">
      <c r="A3967" s="69" t="s">
        <v>10</v>
      </c>
      <c r="B3967" s="69">
        <f>SUM(B3955:B3966)</f>
        <v>35</v>
      </c>
      <c r="C3967" s="69">
        <f>SUM(C3955:C3966)</f>
        <v>20</v>
      </c>
      <c r="D3967" s="69">
        <f>SUM(D3955:D3966)</f>
        <v>207</v>
      </c>
      <c r="E3967" s="69">
        <f>SUM(E3955:E3966)</f>
        <v>135</v>
      </c>
      <c r="F3967" s="69">
        <f>SUM(F3955:F3966)</f>
        <v>28</v>
      </c>
      <c r="G3967" s="70"/>
    </row>
    <row r="3968" spans="1:7">
      <c r="A3968" s="71" t="s">
        <v>12</v>
      </c>
      <c r="B3968" s="71">
        <f>B3967/12</f>
        <v>2.9166666666666665</v>
      </c>
      <c r="C3968" s="71">
        <f>C3967/12</f>
        <v>1.6666666666666667</v>
      </c>
      <c r="D3968" s="71">
        <f>D3967/12</f>
        <v>17.25</v>
      </c>
      <c r="E3968" s="71">
        <f>E3967/12</f>
        <v>11.25</v>
      </c>
      <c r="F3968" s="71">
        <f>F3967/12</f>
        <v>2.3333333333333335</v>
      </c>
      <c r="G3968" s="70"/>
    </row>
    <row r="3969" spans="1:7">
      <c r="A3969" s="87">
        <v>44440</v>
      </c>
      <c r="B3969" s="47">
        <v>2</v>
      </c>
      <c r="C3969" s="47">
        <v>2</v>
      </c>
      <c r="D3969" s="47">
        <v>20</v>
      </c>
      <c r="E3969" s="47">
        <v>13</v>
      </c>
      <c r="F3969" s="47">
        <v>2</v>
      </c>
      <c r="G3969" s="47"/>
    </row>
    <row r="3970" spans="1:7">
      <c r="A3970" s="87">
        <v>44470</v>
      </c>
      <c r="B3970" s="47">
        <v>3</v>
      </c>
      <c r="C3970" s="47">
        <v>7</v>
      </c>
      <c r="D3970" s="47">
        <v>23</v>
      </c>
      <c r="E3970" s="47">
        <v>12</v>
      </c>
      <c r="F3970" s="47">
        <v>3</v>
      </c>
      <c r="G3970" s="47"/>
    </row>
    <row r="3971" spans="1:7">
      <c r="A3971" s="86">
        <v>44501</v>
      </c>
      <c r="B3971" s="44">
        <v>12</v>
      </c>
      <c r="C3971" s="44">
        <v>0</v>
      </c>
      <c r="D3971" s="44">
        <v>17</v>
      </c>
      <c r="E3971" s="44">
        <v>15</v>
      </c>
      <c r="F3971" s="44">
        <v>2</v>
      </c>
      <c r="G3971" s="44"/>
    </row>
    <row r="3972" spans="1:7">
      <c r="A3972" s="86">
        <v>44531</v>
      </c>
      <c r="B3972" s="44">
        <v>0</v>
      </c>
      <c r="C3972" s="44">
        <v>1</v>
      </c>
      <c r="D3972" s="44">
        <v>17</v>
      </c>
      <c r="E3972" s="44">
        <v>12</v>
      </c>
      <c r="F3972" s="44">
        <v>2</v>
      </c>
      <c r="G3972" s="44"/>
    </row>
    <row r="3973" spans="1:7">
      <c r="A3973" s="87">
        <v>44562</v>
      </c>
      <c r="B3973" s="47">
        <v>1</v>
      </c>
      <c r="C3973" s="47">
        <v>1</v>
      </c>
      <c r="D3973" s="47">
        <v>19</v>
      </c>
      <c r="E3973" s="47">
        <v>22</v>
      </c>
      <c r="F3973" s="47">
        <v>3</v>
      </c>
      <c r="G3973" s="47"/>
    </row>
    <row r="3974" spans="1:7">
      <c r="A3974" s="87">
        <v>44593</v>
      </c>
      <c r="B3974" s="47"/>
      <c r="C3974" s="47"/>
      <c r="D3974" s="47"/>
      <c r="E3974" s="47"/>
      <c r="F3974" s="47"/>
      <c r="G3974" s="47"/>
    </row>
    <row r="3975" spans="1:7">
      <c r="A3975" s="86">
        <v>44621</v>
      </c>
      <c r="B3975" s="44"/>
      <c r="C3975" s="44"/>
      <c r="D3975" s="44"/>
      <c r="E3975" s="44"/>
      <c r="F3975" s="44"/>
      <c r="G3975" s="44"/>
    </row>
    <row r="3976" spans="1:7">
      <c r="A3976" s="86">
        <v>44652</v>
      </c>
      <c r="B3976" s="44"/>
      <c r="C3976" s="44"/>
      <c r="D3976" s="44"/>
      <c r="E3976" s="44"/>
      <c r="F3976" s="44"/>
      <c r="G3976" s="44"/>
    </row>
    <row r="3977" spans="1:7">
      <c r="A3977" s="87">
        <v>44682</v>
      </c>
      <c r="B3977" s="47"/>
      <c r="C3977" s="47"/>
      <c r="D3977" s="47"/>
      <c r="E3977" s="47"/>
      <c r="F3977" s="47"/>
      <c r="G3977" s="47"/>
    </row>
    <row r="3978" spans="1:7">
      <c r="A3978" s="87">
        <v>44713</v>
      </c>
      <c r="B3978" s="47"/>
      <c r="C3978" s="47"/>
      <c r="D3978" s="47"/>
      <c r="E3978" s="47"/>
      <c r="F3978" s="47"/>
      <c r="G3978" s="47"/>
    </row>
    <row r="3979" spans="1:7">
      <c r="A3979" s="86">
        <v>44743</v>
      </c>
      <c r="B3979" s="44"/>
      <c r="C3979" s="44"/>
      <c r="D3979" s="44"/>
      <c r="E3979" s="44"/>
      <c r="F3979" s="44"/>
      <c r="G3979" s="44"/>
    </row>
    <row r="3980" spans="1:7">
      <c r="A3980" s="86">
        <v>44774</v>
      </c>
      <c r="B3980" s="44"/>
      <c r="C3980" s="44"/>
      <c r="D3980" s="44"/>
      <c r="E3980" s="44"/>
      <c r="F3980" s="44"/>
      <c r="G3980" s="44"/>
    </row>
    <row r="3981" spans="1:7">
      <c r="A3981" s="69" t="s">
        <v>10</v>
      </c>
      <c r="B3981" s="69">
        <f>SUM(B3969:B3980)</f>
        <v>18</v>
      </c>
      <c r="C3981" s="69">
        <f>SUM(C3969:C3980)</f>
        <v>11</v>
      </c>
      <c r="D3981" s="69">
        <f>SUM(D3969:D3980)</f>
        <v>96</v>
      </c>
      <c r="E3981" s="69">
        <f>SUM(E3969:E3980)</f>
        <v>74</v>
      </c>
      <c r="F3981" s="69">
        <f>SUM(F3969:F3980)</f>
        <v>12</v>
      </c>
      <c r="G3981" s="70"/>
    </row>
    <row r="3982" spans="1:7">
      <c r="A3982" s="71" t="s">
        <v>12</v>
      </c>
      <c r="B3982" s="71">
        <f>B3981/12</f>
        <v>1.5</v>
      </c>
      <c r="C3982" s="71">
        <f>C3981/12</f>
        <v>0.91666666666666663</v>
      </c>
      <c r="D3982" s="71">
        <f>D3981/12</f>
        <v>8</v>
      </c>
      <c r="E3982" s="71">
        <f>E3981/12</f>
        <v>6.166666666666667</v>
      </c>
      <c r="F3982" s="71">
        <f>F3981/12</f>
        <v>1</v>
      </c>
      <c r="G3982" s="70"/>
    </row>
    <row r="3983" spans="1:7">
      <c r="A3983" s="86"/>
      <c r="B3983" s="44"/>
      <c r="C3983" s="44"/>
      <c r="D3983" s="44"/>
      <c r="E3983" s="44"/>
      <c r="F3983" s="44"/>
      <c r="G3983" s="44"/>
    </row>
    <row r="3994" spans="1:8">
      <c r="B3994" s="17"/>
      <c r="C3994" s="6"/>
      <c r="D3994" s="6"/>
      <c r="E3994" s="6"/>
      <c r="F3994" s="6"/>
      <c r="G3994" s="6"/>
    </row>
    <row r="3995" spans="1:8">
      <c r="B3995" s="17"/>
      <c r="C3995" s="6"/>
      <c r="D3995" s="6"/>
      <c r="E3995" s="6"/>
      <c r="F3995" s="6"/>
      <c r="G3995" s="6"/>
    </row>
    <row r="3997" spans="1:8">
      <c r="A3997" s="56" t="s">
        <v>0</v>
      </c>
      <c r="B3997" s="72" t="s">
        <v>1</v>
      </c>
      <c r="C3997" s="72" t="s">
        <v>2</v>
      </c>
      <c r="D3997" s="72" t="s">
        <v>3</v>
      </c>
      <c r="E3997" s="72"/>
      <c r="F3997" s="47"/>
      <c r="G3997" s="47"/>
    </row>
    <row r="3998" spans="1:8">
      <c r="A3998" s="87" t="s">
        <v>92</v>
      </c>
      <c r="B3998" s="73">
        <v>29018</v>
      </c>
      <c r="C3998" s="73">
        <v>34692</v>
      </c>
      <c r="D3998" s="47" t="s">
        <v>93</v>
      </c>
      <c r="E3998" s="47"/>
      <c r="F3998" s="47"/>
      <c r="G3998" s="47"/>
    </row>
    <row r="3999" spans="1:8">
      <c r="A3999" s="87"/>
      <c r="B3999" s="47"/>
      <c r="C3999" s="47"/>
      <c r="D3999" s="47"/>
      <c r="E3999" s="47"/>
      <c r="F3999" s="47"/>
      <c r="G3999" s="47"/>
    </row>
    <row r="4000" spans="1:8">
      <c r="A4000" s="58" t="s">
        <v>4</v>
      </c>
      <c r="B4000" s="46" t="s">
        <v>5</v>
      </c>
      <c r="C4000" s="46" t="s">
        <v>6</v>
      </c>
      <c r="D4000" s="46" t="s">
        <v>7</v>
      </c>
      <c r="E4000" s="46" t="s">
        <v>8</v>
      </c>
      <c r="F4000" s="46" t="s">
        <v>9</v>
      </c>
      <c r="G4000" s="46" t="s">
        <v>119</v>
      </c>
      <c r="H4000" s="19" t="s">
        <v>11</v>
      </c>
    </row>
    <row r="4001" spans="1:7">
      <c r="A4001" s="87">
        <v>43709</v>
      </c>
      <c r="B4001" s="47">
        <v>35</v>
      </c>
      <c r="C4001" s="47">
        <v>1</v>
      </c>
      <c r="D4001" s="47">
        <v>72</v>
      </c>
      <c r="E4001" s="47">
        <v>23</v>
      </c>
      <c r="F4001" s="47">
        <v>4</v>
      </c>
      <c r="G4001" s="47"/>
    </row>
    <row r="4002" spans="1:7">
      <c r="A4002" s="87">
        <v>43739</v>
      </c>
      <c r="B4002" s="47">
        <v>31</v>
      </c>
      <c r="C4002" s="47">
        <v>0</v>
      </c>
      <c r="D4002" s="47">
        <v>77</v>
      </c>
      <c r="E4002" s="47">
        <v>20</v>
      </c>
      <c r="F4002" s="47">
        <v>4</v>
      </c>
      <c r="G4002" s="47"/>
    </row>
    <row r="4003" spans="1:7">
      <c r="A4003" s="87">
        <v>43770</v>
      </c>
      <c r="B4003" s="47">
        <v>16</v>
      </c>
      <c r="C4003" s="47">
        <v>0</v>
      </c>
      <c r="D4003" s="47">
        <v>70</v>
      </c>
      <c r="E4003" s="47">
        <v>24</v>
      </c>
      <c r="F4003" s="47">
        <v>4</v>
      </c>
      <c r="G4003" s="47"/>
    </row>
    <row r="4004" spans="1:7">
      <c r="A4004" s="87">
        <v>43800</v>
      </c>
      <c r="B4004" s="47">
        <v>24</v>
      </c>
      <c r="C4004" s="47">
        <v>0</v>
      </c>
      <c r="D4004" s="47">
        <v>74</v>
      </c>
      <c r="E4004" s="47">
        <v>19</v>
      </c>
      <c r="F4004" s="47">
        <v>5</v>
      </c>
      <c r="G4004" s="47"/>
    </row>
    <row r="4005" spans="1:7">
      <c r="A4005" s="87">
        <v>43831</v>
      </c>
      <c r="B4005" s="47">
        <v>46</v>
      </c>
      <c r="C4005" s="47">
        <v>0</v>
      </c>
      <c r="D4005" s="47">
        <v>70</v>
      </c>
      <c r="E4005" s="47">
        <v>21</v>
      </c>
      <c r="F4005" s="47">
        <v>4</v>
      </c>
      <c r="G4005" s="47"/>
    </row>
    <row r="4006" spans="1:7">
      <c r="A4006" s="87">
        <v>43862</v>
      </c>
      <c r="B4006" s="47">
        <v>26</v>
      </c>
      <c r="C4006" s="47">
        <v>0</v>
      </c>
      <c r="D4006" s="47">
        <v>68</v>
      </c>
      <c r="E4006" s="47">
        <v>20</v>
      </c>
      <c r="F4006" s="47">
        <v>4</v>
      </c>
      <c r="G4006" s="47"/>
    </row>
    <row r="4007" spans="1:7">
      <c r="A4007" s="87">
        <v>43891</v>
      </c>
      <c r="B4007" s="47">
        <v>4</v>
      </c>
      <c r="C4007" s="47">
        <v>0</v>
      </c>
      <c r="D4007" s="47">
        <v>41</v>
      </c>
      <c r="E4007" s="47">
        <v>12</v>
      </c>
      <c r="F4007" s="47">
        <v>4</v>
      </c>
      <c r="G4007" s="47"/>
    </row>
    <row r="4008" spans="1:7">
      <c r="A4008" s="87">
        <v>43922</v>
      </c>
      <c r="B4008" s="47">
        <v>0</v>
      </c>
      <c r="C4008" s="47">
        <v>0</v>
      </c>
      <c r="D4008" s="47">
        <v>19</v>
      </c>
      <c r="E4008" s="47">
        <v>10</v>
      </c>
      <c r="F4008" s="47">
        <v>3</v>
      </c>
      <c r="G4008" s="47"/>
    </row>
    <row r="4009" spans="1:7">
      <c r="A4009" s="87">
        <v>43952</v>
      </c>
      <c r="B4009" s="47">
        <v>0</v>
      </c>
      <c r="C4009" s="47">
        <v>0</v>
      </c>
      <c r="D4009" s="47">
        <v>20</v>
      </c>
      <c r="E4009" s="47">
        <v>10</v>
      </c>
      <c r="F4009" s="47">
        <v>2</v>
      </c>
      <c r="G4009" s="47"/>
    </row>
    <row r="4010" spans="1:7">
      <c r="A4010" s="87">
        <v>43983</v>
      </c>
      <c r="B4010" s="47">
        <v>0</v>
      </c>
      <c r="C4010" s="47">
        <v>0</v>
      </c>
      <c r="D4010" s="47">
        <v>12</v>
      </c>
      <c r="E4010" s="47">
        <v>7</v>
      </c>
      <c r="F4010" s="47">
        <v>3</v>
      </c>
      <c r="G4010" s="47"/>
    </row>
    <row r="4011" spans="1:7">
      <c r="A4011" s="87">
        <v>44013</v>
      </c>
      <c r="B4011" s="47">
        <v>0</v>
      </c>
      <c r="C4011" s="47">
        <v>0</v>
      </c>
      <c r="D4011" s="47">
        <v>10</v>
      </c>
      <c r="E4011" s="47">
        <v>3</v>
      </c>
      <c r="F4011" s="47">
        <v>0</v>
      </c>
      <c r="G4011" s="47"/>
    </row>
    <row r="4012" spans="1:7">
      <c r="A4012" s="87">
        <v>44044</v>
      </c>
      <c r="B4012" s="47">
        <v>0</v>
      </c>
      <c r="C4012" s="47">
        <v>0</v>
      </c>
      <c r="D4012" s="47">
        <v>7</v>
      </c>
      <c r="E4012" s="47">
        <v>4</v>
      </c>
      <c r="F4012" s="47">
        <v>2</v>
      </c>
      <c r="G4012" s="47"/>
    </row>
    <row r="4013" spans="1:7">
      <c r="A4013" s="69" t="s">
        <v>10</v>
      </c>
      <c r="B4013" s="69">
        <f>SUM(B4001:B4012)</f>
        <v>182</v>
      </c>
      <c r="C4013" s="69">
        <f>SUM(C4001:C4012)</f>
        <v>1</v>
      </c>
      <c r="D4013" s="69">
        <f>SUM(D4001:D4012)</f>
        <v>540</v>
      </c>
      <c r="E4013" s="69">
        <f>SUM(E4001:E4012)</f>
        <v>173</v>
      </c>
      <c r="F4013" s="69">
        <f>SUM(F4001:F4012)</f>
        <v>39</v>
      </c>
      <c r="G4013" s="70"/>
    </row>
    <row r="4014" spans="1:7">
      <c r="A4014" s="69" t="s">
        <v>12</v>
      </c>
      <c r="B4014" s="69">
        <f>B4013/12</f>
        <v>15.166666666666666</v>
      </c>
      <c r="C4014" s="69">
        <f>C4013/12</f>
        <v>8.3333333333333329E-2</v>
      </c>
      <c r="D4014" s="69">
        <f>D4013/12</f>
        <v>45</v>
      </c>
      <c r="E4014" s="69">
        <f>E4013/12</f>
        <v>14.416666666666666</v>
      </c>
      <c r="F4014" s="69">
        <f>F4013/12</f>
        <v>3.25</v>
      </c>
      <c r="G4014" s="70"/>
    </row>
    <row r="4015" spans="1:7">
      <c r="A4015" s="87">
        <v>44075</v>
      </c>
      <c r="B4015" s="47">
        <v>0</v>
      </c>
      <c r="C4015" s="47">
        <v>0</v>
      </c>
      <c r="D4015" s="47">
        <v>7</v>
      </c>
      <c r="E4015" s="47">
        <v>4</v>
      </c>
      <c r="F4015" s="47">
        <v>2</v>
      </c>
      <c r="G4015" s="47"/>
    </row>
    <row r="4016" spans="1:7">
      <c r="A4016" s="87">
        <v>44105</v>
      </c>
      <c r="B4016" s="47">
        <v>0</v>
      </c>
      <c r="C4016" s="47">
        <v>0</v>
      </c>
      <c r="D4016" s="47">
        <v>11</v>
      </c>
      <c r="E4016" s="47">
        <v>4</v>
      </c>
      <c r="F4016" s="47">
        <v>1</v>
      </c>
      <c r="G4016" s="47"/>
    </row>
    <row r="4017" spans="1:7">
      <c r="A4017" s="87">
        <v>44136</v>
      </c>
      <c r="B4017" s="47">
        <v>6</v>
      </c>
      <c r="C4017" s="47">
        <v>0</v>
      </c>
      <c r="D4017" s="47">
        <v>20</v>
      </c>
      <c r="E4017" s="47">
        <v>12</v>
      </c>
      <c r="F4017" s="47">
        <v>2</v>
      </c>
      <c r="G4017" s="47"/>
    </row>
    <row r="4018" spans="1:7">
      <c r="A4018" s="87">
        <v>44166</v>
      </c>
      <c r="B4018" s="47">
        <v>0</v>
      </c>
      <c r="C4018" s="47">
        <v>0</v>
      </c>
      <c r="D4018" s="47">
        <v>12</v>
      </c>
      <c r="E4018" s="47">
        <v>3</v>
      </c>
      <c r="F4018" s="47">
        <v>1</v>
      </c>
      <c r="G4018" s="47"/>
    </row>
    <row r="4019" spans="1:7">
      <c r="A4019" s="87">
        <v>44197</v>
      </c>
      <c r="B4019" s="47">
        <v>0</v>
      </c>
      <c r="C4019" s="47">
        <v>0</v>
      </c>
      <c r="D4019" s="47">
        <v>14</v>
      </c>
      <c r="E4019" s="47">
        <v>5</v>
      </c>
      <c r="F4019" s="47">
        <v>0</v>
      </c>
      <c r="G4019" s="47"/>
    </row>
    <row r="4020" spans="1:7">
      <c r="A4020" s="87">
        <v>44228</v>
      </c>
      <c r="B4020" s="47">
        <v>1</v>
      </c>
      <c r="C4020" s="47">
        <v>1</v>
      </c>
      <c r="D4020" s="47">
        <v>13</v>
      </c>
      <c r="E4020" s="47">
        <v>3</v>
      </c>
      <c r="F4020" s="47">
        <v>1</v>
      </c>
      <c r="G4020" s="47"/>
    </row>
    <row r="4021" spans="1:7">
      <c r="A4021" s="87">
        <v>44256</v>
      </c>
      <c r="B4021" s="47">
        <v>4</v>
      </c>
      <c r="C4021" s="47">
        <v>4</v>
      </c>
      <c r="D4021" s="47">
        <v>12</v>
      </c>
      <c r="E4021" s="47">
        <v>6</v>
      </c>
      <c r="F4021" s="47">
        <v>1</v>
      </c>
      <c r="G4021" s="47"/>
    </row>
    <row r="4022" spans="1:7">
      <c r="A4022" s="87">
        <v>44287</v>
      </c>
      <c r="B4022" s="47">
        <v>0</v>
      </c>
      <c r="C4022" s="47">
        <v>5</v>
      </c>
      <c r="D4022" s="47">
        <v>13</v>
      </c>
      <c r="E4022" s="47">
        <v>8</v>
      </c>
      <c r="F4022" s="47">
        <v>2</v>
      </c>
      <c r="G4022" s="47"/>
    </row>
    <row r="4023" spans="1:7">
      <c r="A4023" s="87">
        <v>44317</v>
      </c>
      <c r="B4023" s="47">
        <v>0</v>
      </c>
      <c r="C4023" s="47">
        <v>0</v>
      </c>
      <c r="D4023" s="47">
        <v>11</v>
      </c>
      <c r="E4023" s="47">
        <v>5</v>
      </c>
      <c r="F4023" s="47">
        <v>1</v>
      </c>
      <c r="G4023" s="47"/>
    </row>
    <row r="4024" spans="1:7">
      <c r="A4024" s="87">
        <v>44348</v>
      </c>
      <c r="B4024" s="47">
        <v>0</v>
      </c>
      <c r="C4024" s="47">
        <v>0</v>
      </c>
      <c r="D4024" s="47">
        <v>10</v>
      </c>
      <c r="E4024" s="47">
        <v>5</v>
      </c>
      <c r="F4024" s="47">
        <v>1</v>
      </c>
      <c r="G4024" s="47"/>
    </row>
    <row r="4025" spans="1:7">
      <c r="A4025" s="87">
        <v>44378</v>
      </c>
      <c r="B4025" s="47">
        <v>0</v>
      </c>
      <c r="C4025" s="47">
        <v>0</v>
      </c>
      <c r="D4025" s="47">
        <v>10</v>
      </c>
      <c r="E4025" s="47">
        <v>6</v>
      </c>
      <c r="F4025" s="47">
        <v>1</v>
      </c>
      <c r="G4025" s="47"/>
    </row>
    <row r="4026" spans="1:7">
      <c r="A4026" s="87">
        <v>44409</v>
      </c>
      <c r="B4026" s="47">
        <v>0</v>
      </c>
      <c r="C4026" s="47">
        <v>0</v>
      </c>
      <c r="D4026" s="47">
        <v>15</v>
      </c>
      <c r="E4026" s="47">
        <v>7</v>
      </c>
      <c r="F4026" s="47">
        <v>2</v>
      </c>
      <c r="G4026" s="47"/>
    </row>
    <row r="4027" spans="1:7">
      <c r="A4027" s="69" t="s">
        <v>10</v>
      </c>
      <c r="B4027" s="69">
        <f>SUM(B4015:B4026)</f>
        <v>11</v>
      </c>
      <c r="C4027" s="69">
        <f>SUM(C4015:C4026)</f>
        <v>10</v>
      </c>
      <c r="D4027" s="69">
        <f>SUM(D4015:D4026)</f>
        <v>148</v>
      </c>
      <c r="E4027" s="69">
        <f>SUM(E4015:E4026)</f>
        <v>68</v>
      </c>
      <c r="F4027" s="69">
        <f>SUM(F4015:F4026)</f>
        <v>15</v>
      </c>
      <c r="G4027" s="70"/>
    </row>
    <row r="4028" spans="1:7">
      <c r="A4028" s="71" t="s">
        <v>12</v>
      </c>
      <c r="B4028" s="71">
        <f>B4027/12</f>
        <v>0.91666666666666663</v>
      </c>
      <c r="C4028" s="71">
        <f>C4027/12</f>
        <v>0.83333333333333337</v>
      </c>
      <c r="D4028" s="71">
        <f>D4027/12</f>
        <v>12.333333333333334</v>
      </c>
      <c r="E4028" s="71">
        <f>E4027/12</f>
        <v>5.666666666666667</v>
      </c>
      <c r="F4028" s="71">
        <f>F4027/12</f>
        <v>1.25</v>
      </c>
      <c r="G4028" s="70"/>
    </row>
    <row r="4029" spans="1:7">
      <c r="A4029" s="87">
        <v>44440</v>
      </c>
      <c r="B4029" s="47">
        <v>0</v>
      </c>
      <c r="C4029" s="47">
        <v>0</v>
      </c>
      <c r="D4029" s="47">
        <v>16</v>
      </c>
      <c r="E4029" s="47">
        <v>6</v>
      </c>
      <c r="F4029" s="47">
        <v>1</v>
      </c>
      <c r="G4029" s="47"/>
    </row>
    <row r="4030" spans="1:7">
      <c r="A4030" s="87">
        <v>44470</v>
      </c>
      <c r="B4030" s="47">
        <v>0</v>
      </c>
      <c r="C4030" s="47">
        <v>0</v>
      </c>
      <c r="D4030" s="47">
        <v>13</v>
      </c>
      <c r="E4030" s="47">
        <v>7</v>
      </c>
      <c r="F4030" s="47">
        <v>2</v>
      </c>
      <c r="G4030" s="47"/>
    </row>
    <row r="4031" spans="1:7">
      <c r="A4031" s="86">
        <v>44501</v>
      </c>
      <c r="B4031" s="44">
        <v>16</v>
      </c>
      <c r="C4031" s="44">
        <v>0</v>
      </c>
      <c r="D4031" s="44">
        <v>10</v>
      </c>
      <c r="E4031" s="44">
        <v>6</v>
      </c>
      <c r="F4031" s="44">
        <v>2</v>
      </c>
      <c r="G4031" s="44"/>
    </row>
    <row r="4032" spans="1:7">
      <c r="A4032" s="86">
        <v>44531</v>
      </c>
      <c r="B4032" s="45">
        <v>0</v>
      </c>
      <c r="C4032" s="44">
        <v>0</v>
      </c>
      <c r="D4032" s="44">
        <v>13</v>
      </c>
      <c r="E4032" s="44">
        <v>10</v>
      </c>
      <c r="F4032" s="44">
        <v>2</v>
      </c>
      <c r="G4032" s="44"/>
    </row>
    <row r="4033" spans="1:7">
      <c r="A4033" s="87">
        <v>44562</v>
      </c>
      <c r="B4033" s="47">
        <v>0</v>
      </c>
      <c r="C4033" s="47">
        <v>1</v>
      </c>
      <c r="D4033" s="47">
        <v>14</v>
      </c>
      <c r="E4033" s="47">
        <v>10</v>
      </c>
      <c r="F4033" s="47">
        <v>2</v>
      </c>
      <c r="G4033" s="47"/>
    </row>
    <row r="4034" spans="1:7">
      <c r="A4034" s="87">
        <v>44593</v>
      </c>
      <c r="B4034" s="47"/>
      <c r="C4034" s="47"/>
      <c r="D4034" s="47"/>
      <c r="E4034" s="47"/>
      <c r="F4034" s="47"/>
      <c r="G4034" s="47"/>
    </row>
    <row r="4035" spans="1:7">
      <c r="A4035" s="86">
        <v>44621</v>
      </c>
      <c r="B4035" s="44"/>
      <c r="C4035" s="44"/>
      <c r="D4035" s="44"/>
      <c r="E4035" s="44"/>
      <c r="F4035" s="44"/>
      <c r="G4035" s="44"/>
    </row>
    <row r="4036" spans="1:7">
      <c r="A4036" s="86">
        <v>44652</v>
      </c>
      <c r="B4036" s="49"/>
      <c r="C4036" s="44"/>
      <c r="D4036" s="44"/>
      <c r="E4036" s="44"/>
      <c r="F4036" s="44"/>
      <c r="G4036" s="44"/>
    </row>
    <row r="4037" spans="1:7">
      <c r="A4037" s="87">
        <v>44682</v>
      </c>
      <c r="B4037" s="47"/>
      <c r="C4037" s="47"/>
      <c r="D4037" s="47"/>
      <c r="E4037" s="47"/>
      <c r="F4037" s="47"/>
      <c r="G4037" s="47"/>
    </row>
    <row r="4038" spans="1:7">
      <c r="A4038" s="87">
        <v>44713</v>
      </c>
      <c r="B4038" s="47"/>
      <c r="C4038" s="47"/>
      <c r="D4038" s="47"/>
      <c r="E4038" s="47"/>
      <c r="F4038" s="47"/>
      <c r="G4038" s="47"/>
    </row>
    <row r="4039" spans="1:7">
      <c r="A4039" s="86">
        <v>44743</v>
      </c>
      <c r="B4039" s="44"/>
      <c r="C4039" s="44"/>
      <c r="D4039" s="44"/>
      <c r="E4039" s="44"/>
      <c r="F4039" s="44"/>
      <c r="G4039" s="44"/>
    </row>
    <row r="4040" spans="1:7">
      <c r="A4040" s="86">
        <v>44774</v>
      </c>
      <c r="B4040" s="49"/>
      <c r="C4040" s="44"/>
      <c r="D4040" s="44"/>
      <c r="E4040" s="44"/>
      <c r="F4040" s="44"/>
      <c r="G4040" s="44"/>
    </row>
    <row r="4041" spans="1:7">
      <c r="A4041" s="69" t="s">
        <v>10</v>
      </c>
      <c r="B4041" s="69">
        <f>SUM(B4029:B4040)</f>
        <v>16</v>
      </c>
      <c r="C4041" s="69">
        <f>SUM(C4029:C4040)</f>
        <v>1</v>
      </c>
      <c r="D4041" s="69">
        <f>SUM(D4029:D4040)</f>
        <v>66</v>
      </c>
      <c r="E4041" s="69">
        <f>SUM(E4029:E4040)</f>
        <v>39</v>
      </c>
      <c r="F4041" s="69">
        <f>SUM(F4029:F4040)</f>
        <v>9</v>
      </c>
      <c r="G4041" s="70"/>
    </row>
    <row r="4042" spans="1:7">
      <c r="A4042" s="71" t="s">
        <v>12</v>
      </c>
      <c r="B4042" s="71">
        <f>B4041/12</f>
        <v>1.3333333333333333</v>
      </c>
      <c r="C4042" s="71">
        <f>C4041/12</f>
        <v>8.3333333333333329E-2</v>
      </c>
      <c r="D4042" s="71">
        <f>D4041/12</f>
        <v>5.5</v>
      </c>
      <c r="E4042" s="71">
        <f>E4041/12</f>
        <v>3.25</v>
      </c>
      <c r="F4042" s="71">
        <f>F4041/12</f>
        <v>0.75</v>
      </c>
      <c r="G4042" s="70"/>
    </row>
    <row r="4043" spans="1:7">
      <c r="A4043" s="86"/>
      <c r="B4043" s="44"/>
      <c r="C4043" s="44"/>
      <c r="D4043" s="44"/>
      <c r="E4043" s="44"/>
      <c r="F4043" s="44"/>
      <c r="G4043" s="44"/>
    </row>
    <row r="4044" spans="1:7">
      <c r="A4044" s="86"/>
      <c r="B4044" s="49"/>
      <c r="C4044" s="44"/>
      <c r="D4044" s="44"/>
      <c r="E4044" s="44"/>
      <c r="F4044" s="44"/>
      <c r="G4044" s="44"/>
    </row>
    <row r="4045" spans="1:7">
      <c r="A4045" s="87"/>
      <c r="B4045" s="47"/>
      <c r="C4045" s="47"/>
      <c r="D4045" s="47"/>
      <c r="E4045" s="47"/>
      <c r="F4045" s="47"/>
      <c r="G4045" s="47"/>
    </row>
    <row r="4046" spans="1:7">
      <c r="B4046" s="17"/>
      <c r="C4046" s="6"/>
      <c r="D4046" s="6"/>
      <c r="E4046" s="6"/>
      <c r="F4046" s="6"/>
      <c r="G4046" s="6"/>
    </row>
    <row r="4047" spans="1:7">
      <c r="B4047" s="15"/>
      <c r="C4047" s="15"/>
      <c r="D4047" s="15"/>
      <c r="E4047" s="15"/>
      <c r="F4047" s="15"/>
      <c r="G4047" s="6"/>
    </row>
    <row r="4048" spans="1:7">
      <c r="B4048" s="17"/>
      <c r="C4048" s="6"/>
      <c r="D4048" s="6"/>
      <c r="E4048" s="6"/>
      <c r="F4048" s="6"/>
      <c r="G4048" s="6"/>
    </row>
    <row r="4049" spans="2:7">
      <c r="B4049" s="17"/>
      <c r="C4049" s="6"/>
      <c r="D4049" s="6"/>
      <c r="E4049" s="6"/>
      <c r="F4049" s="6"/>
      <c r="G4049" s="6"/>
    </row>
    <row r="4050" spans="2:7">
      <c r="B4050" s="17"/>
      <c r="C4050" s="6"/>
      <c r="D4050" s="6"/>
      <c r="E4050" s="6"/>
      <c r="F4050" s="6"/>
      <c r="G4050" s="6"/>
    </row>
    <row r="4051" spans="2:7">
      <c r="B4051" s="17"/>
      <c r="C4051" s="6"/>
      <c r="D4051" s="6"/>
      <c r="E4051" s="6"/>
      <c r="F4051" s="6"/>
      <c r="G4051" s="6"/>
    </row>
    <row r="4052" spans="2:7">
      <c r="B4052" s="17"/>
      <c r="C4052" s="6"/>
      <c r="D4052" s="6"/>
      <c r="E4052" s="6"/>
      <c r="F4052" s="6"/>
      <c r="G4052" s="6"/>
    </row>
    <row r="4053" spans="2:7">
      <c r="B4053" s="17"/>
      <c r="C4053" s="6"/>
      <c r="D4053" s="6"/>
      <c r="E4053" s="6"/>
      <c r="F4053" s="6"/>
      <c r="G4053" s="6"/>
    </row>
    <row r="4054" spans="2:7">
      <c r="B4054" s="17"/>
      <c r="C4054" s="6"/>
      <c r="D4054" s="6"/>
      <c r="E4054" s="6"/>
      <c r="F4054" s="6"/>
      <c r="G4054" s="6"/>
    </row>
    <row r="4055" spans="2:7">
      <c r="B4055" s="17"/>
      <c r="C4055" s="6"/>
      <c r="D4055" s="6"/>
      <c r="E4055" s="6"/>
      <c r="F4055" s="6"/>
      <c r="G4055" s="6"/>
    </row>
    <row r="4056" spans="2:7">
      <c r="B4056" s="17"/>
      <c r="C4056" s="6"/>
      <c r="D4056" s="6"/>
      <c r="E4056" s="6"/>
      <c r="F4056" s="6"/>
      <c r="G4056" s="6"/>
    </row>
    <row r="4057" spans="2:7">
      <c r="B4057" s="17"/>
      <c r="C4057" s="6"/>
      <c r="D4057" s="6"/>
      <c r="E4057" s="6"/>
      <c r="F4057" s="6"/>
      <c r="G4057" s="6"/>
    </row>
    <row r="4058" spans="2:7">
      <c r="B4058" s="17"/>
      <c r="C4058" s="6"/>
      <c r="D4058" s="6"/>
      <c r="E4058" s="6"/>
      <c r="F4058" s="6"/>
      <c r="G4058" s="11"/>
    </row>
    <row r="4059" spans="2:7">
      <c r="B4059" s="17"/>
      <c r="C4059" s="6"/>
      <c r="D4059" s="6"/>
      <c r="E4059" s="6"/>
      <c r="F4059" s="6"/>
      <c r="G4059" s="14"/>
    </row>
    <row r="4060" spans="2:7">
      <c r="B4060" s="25"/>
      <c r="C4060" s="11"/>
      <c r="D4060" s="11"/>
      <c r="E4060" s="11"/>
      <c r="F4060" s="11"/>
      <c r="G4060" s="6"/>
    </row>
    <row r="4061" spans="2:7">
      <c r="B4061" s="14"/>
      <c r="C4061" s="14"/>
      <c r="D4061" s="14"/>
      <c r="E4061" s="14"/>
      <c r="F4061" s="14"/>
    </row>
    <row r="4062" spans="2:7">
      <c r="B4062" s="6"/>
      <c r="C4062" s="6"/>
      <c r="D4062" s="6"/>
      <c r="E4062" s="6"/>
      <c r="F4062" s="6"/>
    </row>
  </sheetData>
  <mergeCells count="12">
    <mergeCell ref="A3513:G3514"/>
    <mergeCell ref="A3186:H3186"/>
    <mergeCell ref="B3189:F3189"/>
    <mergeCell ref="B3248:F3248"/>
    <mergeCell ref="A2:H2"/>
    <mergeCell ref="B3309:G3310"/>
    <mergeCell ref="B3358:G3359"/>
    <mergeCell ref="J74:N74"/>
    <mergeCell ref="C2155:D2155"/>
    <mergeCell ref="C1220:D1220"/>
    <mergeCell ref="C651:D651"/>
    <mergeCell ref="C8:D8"/>
  </mergeCells>
  <hyperlinks>
    <hyperlink ref="B4" location="'Congregation''s Report Card'!A8:H8" display="GROUP 1" xr:uid="{FE8C3AC9-3684-9B4D-A7C0-CD343FAC135B}"/>
    <hyperlink ref="C5" location="'Congregation''s Report Card'!A3248:J3248" display="REG. PIONEERS" xr:uid="{20D553CA-054D-324B-8DA0-4F9F82260029}"/>
    <hyperlink ref="E4" location="'Congregation''s Report Card'!A2155:H2155" display="GROUP 4" xr:uid="{1A4AECC9-FEE3-1046-9CBC-D880E52A209B}"/>
    <hyperlink ref="D4" location="'Congregation''s Report Card'!A1220:H1220" display="GROUP 3" xr:uid="{D39461EA-C920-354F-83C8-7A7733D3675F}"/>
    <hyperlink ref="C4" location="'Congregation''s Report Card'!A651:H651" display="GROUP 2" xr:uid="{443BCD40-4311-B947-8BDE-1675517E5B93}"/>
    <hyperlink ref="F4" location="'Congregation''s Report Card'!A3473:H3473" display="REG. PIONEERS" xr:uid="{AE5ECE0A-A3F3-EE48-A1FB-A2377801951B}"/>
    <hyperlink ref="B5" location="'Congregation''s Report Card'!A3189:J3189" display="PUBLISHERS" xr:uid="{41119D15-B478-EB41-86B5-4F65EF5D8B28}"/>
    <hyperlink ref="D5" location="'Congregation''s Report Card'!A3309:I3309" display="MID-WEEK ATTEND." xr:uid="{62193B7D-53DD-5F49-90D3-6FCF29277D2A}"/>
    <hyperlink ref="E5" location="'Congregation''s Report Card'!A3357:I3357" display="WEEKENDS ATTEND." xr:uid="{2F48128F-A291-314E-92B2-07135F0C42EE}"/>
  </hyperlinks>
  <pageMargins left="0.7" right="0.7" top="0.75" bottom="0.75" header="0.3" footer="0.3"/>
  <pageSetup paperSize="9" orientation="portrait" horizontalDpi="0" verticalDpi="0"/>
  <tableParts count="68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  <tablePart r:id="rId52"/>
    <tablePart r:id="rId53"/>
    <tablePart r:id="rId54"/>
    <tablePart r:id="rId55"/>
    <tablePart r:id="rId56"/>
    <tablePart r:id="rId57"/>
    <tablePart r:id="rId58"/>
    <tablePart r:id="rId59"/>
    <tablePart r:id="rId60"/>
    <tablePart r:id="rId61"/>
    <tablePart r:id="rId62"/>
    <tablePart r:id="rId63"/>
    <tablePart r:id="rId64"/>
    <tablePart r:id="rId65"/>
    <tablePart r:id="rId66"/>
    <tablePart r:id="rId67"/>
    <tablePart r:id="rId6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Congregation's Report Card</vt:lpstr>
      <vt:lpstr>'Congregation''s Report Card'!Criteria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2021-11-08T14:04:18Z</dcterms:created>
  <dcterms:modified xsi:type="dcterms:W3CDTF">2022-02-27T14:15:14Z</dcterms:modified>
</cp:coreProperties>
</file>