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7949D41A-7A54-4549-82D9-7454681BC191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5" i="1" l="1"/>
  <c r="E3190" i="1"/>
  <c r="H3232" i="1"/>
  <c r="H3224" i="1"/>
  <c r="H3225" i="1"/>
  <c r="H3226" i="1"/>
  <c r="H3227" i="1"/>
  <c r="H3228" i="1"/>
  <c r="H3229" i="1"/>
  <c r="H3230" i="1"/>
  <c r="H3231" i="1"/>
  <c r="H3222" i="1"/>
  <c r="H3221" i="1"/>
  <c r="G3227" i="1"/>
  <c r="G3226" i="1"/>
  <c r="G3228" i="1"/>
  <c r="G3229" i="1"/>
  <c r="G3230" i="1"/>
  <c r="G3231" i="1"/>
  <c r="G3232" i="1"/>
  <c r="G3225" i="1"/>
  <c r="G3224" i="1"/>
  <c r="F3226" i="1"/>
  <c r="F3227" i="1"/>
  <c r="F3228" i="1"/>
  <c r="F3229" i="1"/>
  <c r="F3230" i="1"/>
  <c r="F3231" i="1"/>
  <c r="F3232" i="1"/>
  <c r="F3225" i="1"/>
  <c r="F3224" i="1"/>
  <c r="E3229" i="1"/>
  <c r="E3226" i="1"/>
  <c r="E3227" i="1"/>
  <c r="E3228" i="1"/>
  <c r="E3230" i="1"/>
  <c r="E3231" i="1"/>
  <c r="E3232" i="1"/>
  <c r="E3225" i="1"/>
  <c r="D3225" i="1"/>
  <c r="C3224" i="1"/>
  <c r="E3224" i="1"/>
  <c r="D3226" i="1"/>
  <c r="D3227" i="1"/>
  <c r="D3228" i="1"/>
  <c r="D3229" i="1"/>
  <c r="D3230" i="1"/>
  <c r="D3231" i="1"/>
  <c r="D3232" i="1"/>
  <c r="D3224" i="1"/>
  <c r="C3221" i="1"/>
  <c r="C3227" i="1"/>
  <c r="C3226" i="1"/>
  <c r="C3228" i="1"/>
  <c r="C3229" i="1"/>
  <c r="C3230" i="1"/>
  <c r="C3231" i="1"/>
  <c r="C3232" i="1"/>
  <c r="F640" i="1"/>
  <c r="F641" i="1" s="1"/>
  <c r="E640" i="1"/>
  <c r="E641" i="1" s="1"/>
  <c r="D640" i="1"/>
  <c r="D641" i="1" s="1"/>
  <c r="C640" i="1"/>
  <c r="C641" i="1" s="1"/>
  <c r="B640" i="1"/>
  <c r="B641" i="1" s="1"/>
  <c r="F626" i="1"/>
  <c r="F627" i="1" s="1"/>
  <c r="E626" i="1"/>
  <c r="E627" i="1" s="1"/>
  <c r="D626" i="1"/>
  <c r="D627" i="1" s="1"/>
  <c r="C626" i="1"/>
  <c r="C627" i="1" s="1"/>
  <c r="B626" i="1"/>
  <c r="B627" i="1" s="1"/>
  <c r="F612" i="1"/>
  <c r="F613" i="1" s="1"/>
  <c r="E612" i="1"/>
  <c r="E613" i="1" s="1"/>
  <c r="D612" i="1"/>
  <c r="D613" i="1" s="1"/>
  <c r="C612" i="1"/>
  <c r="C613" i="1" s="1"/>
  <c r="B612" i="1"/>
  <c r="B613" i="1" s="1"/>
  <c r="G3223" i="1"/>
  <c r="G3222" i="1"/>
  <c r="G3221" i="1"/>
  <c r="F3223" i="1"/>
  <c r="F3222" i="1"/>
  <c r="F3221" i="1"/>
  <c r="E3223" i="1"/>
  <c r="E3222" i="1"/>
  <c r="E3221" i="1"/>
  <c r="D3223" i="1"/>
  <c r="D3222" i="1"/>
  <c r="D3221" i="1"/>
  <c r="C3223" i="1"/>
  <c r="C3222" i="1"/>
  <c r="G3209" i="1"/>
  <c r="G3210" i="1"/>
  <c r="G3211" i="1"/>
  <c r="G3212" i="1"/>
  <c r="G3213" i="1"/>
  <c r="G3214" i="1"/>
  <c r="G3215" i="1"/>
  <c r="G3216" i="1"/>
  <c r="G3217" i="1"/>
  <c r="G3218" i="1"/>
  <c r="G3208" i="1"/>
  <c r="G3207" i="1"/>
  <c r="F3209" i="1"/>
  <c r="F3210" i="1"/>
  <c r="F3211" i="1"/>
  <c r="F3212" i="1"/>
  <c r="F3213" i="1"/>
  <c r="F3214" i="1"/>
  <c r="F3215" i="1"/>
  <c r="F3216" i="1"/>
  <c r="F3217" i="1"/>
  <c r="F3218" i="1"/>
  <c r="F3208" i="1"/>
  <c r="F3207" i="1"/>
  <c r="E3209" i="1"/>
  <c r="E3210" i="1"/>
  <c r="E3211" i="1"/>
  <c r="E3212" i="1"/>
  <c r="E3213" i="1"/>
  <c r="E3214" i="1"/>
  <c r="E3215" i="1"/>
  <c r="E3216" i="1"/>
  <c r="E3217" i="1"/>
  <c r="E3218" i="1"/>
  <c r="E3208" i="1"/>
  <c r="E3207" i="1"/>
  <c r="D3209" i="1"/>
  <c r="D3210" i="1"/>
  <c r="D3211" i="1"/>
  <c r="D3212" i="1"/>
  <c r="D3213" i="1"/>
  <c r="D3214" i="1"/>
  <c r="D3215" i="1"/>
  <c r="D3216" i="1"/>
  <c r="D3217" i="1"/>
  <c r="D3218" i="1"/>
  <c r="D3208" i="1"/>
  <c r="D3207" i="1"/>
  <c r="C3209" i="1"/>
  <c r="C3210" i="1"/>
  <c r="C3211" i="1"/>
  <c r="C3212" i="1"/>
  <c r="C3213" i="1"/>
  <c r="C3214" i="1"/>
  <c r="C3215" i="1"/>
  <c r="C3216" i="1"/>
  <c r="C3217" i="1"/>
  <c r="C3218" i="1"/>
  <c r="C3208" i="1"/>
  <c r="C3207" i="1"/>
  <c r="G3195" i="1"/>
  <c r="G3196" i="1"/>
  <c r="G3197" i="1"/>
  <c r="G3198" i="1"/>
  <c r="G3199" i="1"/>
  <c r="G3200" i="1"/>
  <c r="G3201" i="1"/>
  <c r="G3202" i="1"/>
  <c r="G3203" i="1"/>
  <c r="G3204" i="1"/>
  <c r="G3194" i="1"/>
  <c r="G3193" i="1"/>
  <c r="F3195" i="1"/>
  <c r="F3196" i="1"/>
  <c r="F3197" i="1"/>
  <c r="F3198" i="1"/>
  <c r="F3199" i="1"/>
  <c r="F3200" i="1"/>
  <c r="F3201" i="1"/>
  <c r="F3202" i="1"/>
  <c r="F3203" i="1"/>
  <c r="F3204" i="1"/>
  <c r="F3194" i="1"/>
  <c r="F3193" i="1"/>
  <c r="E3195" i="1"/>
  <c r="E3196" i="1"/>
  <c r="E3197" i="1"/>
  <c r="E3198" i="1"/>
  <c r="E3199" i="1"/>
  <c r="E3200" i="1"/>
  <c r="E3201" i="1"/>
  <c r="E3202" i="1"/>
  <c r="E3203" i="1"/>
  <c r="E3204" i="1"/>
  <c r="E3194" i="1"/>
  <c r="E3193" i="1"/>
  <c r="E3252" i="1"/>
  <c r="E3253" i="1"/>
  <c r="D3196" i="1"/>
  <c r="D3197" i="1"/>
  <c r="D3198" i="1"/>
  <c r="D3199" i="1"/>
  <c r="D3200" i="1"/>
  <c r="D3201" i="1"/>
  <c r="D3202" i="1"/>
  <c r="D3203" i="1"/>
  <c r="D3204" i="1"/>
  <c r="D3195" i="1"/>
  <c r="D3194" i="1"/>
  <c r="D3193" i="1"/>
  <c r="C3204" i="1"/>
  <c r="C3196" i="1"/>
  <c r="C3197" i="1"/>
  <c r="C3198" i="1"/>
  <c r="C3199" i="1"/>
  <c r="C3200" i="1"/>
  <c r="C3201" i="1"/>
  <c r="C3202" i="1"/>
  <c r="C3203" i="1"/>
  <c r="C3195" i="1"/>
  <c r="C3194" i="1"/>
  <c r="C3193" i="1"/>
  <c r="F3143" i="1" l="1"/>
  <c r="F3144" i="1" s="1"/>
  <c r="E3143" i="1"/>
  <c r="E3144" i="1" s="1"/>
  <c r="D3143" i="1"/>
  <c r="D3144" i="1" s="1"/>
  <c r="C3143" i="1"/>
  <c r="C3144" i="1" s="1"/>
  <c r="B3143" i="1"/>
  <c r="B3144" i="1" s="1"/>
  <c r="F3129" i="1"/>
  <c r="F3130" i="1" s="1"/>
  <c r="E3129" i="1"/>
  <c r="E3130" i="1" s="1"/>
  <c r="D3129" i="1"/>
  <c r="D3130" i="1" s="1"/>
  <c r="C3129" i="1"/>
  <c r="C3130" i="1" s="1"/>
  <c r="B3129" i="1"/>
  <c r="B3130" i="1" s="1"/>
  <c r="F3115" i="1"/>
  <c r="F3116" i="1" s="1"/>
  <c r="E3115" i="1"/>
  <c r="E3116" i="1" s="1"/>
  <c r="D3115" i="1"/>
  <c r="D3116" i="1" s="1"/>
  <c r="C3115" i="1"/>
  <c r="C3116" i="1" s="1"/>
  <c r="B3115" i="1"/>
  <c r="B3116" i="1" s="1"/>
  <c r="C3284" i="1" l="1"/>
  <c r="C3252" i="1"/>
  <c r="H3223" i="1"/>
  <c r="H3204" i="1"/>
  <c r="H3195" i="1"/>
  <c r="H3196" i="1"/>
  <c r="H3197" i="1"/>
  <c r="H3198" i="1"/>
  <c r="H3199" i="1"/>
  <c r="H3200" i="1"/>
  <c r="H3201" i="1"/>
  <c r="H3202" i="1"/>
  <c r="H3203" i="1"/>
  <c r="H3194" i="1"/>
  <c r="H3193" i="1"/>
  <c r="H3208" i="1"/>
  <c r="H3209" i="1"/>
  <c r="H3210" i="1"/>
  <c r="H3211" i="1"/>
  <c r="H3212" i="1"/>
  <c r="H3213" i="1"/>
  <c r="H3214" i="1"/>
  <c r="H3215" i="1"/>
  <c r="H3216" i="1"/>
  <c r="H3217" i="1"/>
  <c r="H3218" i="1"/>
  <c r="H3207" i="1"/>
  <c r="F4001" i="1"/>
  <c r="F4002" i="1" s="1"/>
  <c r="E4001" i="1"/>
  <c r="E4002" i="1" s="1"/>
  <c r="D4001" i="1"/>
  <c r="D4002" i="1" s="1"/>
  <c r="C4001" i="1"/>
  <c r="C4002" i="1" s="1"/>
  <c r="B4001" i="1"/>
  <c r="B4002" i="1" s="1"/>
  <c r="F3941" i="1"/>
  <c r="F3942" i="1" s="1"/>
  <c r="E3941" i="1"/>
  <c r="E3942" i="1" s="1"/>
  <c r="D3941" i="1"/>
  <c r="D3942" i="1" s="1"/>
  <c r="C3941" i="1"/>
  <c r="C3942" i="1" s="1"/>
  <c r="B3941" i="1"/>
  <c r="B3942" i="1" s="1"/>
  <c r="F3881" i="1"/>
  <c r="F3882" i="1" s="1"/>
  <c r="E3881" i="1"/>
  <c r="E3882" i="1" s="1"/>
  <c r="D3881" i="1"/>
  <c r="D3882" i="1" s="1"/>
  <c r="C3881" i="1"/>
  <c r="C3882" i="1" s="1"/>
  <c r="B3881" i="1"/>
  <c r="B3882" i="1" s="1"/>
  <c r="F3821" i="1"/>
  <c r="F3822" i="1" s="1"/>
  <c r="E3821" i="1"/>
  <c r="E3822" i="1" s="1"/>
  <c r="D3821" i="1"/>
  <c r="D3822" i="1" s="1"/>
  <c r="C3821" i="1"/>
  <c r="C3822" i="1" s="1"/>
  <c r="B3821" i="1"/>
  <c r="B3822" i="1" s="1"/>
  <c r="F3761" i="1"/>
  <c r="F3762" i="1" s="1"/>
  <c r="E3761" i="1"/>
  <c r="E3762" i="1" s="1"/>
  <c r="D3761" i="1"/>
  <c r="D3762" i="1" s="1"/>
  <c r="C3761" i="1"/>
  <c r="C3762" i="1" s="1"/>
  <c r="B3761" i="1"/>
  <c r="B3762" i="1" s="1"/>
  <c r="F3701" i="1"/>
  <c r="F3702" i="1" s="1"/>
  <c r="E3701" i="1"/>
  <c r="E3702" i="1" s="1"/>
  <c r="D3701" i="1"/>
  <c r="D3702" i="1" s="1"/>
  <c r="C3701" i="1"/>
  <c r="C3702" i="1" s="1"/>
  <c r="B3701" i="1"/>
  <c r="B3702" i="1" s="1"/>
  <c r="F3641" i="1"/>
  <c r="F3642" i="1" s="1"/>
  <c r="E3641" i="1"/>
  <c r="E3642" i="1" s="1"/>
  <c r="D3641" i="1"/>
  <c r="D3642" i="1" s="1"/>
  <c r="C3641" i="1"/>
  <c r="C3642" i="1" s="1"/>
  <c r="B3641" i="1"/>
  <c r="B3642" i="1" s="1"/>
  <c r="F3581" i="1"/>
  <c r="F3582" i="1" s="1"/>
  <c r="E3581" i="1"/>
  <c r="E3582" i="1" s="1"/>
  <c r="D3581" i="1"/>
  <c r="D3582" i="1" s="1"/>
  <c r="C3581" i="1"/>
  <c r="C3582" i="1" s="1"/>
  <c r="B3581" i="1"/>
  <c r="B3582" i="1" s="1"/>
  <c r="F3521" i="1"/>
  <c r="F3522" i="1" s="1"/>
  <c r="E3521" i="1"/>
  <c r="E3522" i="1" s="1"/>
  <c r="D3521" i="1"/>
  <c r="D3522" i="1" s="1"/>
  <c r="C3521" i="1"/>
  <c r="C3522" i="1" s="1"/>
  <c r="B3521" i="1"/>
  <c r="B3522" i="1" s="1"/>
  <c r="C3291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D3291" i="1"/>
  <c r="E3291" i="1"/>
  <c r="F3291" i="1"/>
  <c r="G3291" i="1"/>
  <c r="H3284" i="1"/>
  <c r="H3285" i="1"/>
  <c r="H3286" i="1"/>
  <c r="H3287" i="1"/>
  <c r="H3288" i="1"/>
  <c r="H3289" i="1"/>
  <c r="H3290" i="1"/>
  <c r="H3291" i="1"/>
  <c r="J3284" i="1"/>
  <c r="I3284" i="1" s="1"/>
  <c r="J3285" i="1"/>
  <c r="J3286" i="1"/>
  <c r="J3287" i="1"/>
  <c r="I3287" i="1" s="1"/>
  <c r="J3288" i="1"/>
  <c r="I3288" i="1" s="1"/>
  <c r="J3289" i="1"/>
  <c r="J3290" i="1"/>
  <c r="J3291" i="1"/>
  <c r="F3078" i="1"/>
  <c r="F3079" i="1" s="1"/>
  <c r="E3078" i="1"/>
  <c r="E3079" i="1" s="1"/>
  <c r="D3078" i="1"/>
  <c r="D3079" i="1" s="1"/>
  <c r="C3078" i="1"/>
  <c r="C3079" i="1" s="1"/>
  <c r="B3078" i="1"/>
  <c r="B3079" i="1" s="1"/>
  <c r="F3014" i="1"/>
  <c r="F3015" i="1" s="1"/>
  <c r="E3014" i="1"/>
  <c r="E3015" i="1" s="1"/>
  <c r="D3014" i="1"/>
  <c r="D3015" i="1" s="1"/>
  <c r="C3014" i="1"/>
  <c r="C3015" i="1" s="1"/>
  <c r="B3014" i="1"/>
  <c r="B3015" i="1" s="1"/>
  <c r="F2954" i="1"/>
  <c r="F2955" i="1" s="1"/>
  <c r="E2954" i="1"/>
  <c r="E2955" i="1" s="1"/>
  <c r="D2954" i="1"/>
  <c r="D2955" i="1" s="1"/>
  <c r="C2954" i="1"/>
  <c r="C2955" i="1" s="1"/>
  <c r="B2954" i="1"/>
  <c r="B2955" i="1" s="1"/>
  <c r="F2897" i="1"/>
  <c r="F2898" i="1" s="1"/>
  <c r="E2897" i="1"/>
  <c r="E2898" i="1" s="1"/>
  <c r="D2897" i="1"/>
  <c r="D2898" i="1" s="1"/>
  <c r="C2897" i="1"/>
  <c r="C2898" i="1" s="1"/>
  <c r="B2897" i="1"/>
  <c r="B2898" i="1" s="1"/>
  <c r="F2840" i="1"/>
  <c r="F2841" i="1" s="1"/>
  <c r="E2840" i="1"/>
  <c r="E2841" i="1" s="1"/>
  <c r="D2840" i="1"/>
  <c r="D2841" i="1" s="1"/>
  <c r="C2840" i="1"/>
  <c r="C2841" i="1" s="1"/>
  <c r="B2840" i="1"/>
  <c r="B2841" i="1" s="1"/>
  <c r="F2780" i="1"/>
  <c r="F2781" i="1" s="1"/>
  <c r="E2780" i="1"/>
  <c r="E2781" i="1" s="1"/>
  <c r="D2780" i="1"/>
  <c r="D2781" i="1" s="1"/>
  <c r="C2780" i="1"/>
  <c r="C2781" i="1" s="1"/>
  <c r="B2780" i="1"/>
  <c r="B2781" i="1" s="1"/>
  <c r="F2722" i="1"/>
  <c r="F2723" i="1" s="1"/>
  <c r="E2722" i="1"/>
  <c r="E2723" i="1" s="1"/>
  <c r="D2722" i="1"/>
  <c r="D2723" i="1" s="1"/>
  <c r="C2722" i="1"/>
  <c r="C2723" i="1" s="1"/>
  <c r="B2722" i="1"/>
  <c r="B2723" i="1" s="1"/>
  <c r="F2665" i="1"/>
  <c r="F2666" i="1" s="1"/>
  <c r="E2665" i="1"/>
  <c r="E2666" i="1" s="1"/>
  <c r="D2665" i="1"/>
  <c r="D2666" i="1" s="1"/>
  <c r="C2665" i="1"/>
  <c r="C2666" i="1" s="1"/>
  <c r="B2665" i="1"/>
  <c r="B2666" i="1" s="1"/>
  <c r="F2608" i="1"/>
  <c r="F2609" i="1" s="1"/>
  <c r="E2608" i="1"/>
  <c r="E2609" i="1" s="1"/>
  <c r="D2608" i="1"/>
  <c r="D2609" i="1" s="1"/>
  <c r="C2608" i="1"/>
  <c r="C2609" i="1" s="1"/>
  <c r="B2608" i="1"/>
  <c r="B2609" i="1" s="1"/>
  <c r="F2550" i="1"/>
  <c r="F2551" i="1" s="1"/>
  <c r="E2550" i="1"/>
  <c r="E2551" i="1" s="1"/>
  <c r="D2550" i="1"/>
  <c r="D2551" i="1" s="1"/>
  <c r="C2550" i="1"/>
  <c r="C2551" i="1" s="1"/>
  <c r="B2550" i="1"/>
  <c r="B2551" i="1" s="1"/>
  <c r="F2493" i="1"/>
  <c r="F2494" i="1" s="1"/>
  <c r="E2493" i="1"/>
  <c r="E2494" i="1" s="1"/>
  <c r="D2493" i="1"/>
  <c r="D2494" i="1" s="1"/>
  <c r="C2493" i="1"/>
  <c r="C2494" i="1" s="1"/>
  <c r="B2493" i="1"/>
  <c r="B2494" i="1" s="1"/>
  <c r="F2436" i="1"/>
  <c r="F2437" i="1" s="1"/>
  <c r="E2436" i="1"/>
  <c r="E2437" i="1" s="1"/>
  <c r="D2436" i="1"/>
  <c r="D2437" i="1" s="1"/>
  <c r="C2436" i="1"/>
  <c r="C2437" i="1" s="1"/>
  <c r="B2436" i="1"/>
  <c r="B2437" i="1" s="1"/>
  <c r="F2377" i="1"/>
  <c r="F2378" i="1" s="1"/>
  <c r="E2377" i="1"/>
  <c r="E2378" i="1" s="1"/>
  <c r="D2377" i="1"/>
  <c r="D2378" i="1" s="1"/>
  <c r="C2377" i="1"/>
  <c r="C2378" i="1" s="1"/>
  <c r="B2377" i="1"/>
  <c r="B2378" i="1" s="1"/>
  <c r="F2319" i="1"/>
  <c r="F2320" i="1" s="1"/>
  <c r="E2319" i="1"/>
  <c r="E2320" i="1" s="1"/>
  <c r="D2319" i="1"/>
  <c r="D2320" i="1" s="1"/>
  <c r="C2319" i="1"/>
  <c r="C2320" i="1" s="1"/>
  <c r="B2319" i="1"/>
  <c r="B2320" i="1" s="1"/>
  <c r="F2259" i="1"/>
  <c r="F2260" i="1" s="1"/>
  <c r="E2259" i="1"/>
  <c r="E2260" i="1" s="1"/>
  <c r="D2259" i="1"/>
  <c r="D2260" i="1" s="1"/>
  <c r="C2259" i="1"/>
  <c r="C2260" i="1" s="1"/>
  <c r="B2259" i="1"/>
  <c r="B2260" i="1" s="1"/>
  <c r="F2201" i="1"/>
  <c r="F2202" i="1" s="1"/>
  <c r="E2201" i="1"/>
  <c r="E2202" i="1" s="1"/>
  <c r="D2201" i="1"/>
  <c r="D2202" i="1" s="1"/>
  <c r="C2201" i="1"/>
  <c r="C2202" i="1" s="1"/>
  <c r="B2201" i="1"/>
  <c r="B2202" i="1" s="1"/>
  <c r="F2134" i="1"/>
  <c r="F2135" i="1" s="1"/>
  <c r="E2134" i="1"/>
  <c r="E2135" i="1" s="1"/>
  <c r="D2134" i="1"/>
  <c r="D2135" i="1" s="1"/>
  <c r="C2134" i="1"/>
  <c r="C2135" i="1" s="1"/>
  <c r="B2134" i="1"/>
  <c r="B2135" i="1" s="1"/>
  <c r="F2077" i="1"/>
  <c r="F2078" i="1" s="1"/>
  <c r="E2077" i="1"/>
  <c r="E2078" i="1" s="1"/>
  <c r="D2077" i="1"/>
  <c r="D2078" i="1" s="1"/>
  <c r="C2077" i="1"/>
  <c r="C2078" i="1" s="1"/>
  <c r="B2077" i="1"/>
  <c r="B2078" i="1" s="1"/>
  <c r="F2018" i="1"/>
  <c r="F2019" i="1" s="1"/>
  <c r="E2018" i="1"/>
  <c r="E2019" i="1" s="1"/>
  <c r="D2018" i="1"/>
  <c r="D2019" i="1" s="1"/>
  <c r="C2018" i="1"/>
  <c r="C2019" i="1" s="1"/>
  <c r="B2018" i="1"/>
  <c r="B2019" i="1" s="1"/>
  <c r="F1961" i="1"/>
  <c r="F1962" i="1" s="1"/>
  <c r="E1961" i="1"/>
  <c r="E1962" i="1" s="1"/>
  <c r="D1961" i="1"/>
  <c r="D1962" i="1" s="1"/>
  <c r="C1961" i="1"/>
  <c r="C1962" i="1" s="1"/>
  <c r="B1961" i="1"/>
  <c r="B1962" i="1" s="1"/>
  <c r="F1903" i="1"/>
  <c r="F1904" i="1" s="1"/>
  <c r="E1903" i="1"/>
  <c r="E1904" i="1" s="1"/>
  <c r="D1903" i="1"/>
  <c r="D1904" i="1" s="1"/>
  <c r="C1903" i="1"/>
  <c r="C1904" i="1" s="1"/>
  <c r="B1903" i="1"/>
  <c r="B1904" i="1" s="1"/>
  <c r="F1846" i="1"/>
  <c r="F1847" i="1" s="1"/>
  <c r="E1846" i="1"/>
  <c r="E1847" i="1" s="1"/>
  <c r="D1846" i="1"/>
  <c r="D1847" i="1" s="1"/>
  <c r="C1846" i="1"/>
  <c r="C1847" i="1" s="1"/>
  <c r="B1846" i="1"/>
  <c r="B1847" i="1" s="1"/>
  <c r="F1787" i="1"/>
  <c r="F1788" i="1" s="1"/>
  <c r="E1787" i="1"/>
  <c r="E1788" i="1" s="1"/>
  <c r="D1787" i="1"/>
  <c r="D1788" i="1" s="1"/>
  <c r="C1787" i="1"/>
  <c r="C1788" i="1" s="1"/>
  <c r="B1787" i="1"/>
  <c r="B1788" i="1" s="1"/>
  <c r="F1730" i="1"/>
  <c r="F1731" i="1" s="1"/>
  <c r="E1730" i="1"/>
  <c r="E1731" i="1" s="1"/>
  <c r="D1730" i="1"/>
  <c r="D1731" i="1" s="1"/>
  <c r="C1730" i="1"/>
  <c r="C1731" i="1" s="1"/>
  <c r="B1730" i="1"/>
  <c r="B1731" i="1" s="1"/>
  <c r="F1673" i="1"/>
  <c r="F1674" i="1" s="1"/>
  <c r="E1673" i="1"/>
  <c r="E1674" i="1" s="1"/>
  <c r="D1673" i="1"/>
  <c r="D1674" i="1" s="1"/>
  <c r="C1673" i="1"/>
  <c r="C1674" i="1" s="1"/>
  <c r="B1673" i="1"/>
  <c r="B1674" i="1" s="1"/>
  <c r="F1616" i="1"/>
  <c r="F1617" i="1" s="1"/>
  <c r="E1616" i="1"/>
  <c r="E1617" i="1" s="1"/>
  <c r="D1616" i="1"/>
  <c r="D1617" i="1" s="1"/>
  <c r="C1616" i="1"/>
  <c r="C1617" i="1" s="1"/>
  <c r="B1616" i="1"/>
  <c r="B1617" i="1" s="1"/>
  <c r="F1556" i="1"/>
  <c r="F1557" i="1" s="1"/>
  <c r="E1556" i="1"/>
  <c r="E1557" i="1" s="1"/>
  <c r="D1556" i="1"/>
  <c r="D1557" i="1" s="1"/>
  <c r="C1556" i="1"/>
  <c r="C1557" i="1" s="1"/>
  <c r="B1556" i="1"/>
  <c r="B1557" i="1" s="1"/>
  <c r="F1498" i="1"/>
  <c r="F1499" i="1" s="1"/>
  <c r="E1498" i="1"/>
  <c r="E1499" i="1" s="1"/>
  <c r="D1498" i="1"/>
  <c r="D1499" i="1" s="1"/>
  <c r="C1498" i="1"/>
  <c r="C1499" i="1" s="1"/>
  <c r="B1498" i="1"/>
  <c r="B1499" i="1" s="1"/>
  <c r="F1441" i="1"/>
  <c r="F1442" i="1" s="1"/>
  <c r="E1441" i="1"/>
  <c r="E1442" i="1" s="1"/>
  <c r="D1441" i="1"/>
  <c r="D1442" i="1" s="1"/>
  <c r="C1441" i="1"/>
  <c r="C1442" i="1" s="1"/>
  <c r="B1441" i="1"/>
  <c r="B1442" i="1" s="1"/>
  <c r="F1384" i="1"/>
  <c r="F1385" i="1" s="1"/>
  <c r="E1384" i="1"/>
  <c r="E1385" i="1" s="1"/>
  <c r="D1384" i="1"/>
  <c r="D1385" i="1" s="1"/>
  <c r="C1384" i="1"/>
  <c r="C1385" i="1" s="1"/>
  <c r="B1384" i="1"/>
  <c r="B1385" i="1" s="1"/>
  <c r="F1324" i="1"/>
  <c r="F1325" i="1" s="1"/>
  <c r="E1324" i="1"/>
  <c r="E1325" i="1" s="1"/>
  <c r="D1324" i="1"/>
  <c r="D1325" i="1" s="1"/>
  <c r="C1324" i="1"/>
  <c r="C1325" i="1" s="1"/>
  <c r="B1324" i="1"/>
  <c r="B1325" i="1" s="1"/>
  <c r="F1266" i="1"/>
  <c r="F1267" i="1" s="1"/>
  <c r="E1266" i="1"/>
  <c r="E1267" i="1" s="1"/>
  <c r="D1266" i="1"/>
  <c r="D1267" i="1" s="1"/>
  <c r="C1266" i="1"/>
  <c r="C1267" i="1" s="1"/>
  <c r="B1266" i="1"/>
  <c r="B1267" i="1" s="1"/>
  <c r="F1204" i="1"/>
  <c r="F1205" i="1" s="1"/>
  <c r="E1204" i="1"/>
  <c r="E1205" i="1" s="1"/>
  <c r="D1204" i="1"/>
  <c r="D1205" i="1" s="1"/>
  <c r="C1204" i="1"/>
  <c r="C1205" i="1" s="1"/>
  <c r="B1204" i="1"/>
  <c r="B1205" i="1" s="1"/>
  <c r="F1147" i="1"/>
  <c r="F1148" i="1" s="1"/>
  <c r="E1147" i="1"/>
  <c r="E1148" i="1" s="1"/>
  <c r="D1147" i="1"/>
  <c r="D1148" i="1" s="1"/>
  <c r="C1147" i="1"/>
  <c r="C1148" i="1" s="1"/>
  <c r="B1147" i="1"/>
  <c r="B1148" i="1" s="1"/>
  <c r="F1090" i="1"/>
  <c r="F1091" i="1" s="1"/>
  <c r="E1090" i="1"/>
  <c r="E1091" i="1" s="1"/>
  <c r="D1090" i="1"/>
  <c r="D1091" i="1" s="1"/>
  <c r="C1090" i="1"/>
  <c r="C1091" i="1" s="1"/>
  <c r="B1090" i="1"/>
  <c r="B1091" i="1" s="1"/>
  <c r="F1030" i="1"/>
  <c r="F1031" i="1" s="1"/>
  <c r="E1030" i="1"/>
  <c r="E1031" i="1" s="1"/>
  <c r="D1030" i="1"/>
  <c r="D1031" i="1" s="1"/>
  <c r="C1030" i="1"/>
  <c r="C1031" i="1" s="1"/>
  <c r="B1030" i="1"/>
  <c r="B1031" i="1" s="1"/>
  <c r="F972" i="1"/>
  <c r="F973" i="1" s="1"/>
  <c r="E972" i="1"/>
  <c r="E973" i="1" s="1"/>
  <c r="D972" i="1"/>
  <c r="D973" i="1" s="1"/>
  <c r="C972" i="1"/>
  <c r="C973" i="1" s="1"/>
  <c r="B972" i="1"/>
  <c r="B973" i="1" s="1"/>
  <c r="F915" i="1"/>
  <c r="F916" i="1" s="1"/>
  <c r="E915" i="1"/>
  <c r="E916" i="1" s="1"/>
  <c r="D915" i="1"/>
  <c r="D916" i="1" s="1"/>
  <c r="C915" i="1"/>
  <c r="C916" i="1" s="1"/>
  <c r="B915" i="1"/>
  <c r="B916" i="1" s="1"/>
  <c r="F858" i="1"/>
  <c r="F859" i="1" s="1"/>
  <c r="E858" i="1"/>
  <c r="E859" i="1" s="1"/>
  <c r="D858" i="1"/>
  <c r="D859" i="1" s="1"/>
  <c r="C858" i="1"/>
  <c r="C859" i="1" s="1"/>
  <c r="B858" i="1"/>
  <c r="B859" i="1" s="1"/>
  <c r="F801" i="1"/>
  <c r="F802" i="1" s="1"/>
  <c r="E801" i="1"/>
  <c r="E802" i="1" s="1"/>
  <c r="D801" i="1"/>
  <c r="D802" i="1" s="1"/>
  <c r="C801" i="1"/>
  <c r="C802" i="1" s="1"/>
  <c r="B801" i="1"/>
  <c r="B802" i="1" s="1"/>
  <c r="F749" i="1"/>
  <c r="F750" i="1" s="1"/>
  <c r="E749" i="1"/>
  <c r="E750" i="1" s="1"/>
  <c r="D749" i="1"/>
  <c r="D750" i="1" s="1"/>
  <c r="C749" i="1"/>
  <c r="C750" i="1" s="1"/>
  <c r="B749" i="1"/>
  <c r="B750" i="1" s="1"/>
  <c r="F696" i="1"/>
  <c r="F697" i="1" s="1"/>
  <c r="E696" i="1"/>
  <c r="E697" i="1" s="1"/>
  <c r="D696" i="1"/>
  <c r="D697" i="1" s="1"/>
  <c r="C696" i="1"/>
  <c r="C697" i="1" s="1"/>
  <c r="B696" i="1"/>
  <c r="B697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F112" i="1"/>
  <c r="F113" i="1" s="1"/>
  <c r="E112" i="1"/>
  <c r="E113" i="1" s="1"/>
  <c r="D112" i="1"/>
  <c r="D113" i="1" s="1"/>
  <c r="C112" i="1"/>
  <c r="C113" i="1" s="1"/>
  <c r="B112" i="1"/>
  <c r="B113" i="1" s="1"/>
  <c r="F53" i="1"/>
  <c r="F54" i="1" s="1"/>
  <c r="E53" i="1"/>
  <c r="E54" i="1" s="1"/>
  <c r="D53" i="1"/>
  <c r="D54" i="1" s="1"/>
  <c r="C53" i="1"/>
  <c r="C54" i="1" s="1"/>
  <c r="B53" i="1"/>
  <c r="B54" i="1" s="1"/>
  <c r="H3205" i="1" l="1"/>
  <c r="H3206" i="1" s="1"/>
  <c r="C3205" i="1"/>
  <c r="C3206" i="1" s="1"/>
  <c r="D3292" i="1"/>
  <c r="I3290" i="1"/>
  <c r="I3286" i="1"/>
  <c r="C3292" i="1"/>
  <c r="G3219" i="1"/>
  <c r="G3220" i="1" s="1"/>
  <c r="F3219" i="1"/>
  <c r="F3220" i="1" s="1"/>
  <c r="H3219" i="1"/>
  <c r="H3220" i="1" s="1"/>
  <c r="E3219" i="1"/>
  <c r="E3220" i="1" s="1"/>
  <c r="C3233" i="1"/>
  <c r="C3234" i="1" s="1"/>
  <c r="D3219" i="1"/>
  <c r="D3220" i="1" s="1"/>
  <c r="C3219" i="1"/>
  <c r="C3220" i="1" s="1"/>
  <c r="G3292" i="1"/>
  <c r="F3293" i="1"/>
  <c r="C3293" i="1"/>
  <c r="G3293" i="1"/>
  <c r="D3293" i="1"/>
  <c r="E3293" i="1"/>
  <c r="F3292" i="1"/>
  <c r="E3292" i="1"/>
  <c r="I3289" i="1"/>
  <c r="I3285" i="1"/>
  <c r="H3233" i="1" l="1"/>
  <c r="F3000" i="1"/>
  <c r="F3001" i="1" s="1"/>
  <c r="F3064" i="1"/>
  <c r="F3065" i="1" s="1"/>
  <c r="E3064" i="1"/>
  <c r="E3065" i="1" s="1"/>
  <c r="D3064" i="1"/>
  <c r="D3065" i="1" s="1"/>
  <c r="C3064" i="1"/>
  <c r="C3065" i="1" s="1"/>
  <c r="B3064" i="1"/>
  <c r="B3065" i="1" s="1"/>
  <c r="F3050" i="1"/>
  <c r="F3051" i="1" s="1"/>
  <c r="E3050" i="1"/>
  <c r="E3051" i="1" s="1"/>
  <c r="D3050" i="1"/>
  <c r="D3051" i="1" s="1"/>
  <c r="C3050" i="1"/>
  <c r="C3051" i="1" s="1"/>
  <c r="B3050" i="1"/>
  <c r="B3051" i="1" s="1"/>
  <c r="E3000" i="1"/>
  <c r="E3001" i="1" s="1"/>
  <c r="D3000" i="1"/>
  <c r="D3001" i="1" s="1"/>
  <c r="C3000" i="1"/>
  <c r="C3001" i="1" s="1"/>
  <c r="B3000" i="1"/>
  <c r="B3001" i="1" s="1"/>
  <c r="F2986" i="1"/>
  <c r="F2987" i="1" s="1"/>
  <c r="E2986" i="1"/>
  <c r="E2987" i="1" s="1"/>
  <c r="D2986" i="1"/>
  <c r="D2987" i="1" s="1"/>
  <c r="C2986" i="1"/>
  <c r="C2987" i="1" s="1"/>
  <c r="B2986" i="1"/>
  <c r="B2987" i="1" s="1"/>
  <c r="H3234" i="1" l="1"/>
  <c r="I3291" i="1"/>
  <c r="I3207" i="1"/>
  <c r="I3221" i="1"/>
  <c r="I3222" i="1"/>
  <c r="I3230" i="1"/>
  <c r="J3230" i="1" s="1"/>
  <c r="I3223" i="1"/>
  <c r="I3226" i="1"/>
  <c r="J3226" i="1" s="1"/>
  <c r="I3232" i="1"/>
  <c r="J3232" i="1" s="1"/>
  <c r="I3231" i="1"/>
  <c r="J3231" i="1" s="1"/>
  <c r="I3229" i="1"/>
  <c r="J3229" i="1" s="1"/>
  <c r="I3228" i="1"/>
  <c r="J3228" i="1" s="1"/>
  <c r="I3225" i="1"/>
  <c r="J3225" i="1" s="1"/>
  <c r="I3227" i="1"/>
  <c r="J3227" i="1" s="1"/>
  <c r="I3224" i="1"/>
  <c r="C3283" i="1"/>
  <c r="I3233" i="1" l="1"/>
  <c r="I3234" i="1" s="1"/>
  <c r="E3249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80" i="1"/>
  <c r="H3281" i="1"/>
  <c r="H3282" i="1"/>
  <c r="H3283" i="1"/>
  <c r="J3252" i="1"/>
  <c r="J3253" i="1"/>
  <c r="I3253" i="1" s="1"/>
  <c r="J3254" i="1"/>
  <c r="J3255" i="1"/>
  <c r="J3256" i="1"/>
  <c r="J3257" i="1"/>
  <c r="J3258" i="1"/>
  <c r="J3259" i="1"/>
  <c r="J3260" i="1"/>
  <c r="J3261" i="1"/>
  <c r="J3276" i="1"/>
  <c r="J3280" i="1"/>
  <c r="J3283" i="1"/>
  <c r="J3282" i="1"/>
  <c r="J3281" i="1"/>
  <c r="J3277" i="1"/>
  <c r="J3275" i="1"/>
  <c r="J3274" i="1"/>
  <c r="J3273" i="1"/>
  <c r="J3272" i="1"/>
  <c r="J3271" i="1"/>
  <c r="J3270" i="1"/>
  <c r="J3269" i="1"/>
  <c r="J3268" i="1"/>
  <c r="J3267" i="1"/>
  <c r="J3266" i="1"/>
  <c r="J3262" i="1"/>
  <c r="J3263" i="1"/>
  <c r="I3196" i="1"/>
  <c r="I3200" i="1"/>
  <c r="I3204" i="1"/>
  <c r="I3210" i="1"/>
  <c r="I3214" i="1"/>
  <c r="I3218" i="1"/>
  <c r="H3292" i="1" l="1"/>
  <c r="H3293" i="1" s="1"/>
  <c r="J3292" i="1"/>
  <c r="J3293" i="1" s="1"/>
  <c r="I3215" i="1"/>
  <c r="J3215" i="1" s="1"/>
  <c r="I3211" i="1"/>
  <c r="J3211" i="1" s="1"/>
  <c r="I3201" i="1"/>
  <c r="J3201" i="1" s="1"/>
  <c r="I3197" i="1"/>
  <c r="J3197" i="1" s="1"/>
  <c r="I3193" i="1"/>
  <c r="J3222" i="1"/>
  <c r="I3216" i="1"/>
  <c r="J3216" i="1" s="1"/>
  <c r="I3212" i="1"/>
  <c r="J3212" i="1" s="1"/>
  <c r="I3208" i="1"/>
  <c r="I3202" i="1"/>
  <c r="J3202" i="1" s="1"/>
  <c r="I3198" i="1"/>
  <c r="J3198" i="1" s="1"/>
  <c r="I3194" i="1"/>
  <c r="J3194" i="1" s="1"/>
  <c r="J3278" i="1"/>
  <c r="J3279" i="1" s="1"/>
  <c r="J3223" i="1"/>
  <c r="I3217" i="1"/>
  <c r="J3217" i="1" s="1"/>
  <c r="I3213" i="1"/>
  <c r="J3213" i="1" s="1"/>
  <c r="I3209" i="1"/>
  <c r="J3209" i="1" s="1"/>
  <c r="I3203" i="1"/>
  <c r="J3203" i="1" s="1"/>
  <c r="I3199" i="1"/>
  <c r="J3199" i="1" s="1"/>
  <c r="I3195" i="1"/>
  <c r="J3195" i="1" s="1"/>
  <c r="J3264" i="1"/>
  <c r="J3265" i="1" s="1"/>
  <c r="I3252" i="1"/>
  <c r="H3278" i="1"/>
  <c r="H3279" i="1" s="1"/>
  <c r="H3264" i="1"/>
  <c r="H3265" i="1" s="1"/>
  <c r="J3224" i="1"/>
  <c r="J3218" i="1"/>
  <c r="J3214" i="1"/>
  <c r="J3210" i="1"/>
  <c r="J3204" i="1"/>
  <c r="J3200" i="1"/>
  <c r="J3196" i="1"/>
  <c r="I3255" i="1"/>
  <c r="I3254" i="1"/>
  <c r="I3256" i="1"/>
  <c r="J3208" i="1" l="1"/>
  <c r="I3219" i="1"/>
  <c r="J3193" i="1"/>
  <c r="J3205" i="1" s="1"/>
  <c r="J3206" i="1" s="1"/>
  <c r="I3205" i="1"/>
  <c r="I3206" i="1" s="1"/>
  <c r="J3221" i="1"/>
  <c r="J3233" i="1" s="1"/>
  <c r="J3234" i="1" s="1"/>
  <c r="I3257" i="1"/>
  <c r="I3259" i="1" l="1"/>
  <c r="I3258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D3283" i="1"/>
  <c r="E3283" i="1"/>
  <c r="F3283" i="1"/>
  <c r="G3283" i="1"/>
  <c r="C3253" i="1"/>
  <c r="D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D3252" i="1"/>
  <c r="F3252" i="1"/>
  <c r="G3252" i="1"/>
  <c r="B3973" i="1"/>
  <c r="B3974" i="1" s="1"/>
  <c r="C3973" i="1"/>
  <c r="C3974" i="1" s="1"/>
  <c r="F3987" i="1"/>
  <c r="F3988" i="1" s="1"/>
  <c r="E3987" i="1"/>
  <c r="E3988" i="1" s="1"/>
  <c r="D3987" i="1"/>
  <c r="D3988" i="1" s="1"/>
  <c r="C3987" i="1"/>
  <c r="C3988" i="1" s="1"/>
  <c r="B3987" i="1"/>
  <c r="B3988" i="1" s="1"/>
  <c r="F3973" i="1"/>
  <c r="F3974" i="1" s="1"/>
  <c r="E3973" i="1"/>
  <c r="E3974" i="1" s="1"/>
  <c r="D3973" i="1"/>
  <c r="D3974" i="1" s="1"/>
  <c r="F3927" i="1"/>
  <c r="F3928" i="1" s="1"/>
  <c r="E3927" i="1"/>
  <c r="E3928" i="1" s="1"/>
  <c r="D3927" i="1"/>
  <c r="D3928" i="1" s="1"/>
  <c r="C3927" i="1"/>
  <c r="C3928" i="1" s="1"/>
  <c r="B3927" i="1"/>
  <c r="B3928" i="1" s="1"/>
  <c r="F3913" i="1"/>
  <c r="F3914" i="1" s="1"/>
  <c r="E3913" i="1"/>
  <c r="E3914" i="1" s="1"/>
  <c r="D3913" i="1"/>
  <c r="D3914" i="1" s="1"/>
  <c r="C3913" i="1"/>
  <c r="C3914" i="1" s="1"/>
  <c r="B3913" i="1"/>
  <c r="B3914" i="1" s="1"/>
  <c r="F3867" i="1"/>
  <c r="F3868" i="1" s="1"/>
  <c r="E3867" i="1"/>
  <c r="E3868" i="1" s="1"/>
  <c r="D3867" i="1"/>
  <c r="D3868" i="1" s="1"/>
  <c r="C3867" i="1"/>
  <c r="C3868" i="1" s="1"/>
  <c r="B3867" i="1"/>
  <c r="B3868" i="1" s="1"/>
  <c r="F3853" i="1"/>
  <c r="F3854" i="1" s="1"/>
  <c r="E3853" i="1"/>
  <c r="E3854" i="1" s="1"/>
  <c r="D3853" i="1"/>
  <c r="D3854" i="1" s="1"/>
  <c r="C3853" i="1"/>
  <c r="C3854" i="1" s="1"/>
  <c r="B3853" i="1"/>
  <c r="B3854" i="1" s="1"/>
  <c r="F3807" i="1"/>
  <c r="F3808" i="1" s="1"/>
  <c r="E3807" i="1"/>
  <c r="E3808" i="1" s="1"/>
  <c r="D3807" i="1"/>
  <c r="D3808" i="1" s="1"/>
  <c r="C3807" i="1"/>
  <c r="C3808" i="1" s="1"/>
  <c r="B3807" i="1"/>
  <c r="B3808" i="1" s="1"/>
  <c r="F3793" i="1"/>
  <c r="F3794" i="1" s="1"/>
  <c r="E3793" i="1"/>
  <c r="E3794" i="1" s="1"/>
  <c r="D3793" i="1"/>
  <c r="D3794" i="1" s="1"/>
  <c r="C3793" i="1"/>
  <c r="C3794" i="1" s="1"/>
  <c r="B3793" i="1"/>
  <c r="B3794" i="1" s="1"/>
  <c r="F3747" i="1"/>
  <c r="F3748" i="1" s="1"/>
  <c r="E3747" i="1"/>
  <c r="E3748" i="1" s="1"/>
  <c r="D3747" i="1"/>
  <c r="D3748" i="1" s="1"/>
  <c r="C3747" i="1"/>
  <c r="C3748" i="1" s="1"/>
  <c r="B3747" i="1"/>
  <c r="B3748" i="1" s="1"/>
  <c r="F3733" i="1"/>
  <c r="F3734" i="1" s="1"/>
  <c r="E3733" i="1"/>
  <c r="E3734" i="1" s="1"/>
  <c r="D3733" i="1"/>
  <c r="D3734" i="1" s="1"/>
  <c r="C3733" i="1"/>
  <c r="C3734" i="1" s="1"/>
  <c r="B3733" i="1"/>
  <c r="B3734" i="1" s="1"/>
  <c r="F3687" i="1"/>
  <c r="F3688" i="1" s="1"/>
  <c r="E3687" i="1"/>
  <c r="D3687" i="1"/>
  <c r="C3687" i="1"/>
  <c r="B3687" i="1"/>
  <c r="F3673" i="1"/>
  <c r="F3674" i="1" s="1"/>
  <c r="E3673" i="1"/>
  <c r="D3673" i="1"/>
  <c r="C3673" i="1"/>
  <c r="B3673" i="1"/>
  <c r="F3627" i="1"/>
  <c r="F3628" i="1" s="1"/>
  <c r="E3627" i="1"/>
  <c r="E3628" i="1" s="1"/>
  <c r="D3627" i="1"/>
  <c r="D3628" i="1" s="1"/>
  <c r="C3627" i="1"/>
  <c r="C3628" i="1" s="1"/>
  <c r="B3627" i="1"/>
  <c r="B3628" i="1" s="1"/>
  <c r="F3613" i="1"/>
  <c r="F3614" i="1" s="1"/>
  <c r="E3613" i="1"/>
  <c r="E3614" i="1" s="1"/>
  <c r="D3613" i="1"/>
  <c r="D3614" i="1" s="1"/>
  <c r="C3613" i="1"/>
  <c r="C3614" i="1" s="1"/>
  <c r="B3613" i="1"/>
  <c r="B3614" i="1" s="1"/>
  <c r="F3567" i="1"/>
  <c r="F3568" i="1" s="1"/>
  <c r="E3567" i="1"/>
  <c r="E3568" i="1" s="1"/>
  <c r="D3567" i="1"/>
  <c r="D3568" i="1" s="1"/>
  <c r="C3567" i="1"/>
  <c r="C3568" i="1" s="1"/>
  <c r="B3567" i="1"/>
  <c r="B3568" i="1" s="1"/>
  <c r="F3553" i="1"/>
  <c r="F3554" i="1" s="1"/>
  <c r="E3553" i="1"/>
  <c r="E3554" i="1" s="1"/>
  <c r="D3553" i="1"/>
  <c r="D3554" i="1" s="1"/>
  <c r="C3553" i="1"/>
  <c r="C3554" i="1" s="1"/>
  <c r="B3553" i="1"/>
  <c r="B3554" i="1" s="1"/>
  <c r="F3507" i="1"/>
  <c r="E3507" i="1"/>
  <c r="E3508" i="1" s="1"/>
  <c r="D3507" i="1"/>
  <c r="D3508" i="1" s="1"/>
  <c r="C3507" i="1"/>
  <c r="C3508" i="1" s="1"/>
  <c r="B3507" i="1"/>
  <c r="B3508" i="1" s="1"/>
  <c r="F3493" i="1"/>
  <c r="F3494" i="1" s="1"/>
  <c r="E3493" i="1"/>
  <c r="D3493" i="1"/>
  <c r="D3494" i="1" s="1"/>
  <c r="C3493" i="1"/>
  <c r="C3494" i="1" s="1"/>
  <c r="B3493" i="1"/>
  <c r="B3494" i="1" l="1"/>
  <c r="C3264" i="1"/>
  <c r="E3494" i="1"/>
  <c r="F3264" i="1"/>
  <c r="F3508" i="1"/>
  <c r="G3278" i="1"/>
  <c r="I3260" i="1"/>
  <c r="G3265" i="1"/>
  <c r="G3279" i="1"/>
  <c r="D3674" i="1"/>
  <c r="E3674" i="1"/>
  <c r="D3688" i="1"/>
  <c r="E3279" i="1" s="1"/>
  <c r="C3688" i="1"/>
  <c r="B3674" i="1"/>
  <c r="E3688" i="1"/>
  <c r="C3674" i="1"/>
  <c r="B3688" i="1"/>
  <c r="D3278" i="1"/>
  <c r="C3278" i="1"/>
  <c r="E3264" i="1"/>
  <c r="F3278" i="1"/>
  <c r="D3264" i="1"/>
  <c r="E3278" i="1"/>
  <c r="G3264" i="1"/>
  <c r="D3233" i="1"/>
  <c r="D3234" i="1" s="1"/>
  <c r="E3233" i="1"/>
  <c r="E3234" i="1" s="1"/>
  <c r="F3233" i="1"/>
  <c r="F3234" i="1" s="1"/>
  <c r="G3233" i="1"/>
  <c r="G3234" i="1" s="1"/>
  <c r="D3205" i="1" l="1"/>
  <c r="D3206" i="1" s="1"/>
  <c r="F3265" i="1"/>
  <c r="I3261" i="1"/>
  <c r="E3205" i="1"/>
  <c r="E3206" i="1" s="1"/>
  <c r="E3265" i="1"/>
  <c r="D3279" i="1"/>
  <c r="C3265" i="1"/>
  <c r="F3279" i="1"/>
  <c r="D3265" i="1"/>
  <c r="C3279" i="1"/>
  <c r="F3205" i="1"/>
  <c r="F3206" i="1" s="1"/>
  <c r="G3205" i="1"/>
  <c r="G3206" i="1" s="1"/>
  <c r="F2940" i="1"/>
  <c r="B2940" i="1"/>
  <c r="C2940" i="1"/>
  <c r="D2940" i="1"/>
  <c r="E2940" i="1"/>
  <c r="C2926" i="1"/>
  <c r="C2927" i="1" s="1"/>
  <c r="D2926" i="1"/>
  <c r="D2927" i="1" s="1"/>
  <c r="E2926" i="1"/>
  <c r="E2927" i="1" s="1"/>
  <c r="F2926" i="1"/>
  <c r="F2927" i="1" s="1"/>
  <c r="B2926" i="1"/>
  <c r="B2927" i="1" s="1"/>
  <c r="C2883" i="1"/>
  <c r="D2883" i="1"/>
  <c r="E2883" i="1"/>
  <c r="F2883" i="1"/>
  <c r="B2883" i="1"/>
  <c r="B2884" i="1" s="1"/>
  <c r="C2869" i="1"/>
  <c r="C2870" i="1" s="1"/>
  <c r="D2869" i="1"/>
  <c r="D2870" i="1" s="1"/>
  <c r="E2869" i="1"/>
  <c r="E2870" i="1" s="1"/>
  <c r="F2869" i="1"/>
  <c r="F2870" i="1" s="1"/>
  <c r="B2869" i="1"/>
  <c r="B2870" i="1" s="1"/>
  <c r="C2826" i="1"/>
  <c r="C2827" i="1" s="1"/>
  <c r="D2826" i="1"/>
  <c r="E2826" i="1"/>
  <c r="F2826" i="1"/>
  <c r="B2826" i="1"/>
  <c r="B2827" i="1" s="1"/>
  <c r="C2812" i="1"/>
  <c r="C2813" i="1" s="1"/>
  <c r="D2812" i="1"/>
  <c r="D2813" i="1" s="1"/>
  <c r="E2812" i="1"/>
  <c r="E2813" i="1" s="1"/>
  <c r="F2812" i="1"/>
  <c r="F2813" i="1" s="1"/>
  <c r="B2812" i="1"/>
  <c r="B2813" i="1" s="1"/>
  <c r="C2766" i="1"/>
  <c r="D2766" i="1"/>
  <c r="E2766" i="1"/>
  <c r="F2766" i="1"/>
  <c r="B2766" i="1"/>
  <c r="B2767" i="1" s="1"/>
  <c r="C2752" i="1"/>
  <c r="C2753" i="1" s="1"/>
  <c r="D2752" i="1"/>
  <c r="D2753" i="1" s="1"/>
  <c r="E2752" i="1"/>
  <c r="E2753" i="1" s="1"/>
  <c r="F2752" i="1"/>
  <c r="F2753" i="1" s="1"/>
  <c r="B2752" i="1"/>
  <c r="B2753" i="1" s="1"/>
  <c r="C2708" i="1"/>
  <c r="D2708" i="1"/>
  <c r="D2709" i="1" s="1"/>
  <c r="E2708" i="1"/>
  <c r="F2708" i="1"/>
  <c r="B2708" i="1"/>
  <c r="B2709" i="1" s="1"/>
  <c r="C2694" i="1"/>
  <c r="C2695" i="1" s="1"/>
  <c r="D2694" i="1"/>
  <c r="D2695" i="1" s="1"/>
  <c r="E2694" i="1"/>
  <c r="E2695" i="1" s="1"/>
  <c r="F2694" i="1"/>
  <c r="F2695" i="1" s="1"/>
  <c r="B2694" i="1"/>
  <c r="B2695" i="1" s="1"/>
  <c r="C2651" i="1"/>
  <c r="D2651" i="1"/>
  <c r="E2651" i="1"/>
  <c r="F2651" i="1"/>
  <c r="B2651" i="1"/>
  <c r="B2652" i="1" s="1"/>
  <c r="C2637" i="1"/>
  <c r="C2638" i="1" s="1"/>
  <c r="D2637" i="1"/>
  <c r="D2638" i="1" s="1"/>
  <c r="E2637" i="1"/>
  <c r="E2638" i="1" s="1"/>
  <c r="F2637" i="1"/>
  <c r="F2638" i="1" s="1"/>
  <c r="B2637" i="1"/>
  <c r="B2638" i="1" s="1"/>
  <c r="C2594" i="1"/>
  <c r="D2594" i="1"/>
  <c r="E2594" i="1"/>
  <c r="E2595" i="1" s="1"/>
  <c r="F2594" i="1"/>
  <c r="B2594" i="1"/>
  <c r="B2595" i="1" s="1"/>
  <c r="C2580" i="1"/>
  <c r="C2581" i="1" s="1"/>
  <c r="D2580" i="1"/>
  <c r="D2581" i="1" s="1"/>
  <c r="E2580" i="1"/>
  <c r="E2581" i="1" s="1"/>
  <c r="F2580" i="1"/>
  <c r="F2581" i="1" s="1"/>
  <c r="B2580" i="1"/>
  <c r="B2581" i="1" s="1"/>
  <c r="C2536" i="1"/>
  <c r="D2536" i="1"/>
  <c r="E2536" i="1"/>
  <c r="F2536" i="1"/>
  <c r="B2536" i="1"/>
  <c r="B2537" i="1" s="1"/>
  <c r="C2522" i="1"/>
  <c r="C2523" i="1" s="1"/>
  <c r="D2522" i="1"/>
  <c r="D2523" i="1" s="1"/>
  <c r="E2522" i="1"/>
  <c r="E2523" i="1" s="1"/>
  <c r="F2522" i="1"/>
  <c r="F2523" i="1" s="1"/>
  <c r="B2522" i="1"/>
  <c r="B2523" i="1" s="1"/>
  <c r="C2479" i="1"/>
  <c r="C2480" i="1" s="1"/>
  <c r="D2479" i="1"/>
  <c r="E2479" i="1"/>
  <c r="F2479" i="1"/>
  <c r="B2479" i="1"/>
  <c r="C2465" i="1"/>
  <c r="C2466" i="1" s="1"/>
  <c r="D2465" i="1"/>
  <c r="D2466" i="1" s="1"/>
  <c r="E2465" i="1"/>
  <c r="E2466" i="1" s="1"/>
  <c r="F2465" i="1"/>
  <c r="F2466" i="1" s="1"/>
  <c r="B2465" i="1"/>
  <c r="B2466" i="1" s="1"/>
  <c r="C2422" i="1"/>
  <c r="D2422" i="1"/>
  <c r="E2422" i="1"/>
  <c r="F2422" i="1"/>
  <c r="B2422" i="1"/>
  <c r="B2423" i="1" s="1"/>
  <c r="C2408" i="1"/>
  <c r="C2409" i="1" s="1"/>
  <c r="D2408" i="1"/>
  <c r="D2409" i="1" s="1"/>
  <c r="E2408" i="1"/>
  <c r="E2409" i="1" s="1"/>
  <c r="F2408" i="1"/>
  <c r="F2409" i="1" s="1"/>
  <c r="B2408" i="1"/>
  <c r="B2409" i="1" s="1"/>
  <c r="C2363" i="1"/>
  <c r="D2363" i="1"/>
  <c r="E2363" i="1"/>
  <c r="F2363" i="1"/>
  <c r="B2363" i="1"/>
  <c r="B2364" i="1" s="1"/>
  <c r="C2349" i="1"/>
  <c r="C2350" i="1" s="1"/>
  <c r="D2349" i="1"/>
  <c r="D2350" i="1" s="1"/>
  <c r="E2349" i="1"/>
  <c r="E2350" i="1" s="1"/>
  <c r="F2349" i="1"/>
  <c r="F2350" i="1" s="1"/>
  <c r="B2349" i="1"/>
  <c r="B2350" i="1" s="1"/>
  <c r="C2305" i="1"/>
  <c r="D2305" i="1"/>
  <c r="E2305" i="1"/>
  <c r="F2305" i="1"/>
  <c r="B2305" i="1"/>
  <c r="B2306" i="1" s="1"/>
  <c r="C2291" i="1"/>
  <c r="C2292" i="1" s="1"/>
  <c r="D2291" i="1"/>
  <c r="D2292" i="1" s="1"/>
  <c r="E2291" i="1"/>
  <c r="E2292" i="1" s="1"/>
  <c r="F2291" i="1"/>
  <c r="F2292" i="1" s="1"/>
  <c r="B2291" i="1"/>
  <c r="B2292" i="1" s="1"/>
  <c r="C2245" i="1"/>
  <c r="D2245" i="1"/>
  <c r="E2245" i="1"/>
  <c r="F2245" i="1"/>
  <c r="B2245" i="1"/>
  <c r="C2231" i="1"/>
  <c r="C2232" i="1" s="1"/>
  <c r="D2231" i="1"/>
  <c r="D2232" i="1" s="1"/>
  <c r="E2231" i="1"/>
  <c r="E2232" i="1" s="1"/>
  <c r="F2231" i="1"/>
  <c r="F2232" i="1" s="1"/>
  <c r="B2231" i="1"/>
  <c r="B2232" i="1" s="1"/>
  <c r="C2187" i="1"/>
  <c r="D2187" i="1"/>
  <c r="E2187" i="1"/>
  <c r="F2187" i="1"/>
  <c r="B2187" i="1"/>
  <c r="B2188" i="1" s="1"/>
  <c r="C2173" i="1"/>
  <c r="C2174" i="1" s="1"/>
  <c r="D2173" i="1"/>
  <c r="D2174" i="1" s="1"/>
  <c r="E2173" i="1"/>
  <c r="E2174" i="1" s="1"/>
  <c r="F2173" i="1"/>
  <c r="F2174" i="1" s="1"/>
  <c r="B2173" i="1"/>
  <c r="B2174" i="1" s="1"/>
  <c r="C2120" i="1"/>
  <c r="D2120" i="1"/>
  <c r="E2120" i="1"/>
  <c r="F2120" i="1"/>
  <c r="B2120" i="1"/>
  <c r="B2121" i="1" s="1"/>
  <c r="C2106" i="1"/>
  <c r="C2107" i="1" s="1"/>
  <c r="D2106" i="1"/>
  <c r="D2107" i="1" s="1"/>
  <c r="E2106" i="1"/>
  <c r="E2107" i="1" s="1"/>
  <c r="F2106" i="1"/>
  <c r="F2107" i="1" s="1"/>
  <c r="B2106" i="1"/>
  <c r="B2107" i="1" s="1"/>
  <c r="C2063" i="1"/>
  <c r="D2063" i="1"/>
  <c r="E2063" i="1"/>
  <c r="F2063" i="1"/>
  <c r="B2063" i="1"/>
  <c r="B2064" i="1" s="1"/>
  <c r="C2049" i="1"/>
  <c r="C2050" i="1" s="1"/>
  <c r="D2049" i="1"/>
  <c r="D2050" i="1" s="1"/>
  <c r="E2049" i="1"/>
  <c r="E2050" i="1" s="1"/>
  <c r="F2049" i="1"/>
  <c r="F2050" i="1" s="1"/>
  <c r="B2049" i="1"/>
  <c r="B2050" i="1" s="1"/>
  <c r="C2004" i="1"/>
  <c r="D2004" i="1"/>
  <c r="E2004" i="1"/>
  <c r="F2004" i="1"/>
  <c r="B2004" i="1"/>
  <c r="B2005" i="1" s="1"/>
  <c r="C1990" i="1"/>
  <c r="C1991" i="1" s="1"/>
  <c r="D1990" i="1"/>
  <c r="D1991" i="1" s="1"/>
  <c r="E1990" i="1"/>
  <c r="E1991" i="1" s="1"/>
  <c r="F1990" i="1"/>
  <c r="F1991" i="1" s="1"/>
  <c r="B1990" i="1"/>
  <c r="B1991" i="1" s="1"/>
  <c r="C1947" i="1"/>
  <c r="D1947" i="1"/>
  <c r="E1947" i="1"/>
  <c r="F1947" i="1"/>
  <c r="B1947" i="1"/>
  <c r="B1948" i="1" s="1"/>
  <c r="C1933" i="1"/>
  <c r="C1934" i="1" s="1"/>
  <c r="D1933" i="1"/>
  <c r="D1934" i="1" s="1"/>
  <c r="E1933" i="1"/>
  <c r="E1934" i="1" s="1"/>
  <c r="F1933" i="1"/>
  <c r="F1934" i="1" s="1"/>
  <c r="B1933" i="1"/>
  <c r="B1934" i="1" s="1"/>
  <c r="C1889" i="1"/>
  <c r="D1889" i="1"/>
  <c r="E1889" i="1"/>
  <c r="F1889" i="1"/>
  <c r="B1889" i="1"/>
  <c r="B1890" i="1" s="1"/>
  <c r="C1875" i="1"/>
  <c r="C1876" i="1" s="1"/>
  <c r="D1875" i="1"/>
  <c r="D1876" i="1" s="1"/>
  <c r="E1875" i="1"/>
  <c r="E1876" i="1" s="1"/>
  <c r="F1875" i="1"/>
  <c r="F1876" i="1" s="1"/>
  <c r="B1875" i="1"/>
  <c r="B1876" i="1" s="1"/>
  <c r="C1832" i="1"/>
  <c r="D1832" i="1"/>
  <c r="E1832" i="1"/>
  <c r="F1832" i="1"/>
  <c r="B1832" i="1"/>
  <c r="B1833" i="1" s="1"/>
  <c r="C1818" i="1"/>
  <c r="C1819" i="1" s="1"/>
  <c r="D1818" i="1"/>
  <c r="D1819" i="1" s="1"/>
  <c r="E1818" i="1"/>
  <c r="E1819" i="1" s="1"/>
  <c r="F1818" i="1"/>
  <c r="F1819" i="1" s="1"/>
  <c r="B1818" i="1"/>
  <c r="B1819" i="1" s="1"/>
  <c r="C1773" i="1"/>
  <c r="D1773" i="1"/>
  <c r="E1773" i="1"/>
  <c r="F1773" i="1"/>
  <c r="B1773" i="1"/>
  <c r="B1774" i="1" s="1"/>
  <c r="C1759" i="1"/>
  <c r="C1760" i="1" s="1"/>
  <c r="D1759" i="1"/>
  <c r="D1760" i="1" s="1"/>
  <c r="E1759" i="1"/>
  <c r="E1760" i="1" s="1"/>
  <c r="F1759" i="1"/>
  <c r="F1760" i="1" s="1"/>
  <c r="B1759" i="1"/>
  <c r="B1760" i="1" s="1"/>
  <c r="C1716" i="1"/>
  <c r="D1716" i="1"/>
  <c r="E1716" i="1"/>
  <c r="F1716" i="1"/>
  <c r="B1716" i="1"/>
  <c r="B1717" i="1" s="1"/>
  <c r="C1702" i="1"/>
  <c r="C1703" i="1" s="1"/>
  <c r="D1702" i="1"/>
  <c r="D1703" i="1" s="1"/>
  <c r="E1702" i="1"/>
  <c r="E1703" i="1" s="1"/>
  <c r="F1702" i="1"/>
  <c r="F1703" i="1" s="1"/>
  <c r="B1702" i="1"/>
  <c r="B1703" i="1" s="1"/>
  <c r="C1659" i="1"/>
  <c r="D1659" i="1"/>
  <c r="E1659" i="1"/>
  <c r="F1659" i="1"/>
  <c r="B1659" i="1"/>
  <c r="B1660" i="1" s="1"/>
  <c r="C1645" i="1"/>
  <c r="C1646" i="1" s="1"/>
  <c r="D1645" i="1"/>
  <c r="D1646" i="1" s="1"/>
  <c r="E1645" i="1"/>
  <c r="E1646" i="1" s="1"/>
  <c r="F1645" i="1"/>
  <c r="F1646" i="1" s="1"/>
  <c r="B1645" i="1"/>
  <c r="B1646" i="1" s="1"/>
  <c r="C1602" i="1"/>
  <c r="D1602" i="1"/>
  <c r="E1602" i="1"/>
  <c r="F1602" i="1"/>
  <c r="B1602" i="1"/>
  <c r="B1603" i="1" s="1"/>
  <c r="C1588" i="1"/>
  <c r="C1589" i="1" s="1"/>
  <c r="D1588" i="1"/>
  <c r="D1589" i="1" s="1"/>
  <c r="E1588" i="1"/>
  <c r="E1589" i="1" s="1"/>
  <c r="F1588" i="1"/>
  <c r="F1589" i="1" s="1"/>
  <c r="B1588" i="1"/>
  <c r="B158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4" i="1"/>
  <c r="D1484" i="1"/>
  <c r="E1484" i="1"/>
  <c r="F1484" i="1"/>
  <c r="B1484" i="1"/>
  <c r="B1485" i="1" s="1"/>
  <c r="C1470" i="1"/>
  <c r="C1471" i="1" s="1"/>
  <c r="D1470" i="1"/>
  <c r="D1471" i="1" s="1"/>
  <c r="E1470" i="1"/>
  <c r="E1471" i="1" s="1"/>
  <c r="F1470" i="1"/>
  <c r="F1471" i="1" s="1"/>
  <c r="B1470" i="1"/>
  <c r="B1471" i="1" s="1"/>
  <c r="C1427" i="1"/>
  <c r="D1427" i="1"/>
  <c r="E1427" i="1"/>
  <c r="F1427" i="1"/>
  <c r="B1427" i="1"/>
  <c r="B1428" i="1" s="1"/>
  <c r="B1413" i="1"/>
  <c r="B1414" i="1" s="1"/>
  <c r="C1413" i="1"/>
  <c r="C1414" i="1" s="1"/>
  <c r="D1413" i="1"/>
  <c r="D1414" i="1" s="1"/>
  <c r="E1413" i="1"/>
  <c r="E1414" i="1" s="1"/>
  <c r="F1413" i="1"/>
  <c r="F1414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10" i="1"/>
  <c r="D1310" i="1"/>
  <c r="E1310" i="1"/>
  <c r="F1310" i="1"/>
  <c r="B1310" i="1"/>
  <c r="B1311" i="1" s="1"/>
  <c r="C1296" i="1"/>
  <c r="C1297" i="1" s="1"/>
  <c r="D1296" i="1"/>
  <c r="D1297" i="1" s="1"/>
  <c r="E1296" i="1"/>
  <c r="E1297" i="1" s="1"/>
  <c r="F1296" i="1"/>
  <c r="F1297" i="1" s="1"/>
  <c r="B1296" i="1"/>
  <c r="B1297" i="1" s="1"/>
  <c r="C1252" i="1"/>
  <c r="D1252" i="1"/>
  <c r="E1252" i="1"/>
  <c r="F1252" i="1"/>
  <c r="B1252" i="1"/>
  <c r="B1253" i="1" s="1"/>
  <c r="F1238" i="1"/>
  <c r="F1239" i="1" s="1"/>
  <c r="C1238" i="1"/>
  <c r="C1239" i="1" s="1"/>
  <c r="D1238" i="1"/>
  <c r="D1239" i="1" s="1"/>
  <c r="E1238" i="1"/>
  <c r="E1239" i="1" s="1"/>
  <c r="B1238" i="1"/>
  <c r="B1239" i="1" s="1"/>
  <c r="C1190" i="1"/>
  <c r="D1190" i="1"/>
  <c r="E1190" i="1"/>
  <c r="F1190" i="1"/>
  <c r="B1190" i="1"/>
  <c r="B1191" i="1" s="1"/>
  <c r="C1176" i="1"/>
  <c r="C1177" i="1" s="1"/>
  <c r="D1176" i="1"/>
  <c r="D1177" i="1" s="1"/>
  <c r="E1176" i="1"/>
  <c r="E1177" i="1" s="1"/>
  <c r="F1176" i="1"/>
  <c r="F1177" i="1" s="1"/>
  <c r="B1176" i="1"/>
  <c r="B1177" i="1" s="1"/>
  <c r="C1133" i="1"/>
  <c r="D1133" i="1"/>
  <c r="E1133" i="1"/>
  <c r="F1133" i="1"/>
  <c r="B1133" i="1"/>
  <c r="C1119" i="1"/>
  <c r="C1120" i="1" s="1"/>
  <c r="D1119" i="1"/>
  <c r="D1120" i="1" s="1"/>
  <c r="E1119" i="1"/>
  <c r="E1120" i="1" s="1"/>
  <c r="F1119" i="1"/>
  <c r="F1120" i="1" s="1"/>
  <c r="B1119" i="1"/>
  <c r="B1120" i="1" s="1"/>
  <c r="C1076" i="1"/>
  <c r="D1076" i="1"/>
  <c r="E1076" i="1"/>
  <c r="F1076" i="1"/>
  <c r="B1076" i="1"/>
  <c r="B1077" i="1" s="1"/>
  <c r="C1062" i="1"/>
  <c r="C1063" i="1" s="1"/>
  <c r="D1062" i="1"/>
  <c r="D1063" i="1" s="1"/>
  <c r="E1062" i="1"/>
  <c r="E1063" i="1" s="1"/>
  <c r="F1062" i="1"/>
  <c r="F1063" i="1" s="1"/>
  <c r="B1062" i="1"/>
  <c r="B1063" i="1" s="1"/>
  <c r="B1016" i="1"/>
  <c r="B1017" i="1" s="1"/>
  <c r="C1016" i="1"/>
  <c r="D1016" i="1"/>
  <c r="E1016" i="1"/>
  <c r="F1016" i="1"/>
  <c r="F1002" i="1"/>
  <c r="F1003" i="1" s="1"/>
  <c r="B1002" i="1"/>
  <c r="B1003" i="1" s="1"/>
  <c r="C1002" i="1"/>
  <c r="C1003" i="1" s="1"/>
  <c r="D1002" i="1"/>
  <c r="D1003" i="1" s="1"/>
  <c r="E1002" i="1"/>
  <c r="E1003" i="1" s="1"/>
  <c r="C958" i="1"/>
  <c r="D958" i="1"/>
  <c r="E958" i="1"/>
  <c r="F958" i="1"/>
  <c r="B958" i="1"/>
  <c r="B959" i="1" s="1"/>
  <c r="C944" i="1"/>
  <c r="C945" i="1" s="1"/>
  <c r="D944" i="1"/>
  <c r="D945" i="1" s="1"/>
  <c r="E944" i="1"/>
  <c r="E945" i="1" s="1"/>
  <c r="F944" i="1"/>
  <c r="F945" i="1" s="1"/>
  <c r="B944" i="1"/>
  <c r="B945" i="1" s="1"/>
  <c r="C901" i="1"/>
  <c r="D901" i="1"/>
  <c r="E901" i="1"/>
  <c r="F901" i="1"/>
  <c r="B901" i="1"/>
  <c r="B902" i="1" s="1"/>
  <c r="B887" i="1"/>
  <c r="B888" i="1" s="1"/>
  <c r="C887" i="1"/>
  <c r="C888" i="1" s="1"/>
  <c r="D887" i="1"/>
  <c r="D888" i="1" s="1"/>
  <c r="E887" i="1"/>
  <c r="E888" i="1" s="1"/>
  <c r="F887" i="1"/>
  <c r="F888" i="1" s="1"/>
  <c r="C844" i="1"/>
  <c r="D844" i="1"/>
  <c r="E844" i="1"/>
  <c r="F844" i="1"/>
  <c r="B844" i="1"/>
  <c r="B845" i="1" s="1"/>
  <c r="C830" i="1"/>
  <c r="C831" i="1" s="1"/>
  <c r="D830" i="1"/>
  <c r="D831" i="1" s="1"/>
  <c r="E830" i="1"/>
  <c r="E831" i="1" s="1"/>
  <c r="F830" i="1"/>
  <c r="F831" i="1" s="1"/>
  <c r="B830" i="1"/>
  <c r="B831" i="1" s="1"/>
  <c r="C787" i="1"/>
  <c r="D787" i="1"/>
  <c r="E787" i="1"/>
  <c r="F787" i="1"/>
  <c r="B787" i="1"/>
  <c r="B788" i="1" s="1"/>
  <c r="B735" i="1"/>
  <c r="B736" i="1" s="1"/>
  <c r="C773" i="1"/>
  <c r="C774" i="1" s="1"/>
  <c r="D773" i="1"/>
  <c r="D774" i="1" s="1"/>
  <c r="E773" i="1"/>
  <c r="E774" i="1" s="1"/>
  <c r="F773" i="1"/>
  <c r="F774" i="1" s="1"/>
  <c r="B773" i="1"/>
  <c r="B774" i="1" s="1"/>
  <c r="C735" i="1"/>
  <c r="D735" i="1"/>
  <c r="E735" i="1"/>
  <c r="F735" i="1"/>
  <c r="C721" i="1"/>
  <c r="C722" i="1" s="1"/>
  <c r="D721" i="1"/>
  <c r="D722" i="1" s="1"/>
  <c r="E721" i="1"/>
  <c r="E722" i="1" s="1"/>
  <c r="F721" i="1"/>
  <c r="F722" i="1" s="1"/>
  <c r="B721" i="1"/>
  <c r="B722" i="1" s="1"/>
  <c r="C682" i="1"/>
  <c r="D682" i="1"/>
  <c r="E682" i="1"/>
  <c r="F682" i="1"/>
  <c r="B682" i="1"/>
  <c r="B683" i="1" s="1"/>
  <c r="C668" i="1"/>
  <c r="C669" i="1" s="1"/>
  <c r="D668" i="1"/>
  <c r="D669" i="1" s="1"/>
  <c r="E668" i="1"/>
  <c r="E669" i="1" s="1"/>
  <c r="F668" i="1"/>
  <c r="F669" i="1" s="1"/>
  <c r="B668" i="1"/>
  <c r="B669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262" i="1" l="1"/>
  <c r="B509" i="1"/>
  <c r="B2941" i="1"/>
  <c r="B523" i="1"/>
  <c r="F575" i="1"/>
  <c r="E471" i="1"/>
  <c r="C471" i="1"/>
  <c r="C367" i="1"/>
  <c r="I3263" i="1" l="1"/>
  <c r="I3264" i="1" s="1"/>
  <c r="I3265" i="1" s="1"/>
  <c r="D2121" i="1"/>
  <c r="E1890" i="1"/>
  <c r="C2005" i="1"/>
  <c r="C1948" i="1"/>
  <c r="F1890" i="1"/>
  <c r="D1890" i="1"/>
  <c r="C1890" i="1"/>
  <c r="F1833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941" i="1"/>
  <c r="C2884" i="1"/>
  <c r="F2709" i="1"/>
  <c r="F2652" i="1"/>
  <c r="C2652" i="1"/>
  <c r="E2364" i="1"/>
  <c r="D2306" i="1"/>
  <c r="E2246" i="1"/>
  <c r="C2246" i="1"/>
  <c r="D2188" i="1"/>
  <c r="E1717" i="1"/>
  <c r="D1717" i="1"/>
  <c r="C1485" i="1"/>
  <c r="C1253" i="1"/>
  <c r="E1253" i="1"/>
  <c r="C1134" i="1"/>
  <c r="F1077" i="1"/>
  <c r="D1077" i="1"/>
  <c r="E959" i="1"/>
  <c r="C959" i="1"/>
  <c r="E902" i="1"/>
  <c r="C902" i="1"/>
  <c r="C2121" i="1" l="1"/>
  <c r="F2121" i="1"/>
  <c r="E2121" i="1"/>
  <c r="F2064" i="1"/>
  <c r="E2064" i="1"/>
  <c r="C2064" i="1"/>
  <c r="D2064" i="1"/>
  <c r="E2005" i="1"/>
  <c r="D2005" i="1"/>
  <c r="F2005" i="1"/>
  <c r="D1948" i="1"/>
  <c r="E1948" i="1"/>
  <c r="F1948" i="1"/>
  <c r="D1833" i="1"/>
  <c r="E1833" i="1"/>
  <c r="C1833" i="1"/>
  <c r="F1774" i="1"/>
  <c r="C1774" i="1"/>
  <c r="D1774" i="1"/>
  <c r="E1774" i="1"/>
  <c r="C736" i="1"/>
  <c r="E683" i="1"/>
  <c r="F683" i="1"/>
  <c r="C683" i="1"/>
  <c r="D683" i="1"/>
  <c r="I3266" i="1" l="1"/>
  <c r="F2941" i="1"/>
  <c r="D2941" i="1"/>
  <c r="C2941" i="1"/>
  <c r="D2884" i="1"/>
  <c r="F2884" i="1"/>
  <c r="E2884" i="1"/>
  <c r="D2827" i="1"/>
  <c r="F2827" i="1"/>
  <c r="E2827" i="1"/>
  <c r="C2767" i="1"/>
  <c r="F2767" i="1"/>
  <c r="D2767" i="1"/>
  <c r="E2767" i="1"/>
  <c r="E2709" i="1"/>
  <c r="C2709" i="1"/>
  <c r="E2652" i="1"/>
  <c r="D2652" i="1"/>
  <c r="D2595" i="1"/>
  <c r="C2595" i="1"/>
  <c r="F2595" i="1"/>
  <c r="C2537" i="1"/>
  <c r="F2537" i="1"/>
  <c r="E2537" i="1"/>
  <c r="D2537" i="1"/>
  <c r="F2480" i="1"/>
  <c r="B2480" i="1"/>
  <c r="E2480" i="1"/>
  <c r="D2480" i="1"/>
  <c r="E2423" i="1"/>
  <c r="D2423" i="1"/>
  <c r="F2423" i="1"/>
  <c r="C2423" i="1"/>
  <c r="F2364" i="1"/>
  <c r="C2364" i="1"/>
  <c r="D2364" i="1"/>
  <c r="F2306" i="1"/>
  <c r="E2306" i="1"/>
  <c r="C2306" i="1"/>
  <c r="D2246" i="1"/>
  <c r="B2246" i="1"/>
  <c r="F2246" i="1"/>
  <c r="E2188" i="1"/>
  <c r="F2188" i="1"/>
  <c r="C2188" i="1"/>
  <c r="F1717" i="1"/>
  <c r="C1717" i="1"/>
  <c r="F1660" i="1"/>
  <c r="E1660" i="1"/>
  <c r="C1660" i="1"/>
  <c r="D1660" i="1"/>
  <c r="C1603" i="1"/>
  <c r="E1603" i="1"/>
  <c r="F1603" i="1"/>
  <c r="D1603" i="1"/>
  <c r="D1543" i="1"/>
  <c r="C1543" i="1"/>
  <c r="F1543" i="1"/>
  <c r="E1543" i="1"/>
  <c r="F1485" i="1"/>
  <c r="E1485" i="1"/>
  <c r="D1485" i="1"/>
  <c r="F1428" i="1"/>
  <c r="E1428" i="1"/>
  <c r="C1428" i="1"/>
  <c r="D1428" i="1"/>
  <c r="E1371" i="1"/>
  <c r="D1371" i="1"/>
  <c r="F1371" i="1"/>
  <c r="C1371" i="1"/>
  <c r="D1311" i="1"/>
  <c r="C1311" i="1"/>
  <c r="F1311" i="1"/>
  <c r="E1311" i="1"/>
  <c r="F1253" i="1"/>
  <c r="D1253" i="1"/>
  <c r="F1191" i="1"/>
  <c r="E1191" i="1"/>
  <c r="C1191" i="1"/>
  <c r="D1191" i="1"/>
  <c r="F1134" i="1"/>
  <c r="B1134" i="1"/>
  <c r="E1134" i="1"/>
  <c r="D1134" i="1"/>
  <c r="C1077" i="1"/>
  <c r="E1077" i="1"/>
  <c r="C1017" i="1"/>
  <c r="F1017" i="1"/>
  <c r="D1017" i="1"/>
  <c r="E1017" i="1"/>
  <c r="F959" i="1"/>
  <c r="D959" i="1"/>
  <c r="D902" i="1"/>
  <c r="F902" i="1"/>
  <c r="D845" i="1"/>
  <c r="C845" i="1"/>
  <c r="F845" i="1"/>
  <c r="E845" i="1"/>
  <c r="C788" i="1"/>
  <c r="F788" i="1"/>
  <c r="D788" i="1"/>
  <c r="E788" i="1"/>
  <c r="D736" i="1"/>
  <c r="F736" i="1"/>
  <c r="E736" i="1"/>
  <c r="I3267" i="1" l="1"/>
  <c r="I3268" i="1" l="1"/>
  <c r="I3269" i="1" l="1"/>
  <c r="I3270" i="1" l="1"/>
  <c r="I3271" i="1" l="1"/>
  <c r="I3272" i="1" l="1"/>
  <c r="I3273" i="1" l="1"/>
  <c r="I3274" i="1" l="1"/>
  <c r="I3275" i="1" l="1"/>
  <c r="I3276" i="1" l="1"/>
  <c r="I3277" i="1" l="1"/>
  <c r="I3278" i="1" s="1"/>
  <c r="I3279" i="1" s="1"/>
  <c r="I3280" i="1" l="1"/>
  <c r="I3281" i="1" l="1"/>
  <c r="I3282" i="1" l="1"/>
  <c r="I3283" i="1" l="1"/>
  <c r="I3292" i="1" s="1"/>
  <c r="I3293" i="1" s="1"/>
  <c r="I3220" i="1"/>
  <c r="J3207" i="1"/>
  <c r="J3219" i="1" l="1"/>
  <c r="J3220" i="1" s="1"/>
</calcChain>
</file>

<file path=xl/sharedStrings.xml><?xml version="1.0" encoding="utf-8"?>
<sst xmlns="http://schemas.openxmlformats.org/spreadsheetml/2006/main" count="1519" uniqueCount="126">
  <si>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</si>
  <si>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</si>
  <si>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</si>
  <si>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</si>
  <si>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</si>
  <si>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</si>
  <si>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</si>
  <si>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</si>
  <si>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</si>
  <si>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</si>
  <si>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</si>
  <si>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</si>
  <si>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</si>
  <si>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</si>
  <si>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</si>
  <si>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</si>
  <si>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</si>
  <si>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</si>
  <si>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</si>
  <si>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</si>
  <si>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</si>
  <si>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</si>
  <si>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</si>
  <si>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</si>
  <si>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</si>
  <si>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</si>
  <si>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</si>
  <si>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</si>
  <si>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</si>
  <si>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</si>
  <si>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</si>
  <si>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</si>
  <si>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</si>
  <si>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</si>
  <si>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</si>
  <si>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</si>
  <si>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</si>
  <si>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</si>
  <si>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</si>
  <si>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</si>
  <si>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</si>
  <si>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</si>
  <si>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</si>
  <si>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</si>
  <si>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</si>
  <si>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</si>
  <si>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</si>
  <si>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</si>
  <si>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</si>
  <si>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</si>
  <si>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</si>
  <si>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</si>
  <si>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</si>
  <si>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</si>
  <si>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</si>
  <si>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</si>
  <si>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</si>
  <si>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</si>
  <si>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</si>
  <si>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</si>
  <si>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</si>
  <si>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</si>
  <si>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</si>
  <si>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</si>
  <si>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</si>
  <si>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</si>
  <si>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</si>
  <si>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</si>
  <si>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</si>
  <si>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</si>
  <si>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</si>
  <si>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</si>
  <si>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</si>
  <si>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</si>
  <si>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</si>
  <si>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</si>
  <si>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</si>
  <si>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</si>
  <si>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Linda Frimpong</t>
  </si>
  <si>
    <t>Beatrice Adobea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</si>
  <si>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</si>
  <si>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</si>
  <si>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</si>
  <si>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</si>
  <si>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</si>
  <si>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</si>
  <si>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</si>
  <si>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</si>
  <si>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</si>
  <si>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</si>
  <si>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</si>
  <si>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</si>
  <si>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</si>
  <si>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</si>
  <si>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</si>
  <si>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</si>
  <si>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</si>
  <si>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</si>
  <si>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</si>
  <si>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</si>
  <si>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</si>
  <si>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</si>
  <si>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</si>
  <si>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</si>
  <si>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</si>
  <si>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</si>
  <si>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</si>
  <si>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</si>
  <si>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</si>
  <si>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</si>
  <si>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</si>
  <si>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</si>
  <si>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</si>
  <si>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</si>
  <si>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</si>
  <si>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</si>
  <si>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</si>
  <si>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</si>
  <si>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</si>
  <si>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</si>
  <si>
    <t>Auxiliary Pionner</t>
  </si>
  <si>
    <t>Franklina Asante</t>
  </si>
  <si>
    <t>Auxillary Pioneer</t>
  </si>
  <si>
    <t>Moved In</t>
  </si>
  <si>
    <t>Kennedy Sakyi</t>
  </si>
  <si>
    <t>Seth  Frimpong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</si>
</sst>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4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Abril Fatface"/>
    </font>
    <font>
      <b/>
      <u/>
      <sz val="12"/>
      <color rgb="FFC00000"/>
      <name val="Abril Fatface"/>
    </font>
    <font>
      <b/>
      <u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1" fillId="8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9" borderId="0" xfId="0" applyNumberFormat="1" applyFont="1" applyFill="1" applyAlignment="1">
      <alignment horizontal="left" vertical="center" wrapText="1"/>
    </xf>
    <xf numFmtId="164" fontId="28" fillId="9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9" fillId="10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31" fillId="0" borderId="0" xfId="0" applyNumberFormat="1" applyFont="1" applyFill="1" applyAlignment="1">
      <alignment horizontal="left" vertical="center" wrapText="1"/>
    </xf>
    <xf numFmtId="164" fontId="32" fillId="9" borderId="0" xfId="1" applyNumberFormat="1" applyFont="1" applyFill="1" applyAlignment="1">
      <alignment horizontal="left" vertical="center" wrapText="1"/>
    </xf>
    <xf numFmtId="164" fontId="13" fillId="0" borderId="0" xfId="0" applyNumberFormat="1" applyFont="1" applyFill="1" applyAlignment="1" applyProtection="1">
      <alignment vertical="center"/>
    </xf>
    <xf numFmtId="0" fontId="13" fillId="0" borderId="0" xfId="0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  <protection locked="0"/>
    </xf>
    <xf numFmtId="164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164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33" fillId="9" borderId="0" xfId="1" applyNumberFormat="1" applyFont="1" applyFill="1" applyAlignment="1">
      <alignment horizontal="left" vertical="center" wrapText="1"/>
    </xf>
    <xf numFmtId="0" fontId="33" fillId="9" borderId="0" xfId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6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55:H701" totalsRowShown="0" headerRowDxfId="661" dataDxfId="660">
  <tableColumns count="8">
    <tableColumn id="1" xr3:uid="{F39CF3F8-C6DE-3548-BCA7-630C41C2E3D9}" name="SERVICE YEAR" dataDxfId="659"/>
    <tableColumn id="2" xr3:uid="{3F27A266-59A3-7745-A5A5-9CB7AB3A1383}" name="PLACEMENT" dataDxfId="658"/>
    <tableColumn id="3" xr3:uid="{BC1D50D3-7F1B-A14F-82E7-995E11705DF5}" name="VIDEO SHOWING" dataDxfId="657"/>
    <tableColumn id="4" xr3:uid="{32A9083F-2F8A-A046-AD85-A40B38DF0EBA}" name="HOURS" dataDxfId="656"/>
    <tableColumn id="5" xr3:uid="{62504FCA-904E-8244-A3D5-1411CF4288E3}" name="RETURN VISITS" dataDxfId="655"/>
    <tableColumn id="6" xr3:uid="{8DA6D61F-C1BC-EB47-B020-EE8AC753C85F}" name="BIBLE STUDIES" dataDxfId="654"/>
    <tableColumn id="7" xr3:uid="{87E6B06F-B982-954A-A1C3-CE07AD3CD43A}" name="STATUS" dataDxfId="653"/>
    <tableColumn id="8" xr3:uid="{D1BDF6A5-50F6-9D4E-ADA2-BB4BBBFEE79D}" name="REMARKS" dataDxfId="6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63:H1215" totalsRowShown="0" headerRowDxfId="571" dataDxfId="570">
  <tableColumns count="8">
    <tableColumn id="1" xr3:uid="{AAE7BFE1-6E41-5848-B841-CBFACDC5B67A}" name="SERVICE YEAR" dataDxfId="569"/>
    <tableColumn id="2" xr3:uid="{8EE93D79-D09B-FE46-9924-681CC57B0A63}" name="PLACEMENT" dataDxfId="568"/>
    <tableColumn id="3" xr3:uid="{F96C7FF7-9AA2-1E4D-8286-223EEE590441}" name="VIDEO SHOWING" dataDxfId="567"/>
    <tableColumn id="4" xr3:uid="{54C78FCC-9695-AA44-9105-5DFC028D59FD}" name="HOURS" dataDxfId="566"/>
    <tableColumn id="5" xr3:uid="{E700526D-7538-1F45-B86D-A44390411FD6}" name="RETURN VISITS" dataDxfId="565"/>
    <tableColumn id="6" xr3:uid="{304B05A0-5ECF-1A4E-A11A-2A10AB13A782}" name="BIBLE STUDIES" dataDxfId="564"/>
    <tableColumn id="7" xr3:uid="{BEBB0478-1EC7-E040-9458-63E9FCA962E4}" name="STATUS" dataDxfId="563"/>
    <tableColumn id="8" xr3:uid="{0605E924-C021-4043-AC63-8E290BEAAA01}" name="REMARKS" dataDxfId="5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225:H1275" totalsRowShown="0" headerRowDxfId="561" dataDxfId="560">
  <tableColumns count="8">
    <tableColumn id="1" xr3:uid="{8AAD46C0-63AA-644C-8153-87A943E21E1A}" name="SERVICE YEAR" dataDxfId="559"/>
    <tableColumn id="2" xr3:uid="{35A01653-FAE6-0F41-B17E-0B9784ED0E3F}" name="PLACEMENT" dataDxfId="558"/>
    <tableColumn id="3" xr3:uid="{669F1493-3C1C-8843-96E4-8139F42578E8}" name="VIDEO SHOWING" dataDxfId="557"/>
    <tableColumn id="4" xr3:uid="{7B2D75B2-4217-5044-850D-08D135768622}" name="HOURS" dataDxfId="556"/>
    <tableColumn id="5" xr3:uid="{BD7C96FB-9078-6148-AF07-700DCB290893}" name="RETURN VISITS" dataDxfId="555"/>
    <tableColumn id="6" xr3:uid="{5B27DBB2-93D9-4C4A-9D28-2EF378825A8C}" name="BIBLE STUDIES" dataDxfId="554"/>
    <tableColumn id="7" xr3:uid="{526203AD-8EAB-9640-9AEE-2F2FA1666038}" name="STATUS" dataDxfId="553"/>
    <tableColumn id="8" xr3:uid="{EE2896A8-950A-8B4D-98A3-EA8A4FD4F6CC}" name="REMARKS" dataDxfId="5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83:H1334" totalsRowShown="0" headerRowDxfId="551" dataDxfId="550">
  <tableColumns count="8">
    <tableColumn id="1" xr3:uid="{0578B0D6-4FC2-B742-BDBE-69354F602021}" name="SERVICE YEAR" dataDxfId="549"/>
    <tableColumn id="2" xr3:uid="{3F105FEB-8B61-714F-9E15-56F7293C562F}" name="PLACEMENT" dataDxfId="548"/>
    <tableColumn id="3" xr3:uid="{E070E053-B538-9849-9F5F-D47428BD0F84}" name="VIDEO SHOWING" dataDxfId="547"/>
    <tableColumn id="4" xr3:uid="{8DCF125E-2064-9E41-9932-520C610AA513}" name="HOURS" dataDxfId="546"/>
    <tableColumn id="5" xr3:uid="{98DAF925-CEB7-2646-A188-A4C76ED8DC3A}" name="RETURN VISITS" dataDxfId="545"/>
    <tableColumn id="6" xr3:uid="{7039EE3C-0D2D-E34B-A03C-7ADD75DF84DB}" name="BIBLE STUDIES" dataDxfId="544"/>
    <tableColumn id="7" xr3:uid="{619482FA-4E11-C445-84BC-237F416ABB45}" name="STATUS" dataDxfId="543"/>
    <tableColumn id="8" xr3:uid="{4E7AD8CA-04BE-514A-89D6-FE63645CDE1F}" name="REMARKS" dataDxfId="5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343:H1392" totalsRowShown="0" headerRowDxfId="541" dataDxfId="540">
  <tableColumns count="8">
    <tableColumn id="1" xr3:uid="{C1304CE9-73BC-2B4B-8983-158CF20FA157}" name="SERVICE YEAR" dataDxfId="539"/>
    <tableColumn id="2" xr3:uid="{367C82B7-87F7-374D-9E8B-629ABDDBF13B}" name="PLACEMENT" dataDxfId="538"/>
    <tableColumn id="3" xr3:uid="{9F6AA9CC-FC77-5147-B135-825217955932}" name="VIDEO SHOWING" dataDxfId="537"/>
    <tableColumn id="4" xr3:uid="{3F3C915E-EA1B-7C48-B033-C3EF48F96940}" name="HOURS" dataDxfId="536"/>
    <tableColumn id="5" xr3:uid="{96072198-A863-6548-A381-5DB5E2C67A58}" name="RETURN VISITS" dataDxfId="535"/>
    <tableColumn id="6" xr3:uid="{B8716D3D-373B-E94C-A139-EA3C376F4648}" name="BIBLE STUDIES" dataDxfId="534"/>
    <tableColumn id="7" xr3:uid="{7E88CA8F-2DEE-7A43-B13C-D856ED647942}" name="STATUS" dataDxfId="533"/>
    <tableColumn id="8" xr3:uid="{C752A211-298B-1C42-BCE7-01287E794B89}" name="REMARKS" dataDxfId="5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400:H1451" totalsRowShown="0" headerRowDxfId="531" dataDxfId="530">
  <tableColumns count="8">
    <tableColumn id="1" xr3:uid="{5ECB478C-3385-A842-BD74-61CD0043252E}" name="SERVICE YEAR" dataDxfId="529"/>
    <tableColumn id="2" xr3:uid="{2495AE21-544B-7E46-AF76-CACF6FB9D3C6}" name="PLACEMENT" dataDxfId="528"/>
    <tableColumn id="3" xr3:uid="{CDB220B2-C16C-DA45-BBDD-6D5CB73C5FF0}" name="VIDEO SHOWING" dataDxfId="527"/>
    <tableColumn id="4" xr3:uid="{1B15ED37-22C1-9A43-83ED-9E8360B228C5}" name="HOURS" dataDxfId="526"/>
    <tableColumn id="5" xr3:uid="{92E3D950-6AD9-5B4C-A33F-9023286A0BC7}" name="RETURN VISITS" dataDxfId="525"/>
    <tableColumn id="6" xr3:uid="{C71F2CF8-B5FB-BC46-839A-F405850E116D}" name="BIBLE STUDIES" dataDxfId="524"/>
    <tableColumn id="7" xr3:uid="{9E37A093-ED8B-774E-8A1F-7717C8EC0596}" name="STATUS" dataDxfId="523"/>
    <tableColumn id="8" xr3:uid="{3B0E862E-2D8D-314B-A1D4-5ABF2DE02293}" name="REMARKS" dataDxfId="5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57:H1509" totalsRowShown="0" headerRowDxfId="521" dataDxfId="520">
  <tableColumns count="8">
    <tableColumn id="1" xr3:uid="{A3BA4F0A-2BBE-EE42-A87D-6FBF6FB50143}" name="SERVICE YEAR" dataDxfId="519"/>
    <tableColumn id="2" xr3:uid="{29D211D5-32A4-C946-AB4C-B6F7BE252120}" name="PLACEMENT" dataDxfId="518"/>
    <tableColumn id="3" xr3:uid="{7E5D7BFA-C794-F04E-8A2B-8B253C12C377}" name="VIDEO SHOWING" dataDxfId="517"/>
    <tableColumn id="4" xr3:uid="{3DE8B639-2770-0F40-8398-06434A233564}" name="HOURS" dataDxfId="516"/>
    <tableColumn id="5" xr3:uid="{61EA279B-B445-9448-83FF-003035706D66}" name="RETURN VISITS" dataDxfId="515"/>
    <tableColumn id="6" xr3:uid="{8CB3E8B2-1B12-8341-B6E3-4841F11A484B}" name="BIBLE STUDIES" dataDxfId="514"/>
    <tableColumn id="7" xr3:uid="{0FA5C41E-B4C6-0244-9BCD-E6434B70CAD5}" name="STATUS" dataDxfId="513"/>
    <tableColumn id="8" xr3:uid="{50E24092-5872-6642-B201-7809C3575ED9}" name="REMARKS" dataDxfId="5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515:H1566" totalsRowShown="0" headerRowDxfId="511" dataDxfId="510">
  <tableColumns count="8">
    <tableColumn id="1" xr3:uid="{AC142FAA-8D0D-7646-B3CA-083A0164BBFE}" name="SERVICE YEAR" dataDxfId="509"/>
    <tableColumn id="2" xr3:uid="{9962BE3F-2401-AE48-BFAA-EA1821727215}" name="PLACEMENT" dataDxfId="508"/>
    <tableColumn id="3" xr3:uid="{D513738B-F615-7A47-AA15-0A281E2DD294}" name="VIDEO SHOWING" dataDxfId="507"/>
    <tableColumn id="4" xr3:uid="{60CF3758-F2F9-2A4D-B1C1-83185EB121C2}" name="HOURS" dataDxfId="506"/>
    <tableColumn id="5" xr3:uid="{1DC7FF2F-AC88-104E-9A51-1F925946F0EB}" name="RETURN VISITS" dataDxfId="505"/>
    <tableColumn id="6" xr3:uid="{E00958BC-9837-1D4C-BE25-2B7A7C7F8166}" name="BIBLE STUDIES" dataDxfId="504"/>
    <tableColumn id="7" xr3:uid="{77D6C602-F6DE-AB40-9C39-061D0F54BDC8}" name="STATUS" dataDxfId="503"/>
    <tableColumn id="8" xr3:uid="{64CCE2D2-3759-CE41-98B5-E463C48859F9}" name="REMARKS" dataDxfId="5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75:H1624" totalsRowShown="0" headerRowDxfId="501" dataDxfId="500">
  <tableColumns count="8">
    <tableColumn id="1" xr3:uid="{F3A1A4F0-7308-354C-818A-AD7A4F293740}" name="SERVICE YEAR" dataDxfId="499"/>
    <tableColumn id="2" xr3:uid="{A49E47C4-9C97-E445-96CF-EE1A3B000DAD}" name="PLACEMENT" dataDxfId="498"/>
    <tableColumn id="3" xr3:uid="{BBFE19B5-3566-164F-8AE9-AEB0956A445B}" name="VIDEO SHOWING" dataDxfId="497"/>
    <tableColumn id="4" xr3:uid="{C3965A90-E893-714A-B794-CA6E6BA1CDA3}" name="HOURS" dataDxfId="496"/>
    <tableColumn id="5" xr3:uid="{33675F1D-144E-DD4D-BB4A-E4868585B73C}" name="RETURN VISITS" dataDxfId="495"/>
    <tableColumn id="6" xr3:uid="{209C1302-E87F-394E-9192-F14B48496057}" name="BIBLE STUDIES" dataDxfId="494"/>
    <tableColumn id="7" xr3:uid="{27C9A2A9-BB25-8B45-8E39-3394E5E9CA9E}" name="STATUS" dataDxfId="493"/>
    <tableColumn id="8" xr3:uid="{B30B7C7D-50B8-F84A-A0BB-DB91DC88CB91}" name="REMARKS" dataDxfId="49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632:H1683" totalsRowShown="0" headerRowDxfId="491" dataDxfId="490">
  <tableColumns count="8">
    <tableColumn id="1" xr3:uid="{B4BE2502-159E-5E49-ABFF-00B86639F2C1}" name="SERVICE YEAR" dataDxfId="489"/>
    <tableColumn id="2" xr3:uid="{BEE7EB1E-8154-1A40-B9EC-67BEB32D8968}" name="PLACEMENT" dataDxfId="488"/>
    <tableColumn id="3" xr3:uid="{F1FCFAC7-B132-C040-835F-B0566C224C71}" name="VIDEO SHOWING" dataDxfId="487"/>
    <tableColumn id="4" xr3:uid="{B22FE307-C5EC-7D40-9D62-C4B4B205979A}" name="HOURS" dataDxfId="486"/>
    <tableColumn id="5" xr3:uid="{86DA7328-B582-8B45-AE08-BF94D3D5EDD8}" name="RETURN VISITS" dataDxfId="485"/>
    <tableColumn id="6" xr3:uid="{78D67A1B-4C5B-564E-B50D-14299B8C672F}" name="BIBLE STUDIES" dataDxfId="484"/>
    <tableColumn id="7" xr3:uid="{48BDC281-413B-9744-B05E-6231A8D3A518}" name="STATUS" dataDxfId="483"/>
    <tableColumn id="8" xr3:uid="{F2121331-8614-A645-88BE-0D7003C979D6}" name="REMARKS" dataDxfId="4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89:H1739" totalsRowShown="0" headerRowDxfId="481" dataDxfId="480">
  <tableColumns count="8">
    <tableColumn id="1" xr3:uid="{257A8B15-A05F-AB45-967B-65F31BD4212C}" name="SERVICE YEAR" dataDxfId="479"/>
    <tableColumn id="2" xr3:uid="{0F63EB38-464D-164D-AF09-76146A3DC118}" name="PLACEMENT" dataDxfId="478"/>
    <tableColumn id="3" xr3:uid="{0AEEEB0E-C6D7-A949-9730-1A147684A39B}" name="VIDEO SHOWING" dataDxfId="477"/>
    <tableColumn id="4" xr3:uid="{8B99F527-4307-8945-8B22-3856A5FC0284}" name="HOURS" dataDxfId="476"/>
    <tableColumn id="5" xr3:uid="{B1877D8A-3B89-ED46-B53F-C27AE8B31F53}" name="RETURN VISITS" dataDxfId="475"/>
    <tableColumn id="6" xr3:uid="{5660BB9D-0B72-A84B-A4CF-10DA35D58C4C}" name="BIBLE STUDIES" dataDxfId="474"/>
    <tableColumn id="7" xr3:uid="{3DF42E7E-1A7F-8C49-86A9-43B7C74F60A7}" name="STATUS" dataDxfId="473"/>
    <tableColumn id="8" xr3:uid="{8F47BFCB-2D2A-7742-B9E6-2090FFD0C9E5}" name="REMARKS" dataDxfId="4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708:H752" totalsRowShown="0" headerRowDxfId="651" dataDxfId="650">
  <tableColumns count="8">
    <tableColumn id="1" xr3:uid="{3DDED4A2-D06E-904F-AF3C-05A12E72C54E}" name="SERVICE YEAR" dataDxfId="649"/>
    <tableColumn id="2" xr3:uid="{D89E4C26-26DF-3849-8E97-64F60A6F9B1C}" name="PLACEMENT" dataDxfId="648"/>
    <tableColumn id="3" xr3:uid="{1B0762B4-B7C1-FD44-A1FD-A81BF93FAD1E}" name="VIDEO SHOWING" dataDxfId="647"/>
    <tableColumn id="4" xr3:uid="{6B746CEB-ECB3-0C4E-BF0C-369B2259586D}" name="HOURS" dataDxfId="646"/>
    <tableColumn id="5" xr3:uid="{BA0213E2-052B-C646-A557-B6A63A945A54}" name="RETURN VISITS" dataDxfId="645"/>
    <tableColumn id="6" xr3:uid="{F605CBA2-1A44-C048-8D27-11E278035B05}" name="BIBLE STUDIES" dataDxfId="644"/>
    <tableColumn id="7" xr3:uid="{E8C475C3-3564-3148-8983-74FADAF6101A}" name="STATUS" dataDxfId="643"/>
    <tableColumn id="8" xr3:uid="{FEF70BCF-BCAA-4C4F-9056-4A7B330649DF}" name="REMARKS" dataDxfId="64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60:H2211" totalsRowShown="0" headerRowDxfId="471" dataDxfId="470">
  <tableColumns count="8">
    <tableColumn id="1" xr3:uid="{1315801E-9E7A-D14C-A1CB-8425EBFA1F0B}" name="SERVICE YEAR" dataDxfId="469"/>
    <tableColumn id="2" xr3:uid="{90BE1D7B-18C0-204C-9F4E-4598D70E6642}" name="PLACEMENT" dataDxfId="468"/>
    <tableColumn id="3" xr3:uid="{E30A0B87-64A0-EA41-9144-01CB1373ACA9}" name="VIDEO SHOWING" dataDxfId="467"/>
    <tableColumn id="4" xr3:uid="{7D2E0632-C89E-974F-926C-67A4CF9D2352}" name="HOURS" dataDxfId="466"/>
    <tableColumn id="5" xr3:uid="{395F3460-FDE4-F24F-AE70-8208217B2FF9}" name="RETURN VISITS" dataDxfId="465"/>
    <tableColumn id="6" xr3:uid="{46CF0EFA-B1E5-BD49-8E76-35C2123237D6}" name="BIBLE STUDIES" dataDxfId="464"/>
    <tableColumn id="7" xr3:uid="{EFE41709-CCE6-C64A-A73E-F1528C60ACEA}" name="STATUS" dataDxfId="463"/>
    <tableColumn id="8" xr3:uid="{63DB7699-0AEF-6E4A-88D5-0C176849827F}" name="REMARKS" dataDxfId="46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218:H2271" totalsRowShown="0" headerRowDxfId="461" dataDxfId="460">
  <tableColumns count="8">
    <tableColumn id="1" xr3:uid="{CF91E189-5479-E745-B658-F40287806BC1}" name="SERVICE YEAR" dataDxfId="459"/>
    <tableColumn id="2" xr3:uid="{4FB9B069-AAD5-B447-862D-8BB524A6E43A}" name="PLACEMENT" dataDxfId="458"/>
    <tableColumn id="3" xr3:uid="{7BAB7997-6763-7B43-A2D7-56424794C388}" name="VIDEO SHOWING" dataDxfId="457"/>
    <tableColumn id="4" xr3:uid="{A1B1DE60-0406-1849-970C-77FC4B8A94F6}" name="HOURS" dataDxfId="456"/>
    <tableColumn id="5" xr3:uid="{A0FB5352-F5BA-8242-95C5-3CA77FEC6BD4}" name="RETURN VISITS" dataDxfId="455"/>
    <tableColumn id="6" xr3:uid="{8FC826AC-887C-D349-8DD7-26C51536DECC}" name="BIBLE STUDIES" dataDxfId="454"/>
    <tableColumn id="7" xr3:uid="{DFA19425-6CEE-8F4E-9F18-A11A10ECD622}" name="STATUS" dataDxfId="453"/>
    <tableColumn id="8" xr3:uid="{F6FC3250-E250-A144-8AF2-EB6D173F00A1}" name="REMARK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78:H2332" totalsRowShown="0" headerRowDxfId="451" dataDxfId="450">
  <tableColumns count="8">
    <tableColumn id="1" xr3:uid="{57BAF324-1986-DB47-B9BC-F3B3165A5C66}" name="SERVICE YEAR" dataDxfId="449"/>
    <tableColumn id="2" xr3:uid="{C3990CAA-BFAE-9F44-A64D-5ED00C15265F}" name="PLACEMENT" dataDxfId="448"/>
    <tableColumn id="3" xr3:uid="{54C2B7A2-FBED-2048-9FC9-922DA738B1B2}" name="VIDEO SHOWING" dataDxfId="447"/>
    <tableColumn id="4" xr3:uid="{B1C75FA9-4500-8C47-AA36-C21B743BAA1F}" name="HOURS" dataDxfId="446"/>
    <tableColumn id="5" xr3:uid="{62DCB6AE-DA9E-E345-94ED-A15040111E97}" name="RETURN VISITS" dataDxfId="445"/>
    <tableColumn id="6" xr3:uid="{2BA1A227-0DBB-E34F-810F-E8D8653C5D59}" name="BIBLE STUDIES" dataDxfId="444"/>
    <tableColumn id="7" xr3:uid="{B55A376A-1652-6B42-9D91-E8B795DE0DBB}" name="STATUS" dataDxfId="443"/>
    <tableColumn id="8" xr3:uid="{DA0A6ED4-BF73-144F-8FE4-65460482FE77}" name="REMARKS" dataDxfId="44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336:H2387" totalsRowShown="0" headerRowDxfId="441" dataDxfId="440">
  <tableColumns count="8">
    <tableColumn id="1" xr3:uid="{78C4D77B-28B2-6A49-A7B5-AF7B2E953308}" name="SERVICE YEAR" dataDxfId="439"/>
    <tableColumn id="2" xr3:uid="{88E822F3-0C85-D54C-A4F9-182A3EFE048D}" name="PLACEMENT" dataDxfId="438"/>
    <tableColumn id="3" xr3:uid="{913E70B9-B05E-2148-9554-138A9FC7ECCF}" name="VIDEO SHOWING" dataDxfId="437"/>
    <tableColumn id="4" xr3:uid="{0B2D84D7-CC4E-B244-BB81-508E732CB868}" name="HOURS" dataDxfId="436"/>
    <tableColumn id="5" xr3:uid="{2C0A69AE-F676-3A4A-8119-9C1F92FB7BDE}" name="RETURN VISITS" dataDxfId="435"/>
    <tableColumn id="6" xr3:uid="{815DEF97-8B68-1843-9A04-DBE2887576BF}" name="BIBLE STUDIES" dataDxfId="434"/>
    <tableColumn id="7" xr3:uid="{8B4AC89F-6E8D-1B49-A0B9-27F5D47D2D31}" name="STATUS" dataDxfId="433"/>
    <tableColumn id="8" xr3:uid="{07574FE0-9EFB-F344-B374-72A4FF5C9F7E}" name="REMARKS" dataDxfId="4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95:H2446" totalsRowShown="0" headerRowDxfId="431" dataDxfId="430">
  <tableColumns count="8">
    <tableColumn id="1" xr3:uid="{8B8FAC59-66F0-6A4F-9A90-D270738CB59B}" name="SERVICE YEAR" dataDxfId="429"/>
    <tableColumn id="2" xr3:uid="{655B532C-8C5C-8241-851A-AFFEBD0AC2D1}" name="PLACEMENT" dataDxfId="428"/>
    <tableColumn id="3" xr3:uid="{47FD5906-E71B-8941-B248-1FD9C225473D}" name="VIDEO SHOWING" dataDxfId="427"/>
    <tableColumn id="4" xr3:uid="{236C21F6-242F-124A-B57E-9DB8E39C2235}" name="HOURS" dataDxfId="426"/>
    <tableColumn id="5" xr3:uid="{E3016558-3A67-A54F-8CB5-85C15A687CB5}" name="RETURN VISITS" dataDxfId="425"/>
    <tableColumn id="6" xr3:uid="{4309B24C-B468-264F-879B-1E1FD131C77F}" name="BIBLE STUDIES" dataDxfId="424"/>
    <tableColumn id="7" xr3:uid="{FD13BF1E-3684-8F4E-A82D-44A167EA3A0D}" name="STATUS" dataDxfId="423"/>
    <tableColumn id="8" xr3:uid="{B58FA72F-A7EB-184A-B6F4-68AD8823E120}" name="REMARKS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452:H2502" totalsRowShown="0" headerRowDxfId="421" dataDxfId="420">
  <tableColumns count="8">
    <tableColumn id="1" xr3:uid="{0AF8568B-747C-F041-AC08-33BDAA2CCEA4}" name="SERVICE YEAR" dataDxfId="419"/>
    <tableColumn id="2" xr3:uid="{B5DCBE10-E420-9B45-B872-9DE354B59AB1}" name="PLACEMENT" dataDxfId="418"/>
    <tableColumn id="3" xr3:uid="{FCD52713-89B7-094D-AC7B-40DFB10D2702}" name="VIDEO SHOWING" dataDxfId="417"/>
    <tableColumn id="4" xr3:uid="{779ADF5F-FCC5-AD47-B4EA-C98A4F3A42D9}" name="HOURS" dataDxfId="416"/>
    <tableColumn id="5" xr3:uid="{791BB336-EB35-1745-9EF1-E3BD1E427019}" name="RETURN VISITS" dataDxfId="415"/>
    <tableColumn id="6" xr3:uid="{46243818-67C3-8F45-8268-90E64E219F4D}" name="BIBLE STUDIES" dataDxfId="414"/>
    <tableColumn id="7" xr3:uid="{876F9571-76CC-C548-9A2F-CCE6EEC9CB3E}" name="STATUS" dataDxfId="413"/>
    <tableColumn id="8" xr3:uid="{41C53890-5707-254F-9681-087349C5AE72}" name="REMARKS" dataDxfId="41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509:H2561" totalsRowShown="0" headerRowDxfId="411" dataDxfId="410">
  <tableColumns count="8">
    <tableColumn id="1" xr3:uid="{8DC74121-0AB9-2345-ADE4-499F4647BB62}" name="SERVICE YEAR" dataDxfId="409"/>
    <tableColumn id="2" xr3:uid="{BE138284-2579-4549-B481-098545A5F6BF}" name="PLACEMENT" dataDxfId="408"/>
    <tableColumn id="3" xr3:uid="{CBAD81F6-9E3B-584A-9960-AC5FCFDDAD98}" name="VIDEO SHOWING" dataDxfId="407"/>
    <tableColumn id="4" xr3:uid="{66705C33-881E-504E-AAF0-BE1E55E99B04}" name="HOURS" dataDxfId="406"/>
    <tableColumn id="5" xr3:uid="{C5A3F682-D637-774D-AABD-7EFBD1B054A5}" name="RETURN VISITS" dataDxfId="405"/>
    <tableColumn id="6" xr3:uid="{80A9B903-BDD9-C44C-87A6-0356CCD3C01D}" name="BIBLE STUDIES" dataDxfId="404"/>
    <tableColumn id="7" xr3:uid="{8DF36F5E-018D-414F-A0CF-9FDB6D852D60}" name="STATUS" dataDxfId="403"/>
    <tableColumn id="8" xr3:uid="{C0DA5B59-C7EA-C14A-9B9C-858B4DA6533C}" name="REMARKS" dataDxfId="40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67:H2616" totalsRowShown="0" headerRowDxfId="401" dataDxfId="400">
  <tableColumns count="8">
    <tableColumn id="1" xr3:uid="{E0237F49-D98C-9041-8306-0F79F8611840}" name="SERVICE YEAR" dataDxfId="399"/>
    <tableColumn id="2" xr3:uid="{74482142-8610-DE4B-92FF-7511CEC7A64B}" name="PLACEMENT" dataDxfId="398"/>
    <tableColumn id="3" xr3:uid="{E39E9AA5-092B-0647-8CA3-DDAD2744AFB5}" name="VIDEO SHOWING" dataDxfId="397"/>
    <tableColumn id="4" xr3:uid="{F7142823-28AE-CE4E-8121-73F64EA1BB04}" name="HOURS" dataDxfId="396"/>
    <tableColumn id="5" xr3:uid="{EAAFB6AC-D265-9B41-B09B-A8F5B9F36B8A}" name="RETURN VISITS" dataDxfId="395"/>
    <tableColumn id="6" xr3:uid="{F950AE3E-E78A-2B47-AFFF-32572A3FF9E9}" name="BIBLE STUDIES" dataDxfId="394"/>
    <tableColumn id="7" xr3:uid="{25B228C9-1FA7-9D4A-AEF0-BEEEA3D4662B}" name="STATUS" dataDxfId="393"/>
    <tableColumn id="8" xr3:uid="{5BC4C1C7-DB45-284C-BD18-D324B9C13164}" name="REMARKS" dataDxfId="3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624:H2674" totalsRowShown="0" headerRowDxfId="391" dataDxfId="390">
  <tableColumns count="8">
    <tableColumn id="1" xr3:uid="{B9231F3B-FB8D-E64B-856F-A4A98FA5A026}" name="SERVICE YEAR" dataDxfId="389"/>
    <tableColumn id="2" xr3:uid="{76C85A56-E5F0-5A40-ACED-E03A24E95B62}" name="PLACEMENT" dataDxfId="388"/>
    <tableColumn id="3" xr3:uid="{493DAD19-C992-4543-A608-844CEC21044E}" name="VIDEO SHOWING" dataDxfId="387"/>
    <tableColumn id="4" xr3:uid="{E78540EF-8263-3242-955A-44581F47222A}" name="HOURS" dataDxfId="386"/>
    <tableColumn id="5" xr3:uid="{EB37C187-6777-644C-893F-4FD828E0E320}" name="RETURN VISITS" dataDxfId="385"/>
    <tableColumn id="6" xr3:uid="{F96FB733-D07C-C14C-8F0A-D1672B3C0395}" name="BIBLE STUDIES" dataDxfId="384"/>
    <tableColumn id="7" xr3:uid="{D851CC3F-43A8-B14C-8778-E12391815099}" name="STATUS" dataDxfId="383"/>
    <tableColumn id="8" xr3:uid="{4344186A-1AB9-344D-8543-F401DC5B3521}" name="REMARKS" dataDxfId="38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81:H2733" totalsRowShown="0" headerRowDxfId="381" dataDxfId="380">
  <tableColumns count="8">
    <tableColumn id="1" xr3:uid="{DF72D8E1-1C97-2B46-A1E3-F4202EC8F239}" name="SERVICE YEAR" dataDxfId="379"/>
    <tableColumn id="2" xr3:uid="{39A0FE28-0D98-FB4B-AC43-27FC30AB93C5}" name="PLACEMENT" dataDxfId="378"/>
    <tableColumn id="3" xr3:uid="{AA99973F-C53D-1B48-8489-B35AB0858685}" name="VIDEO SHOWING" dataDxfId="377"/>
    <tableColumn id="4" xr3:uid="{68025EB0-8AFD-9947-90BF-F2C56542D3A3}" name="HOURS" dataDxfId="376"/>
    <tableColumn id="5" xr3:uid="{F0A25BD5-0F0D-7848-8C6E-D0F63B3E0EFB}" name="RETURN VISITS" dataDxfId="375"/>
    <tableColumn id="6" xr3:uid="{718BD12C-9DBB-0444-B9F4-E4ADC77E779B}" name="BIBLE STUDIES" dataDxfId="374"/>
    <tableColumn id="7" xr3:uid="{4753DBCE-7D59-AF49-9AD5-611317C92E8F}" name="STATUS" dataDxfId="373"/>
    <tableColumn id="8" xr3:uid="{5C79DF4B-39F5-3241-B65B-FD8D42DA3406}" name="REMARKS" dataDxfId="3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60:H807" totalsRowShown="0" headerRowDxfId="641" dataDxfId="640">
  <tableColumns count="8">
    <tableColumn id="1" xr3:uid="{4DEDA05F-21B1-B646-87F3-8E67B9924619}" name="SERVICE YEAR" dataDxfId="639"/>
    <tableColumn id="2" xr3:uid="{DC0DA849-484E-E94C-A1DB-5BB988651754}" name="PLACEMENT" dataDxfId="638"/>
    <tableColumn id="3" xr3:uid="{F72E99B0-8E3D-324D-860D-4B43755CFFA2}" name="VIDEO SHOWING" dataDxfId="637"/>
    <tableColumn id="4" xr3:uid="{6E962D01-271B-8243-A69F-29CC6C713314}" name="HOURS" dataDxfId="636"/>
    <tableColumn id="5" xr3:uid="{9D33B2A8-37AA-4449-9265-8CE73C64E1C6}" name="RETURN VISITS" dataDxfId="635"/>
    <tableColumn id="6" xr3:uid="{85EC9DDC-A25E-1947-88C5-58FB973B78EF}" name="BIBLE STUDIES" dataDxfId="634"/>
    <tableColumn id="7" xr3:uid="{C6262893-B5CB-6943-9B43-112259BDC6E2}" name="STATUS" dataDxfId="633"/>
    <tableColumn id="8" xr3:uid="{B29C98EA-BA77-034B-8D6F-AB83327D2294}" name="REMARKS" dataDxfId="63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739:H2790" totalsRowShown="0" headerRowDxfId="371" dataDxfId="370">
  <tableColumns count="8">
    <tableColumn id="1" xr3:uid="{90F61909-A6B9-7D4A-82AA-580AD3F15224}" name="SERVICE YEAR" dataDxfId="369"/>
    <tableColumn id="2" xr3:uid="{E0825BC9-5C78-374B-9A22-8D3186C9229F}" name="PLACEMENT" dataDxfId="368"/>
    <tableColumn id="3" xr3:uid="{23BF875D-DFE0-EE49-A439-8D9B6D06AEC0}" name="VIDEO SHOWING" dataDxfId="367"/>
    <tableColumn id="4" xr3:uid="{ADBC24C7-4013-1349-8646-7A9ED4E41F82}" name="HOURS" dataDxfId="366"/>
    <tableColumn id="5" xr3:uid="{E7698E24-631A-E345-94AF-A1C8BD71A6B8}" name="RETURN VISITS" dataDxfId="365"/>
    <tableColumn id="6" xr3:uid="{9339CE2F-7EAC-6F44-8487-F7305A000EE0}" name="BIBLE STUDIES" dataDxfId="364"/>
    <tableColumn id="7" xr3:uid="{1ABC488F-6721-9B4F-8E49-AF590594D1EE}" name="STATUS" dataDxfId="363"/>
    <tableColumn id="8" xr3:uid="{5C9A1D9E-0D50-A24A-A1C8-B81AD39EF191}" name="REMARKS" dataDxfId="36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99:H2851" totalsRowShown="0" headerRowDxfId="361" dataDxfId="360">
  <tableColumns count="8">
    <tableColumn id="1" xr3:uid="{4CBCECC8-8AE0-FD47-9229-4E6BFCAD0F3E}" name="SERVICE YEAR" dataDxfId="359"/>
    <tableColumn id="2" xr3:uid="{7149BF5E-E112-3A4A-8BFD-B10CD03EAB19}" name="PLACEMENT" dataDxfId="358"/>
    <tableColumn id="3" xr3:uid="{87ABB197-E62B-844D-9719-EF72404D6174}" name="VIDEO SHOWING" dataDxfId="357"/>
    <tableColumn id="4" xr3:uid="{6FB40904-0C47-7948-AE85-D7E8C5527E2D}" name="HOURS" dataDxfId="356"/>
    <tableColumn id="5" xr3:uid="{694C9FBF-3321-0046-A488-31B872EA4EEE}" name="RETURN VISITS" dataDxfId="355"/>
    <tableColumn id="6" xr3:uid="{894AA40B-ED13-4640-B02F-3B8853D5D165}" name="BIBLE STUDIES" dataDxfId="354"/>
    <tableColumn id="7" xr3:uid="{83B8047D-C5E5-5348-90C9-D97CFAD89008}" name="STATUS" dataDxfId="353"/>
    <tableColumn id="8" xr3:uid="{0DF0CFC2-A424-4542-A265-6B9034CEDE48}" name="REMARKS" dataDxfId="3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56:H2907" totalsRowShown="0" headerRowDxfId="351" dataDxfId="350">
  <tableColumns count="8">
    <tableColumn id="1" xr3:uid="{D3D07D8F-836C-4242-99AC-0CDFDCDA68F2}" name="SERVICE YEAR" dataDxfId="349"/>
    <tableColumn id="2" xr3:uid="{0F806884-FC45-714E-9646-E97C63D789D1}" name="PLACEMENT" dataDxfId="348"/>
    <tableColumn id="3" xr3:uid="{69AE38A9-7E13-8440-8450-25D2086BE5F5}" name="VIDEO SHOWING" dataDxfId="347"/>
    <tableColumn id="4" xr3:uid="{7BD0B823-E601-7C4E-B51F-93F3BDF15414}" name="HOURS" dataDxfId="346"/>
    <tableColumn id="5" xr3:uid="{EF9F4D28-E1EC-EE41-B349-B1DFC3A6CA0F}" name="RETURN VISITS" dataDxfId="345"/>
    <tableColumn id="6" xr3:uid="{D53DCFC4-A282-374B-BA5F-4ECE0F5D6154}" name="BIBLE STUDIES" dataDxfId="344"/>
    <tableColumn id="7" xr3:uid="{A792C09B-2647-C344-B480-A539DD6176DF}" name="STATUS" dataDxfId="343"/>
    <tableColumn id="8" xr3:uid="{0C1D8E86-6C27-914B-AB84-D8F01860085E}" name="REMARKS" dataDxfId="34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913:H2964" totalsRowShown="0" headerRowDxfId="341" dataDxfId="340">
  <tableColumns count="8">
    <tableColumn id="1" xr3:uid="{C7E9D39C-B5EF-EA45-A4CA-18056F76C122}" name="SERVICE YEAR" dataDxfId="339"/>
    <tableColumn id="2" xr3:uid="{918A5967-79B9-2843-9D0B-4E7A6CE792F8}" name="PLACEMENT" dataDxfId="338"/>
    <tableColumn id="3" xr3:uid="{B4B47A5D-D1C1-6F48-8571-18EEA8DE0FD9}" name="VIDEO SHOWING" dataDxfId="337"/>
    <tableColumn id="4" xr3:uid="{D1970C26-17C9-3C4F-8D23-5173E2C12EF2}" name="HOURS" dataDxfId="336"/>
    <tableColumn id="5" xr3:uid="{BE9182C4-0C5F-3541-A076-2DD9CDA96881}" name="RETURN VISITS" dataDxfId="335"/>
    <tableColumn id="6" xr3:uid="{27B6D9C9-E826-F145-A7E3-90E15721AC26}" name="BIBLE STUDIES" dataDxfId="334"/>
    <tableColumn id="7" xr3:uid="{869696D2-9BF0-7846-8D33-68BA49EFC42D}" name="STATUS" dataDxfId="333"/>
    <tableColumn id="8" xr3:uid="{9D164B8F-71AA-FB46-B97E-C8D92AF645F0}" name="REMARKS" dataDxfId="33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746:H1796" totalsRowShown="0" headerRowDxfId="331" dataDxfId="330">
  <tableColumns count="8">
    <tableColumn id="1" xr3:uid="{4E73FA79-56CB-A04A-84A6-8D1867A9F119}" name="SERVICE YEAR" dataDxfId="329"/>
    <tableColumn id="2" xr3:uid="{C4582B81-0B20-BC42-B25D-C316DE125C4F}" name="PLACEMENT" dataDxfId="328"/>
    <tableColumn id="3" xr3:uid="{B94BA509-964C-9F4C-9CE6-4882C61B4BC2}" name="VIDEO SHOWING" dataDxfId="327"/>
    <tableColumn id="4" xr3:uid="{6DBAFCBF-894B-2341-BBF5-874AA93350A7}" name="HOURS" dataDxfId="326"/>
    <tableColumn id="5" xr3:uid="{5D7506E5-BE60-1A4A-A533-19E843FE2618}" name="RETURN VISITS" dataDxfId="325"/>
    <tableColumn id="6" xr3:uid="{0C5B8256-9518-9F4F-82DF-D6482EFB8E29}" name="BIBLE STUDIES" dataDxfId="324"/>
    <tableColumn id="7" xr3:uid="{C765782E-A8A9-AE4B-91B2-E8D014B43BBF}" name="STATUS" dataDxfId="323"/>
    <tableColumn id="8" xr3:uid="{9C76C091-0BC4-8F43-A76A-63667F30C03B}" name="REMARKS" dataDxfId="32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805:H1855" totalsRowShown="0" headerRowDxfId="321" dataDxfId="320">
  <tableColumns count="8">
    <tableColumn id="1" xr3:uid="{32AE3030-A2E3-E545-95E1-D0A90082B090}" name="SERVICE YEAR" dataDxfId="319"/>
    <tableColumn id="2" xr3:uid="{FB69F376-C681-064D-81EC-6AAB8C4F2C74}" name="PLACEMENT" dataDxfId="318"/>
    <tableColumn id="3" xr3:uid="{8BD21475-E367-D641-8E1A-3CD3450B2A7F}" name="VIDEO SHOWING" dataDxfId="317"/>
    <tableColumn id="4" xr3:uid="{709B9FAF-1E57-4B4E-8D85-087A5125EA35}" name="HOURS" dataDxfId="316"/>
    <tableColumn id="5" xr3:uid="{75C29EB6-14AD-B941-9E0E-3BD27E639F14}" name="RETURN VISITS" dataDxfId="315"/>
    <tableColumn id="6" xr3:uid="{F411F636-60AC-274B-8A6F-44C18A911D8E}" name="BIBLE STUDIES" dataDxfId="314"/>
    <tableColumn id="7" xr3:uid="{C176BFF0-EDB8-4442-94AE-03BDC8298F95}" name="STATUS" dataDxfId="313"/>
    <tableColumn id="8" xr3:uid="{F9E03276-69C6-1343-9CD1-DFA42ABCFED0}" name="REMARKS" dataDxfId="31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62:H1912" totalsRowShown="0" headerRowDxfId="311" dataDxfId="310">
  <tableColumns count="8">
    <tableColumn id="1" xr3:uid="{A66F3A95-ED6B-F547-AFED-DDF39064598C}" name="SERVICE YEAR" dataDxfId="309"/>
    <tableColumn id="2" xr3:uid="{4250C16E-E71B-0643-8358-882639159DF2}" name="PLACEMENT" dataDxfId="308"/>
    <tableColumn id="3" xr3:uid="{377E4B73-16BB-DF41-9011-2E97E77F5CED}" name="VIDEO SHOWING" dataDxfId="307"/>
    <tableColumn id="4" xr3:uid="{847854A2-5543-1249-B478-F9061CBA8843}" name="HOURS" dataDxfId="306"/>
    <tableColumn id="5" xr3:uid="{3E226A35-589F-FF4A-8041-38403E1571C9}" name="RETURN VISITS" dataDxfId="305"/>
    <tableColumn id="6" xr3:uid="{2367D784-FE2C-4C46-952A-43CE31AFCA82}" name="BIBLE STUDIES" dataDxfId="304"/>
    <tableColumn id="7" xr3:uid="{03482595-8CD2-CE4A-9F38-DD29B06F9B33}" name="STATUS" dataDxfId="303"/>
    <tableColumn id="8" xr3:uid="{97A8A58D-5439-2C4C-A871-FFE2B0B3C9D4}" name="REMARKS" dataDxfId="30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920:H1968" totalsRowShown="0" headerRowDxfId="301" dataDxfId="300">
  <tableColumns count="8">
    <tableColumn id="1" xr3:uid="{8FD5A073-2B8F-8B42-A2D7-5933BAF70027}" name="SERVICE YEAR" dataDxfId="299"/>
    <tableColumn id="2" xr3:uid="{98A1710A-04C2-3B48-A12F-33DD95037DBB}" name="PLACEMENT" dataDxfId="298"/>
    <tableColumn id="3" xr3:uid="{968A97BA-F366-AD48-B539-0CA35584F335}" name="VIDEO SHOWING" dataDxfId="297"/>
    <tableColumn id="4" xr3:uid="{85D6D318-1990-694E-B33F-88FA9F4F29A9}" name="HOURS" dataDxfId="296"/>
    <tableColumn id="5" xr3:uid="{8F69A325-3132-FB4E-99E4-CF4BFFF25FC1}" name="RETURN VISITS" dataDxfId="295"/>
    <tableColumn id="6" xr3:uid="{AFCB4091-A7A2-9646-8794-E88456DABB46}" name="BIBLE STUDIES" dataDxfId="294"/>
    <tableColumn id="7" xr3:uid="{0FC015BE-5E31-3842-8395-25D2376DC95E}" name="STATUS" dataDxfId="293"/>
    <tableColumn id="8" xr3:uid="{DD38DE36-30D6-4E41-93F6-1E725F5B2406}" name="REMARKS" dataDxfId="29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77:H2026" totalsRowShown="0" headerRowDxfId="291" dataDxfId="290">
  <tableColumns count="8">
    <tableColumn id="1" xr3:uid="{D67B4F36-2CC6-3C42-9150-4A6EB7CFA6CD}" name="SERVICE YEAR" dataDxfId="289"/>
    <tableColumn id="2" xr3:uid="{0E530CB0-9EF7-B441-9BC9-4216A07401B3}" name="PLACEMENT" dataDxfId="288"/>
    <tableColumn id="3" xr3:uid="{3040E49D-51FB-4D4A-9F6D-652E1809069D}" name="VIDEO SHOWING" dataDxfId="287"/>
    <tableColumn id="4" xr3:uid="{FFD1BD0E-9DE6-4A48-87A3-78F19C1D430F}" name="HOURS" dataDxfId="286"/>
    <tableColumn id="5" xr3:uid="{4B3651B3-B08B-C545-97C7-4A5C3EE0D25A}" name="RETURN VISITS" dataDxfId="285"/>
    <tableColumn id="6" xr3:uid="{C1B13D1E-EEAB-FE47-B293-39B3F20105AB}" name="BIBLE STUDIES" dataDxfId="284"/>
    <tableColumn id="7" xr3:uid="{9BB607C4-F7DE-BB4A-A58C-A796B67DF920}" name="STATUS" dataDxfId="283"/>
    <tableColumn id="8" xr3:uid="{C825E764-0FE5-9B40-AC35-38D67659028A}" name="REMARKS" dataDxfId="28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2036:H2084" totalsRowShown="0" headerRowDxfId="281" dataDxfId="280">
  <tableColumns count="8">
    <tableColumn id="1" xr3:uid="{46DEF4F1-7F15-5347-8BCF-4074F8D73323}" name="SERVICE YEAR" dataDxfId="279"/>
    <tableColumn id="2" xr3:uid="{5ABD9CE0-6570-DF48-B502-B4D723469D16}" name="PLACEMENT" dataDxfId="278"/>
    <tableColumn id="3" xr3:uid="{CC42E920-2E3E-B24D-ACA3-F52150E01548}" name="VIDEO SHOWING" dataDxfId="277"/>
    <tableColumn id="4" xr3:uid="{F111E7E0-0D6A-7B4A-9738-C335D4D74812}" name="HOURS" dataDxfId="276"/>
    <tableColumn id="5" xr3:uid="{EE71DFE6-BDE1-AE4D-BC69-2E87C2AE8537}" name="RETURN VISITS" dataDxfId="275"/>
    <tableColumn id="6" xr3:uid="{112384AB-2DEF-7E46-B468-EBB98AA19F52}" name="BIBLE STUDIES" dataDxfId="274"/>
    <tableColumn id="7" xr3:uid="{E99FB9B4-E6A5-E248-8563-309985889053}" name="STATUS" dataDxfId="273"/>
    <tableColumn id="8" xr3:uid="{7309E8BB-F5E8-C14E-826C-10F2989BF887}" name="REMARKS" dataDxfId="2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817:H867" totalsRowShown="0" headerRowDxfId="631" dataDxfId="630">
  <tableColumns count="8">
    <tableColumn id="1" xr3:uid="{C85DB1C0-6D4F-FF45-BDE3-49DD3975FA41}" name="SERVICE YEAR" dataDxfId="629"/>
    <tableColumn id="2" xr3:uid="{29DCFDB7-C2D4-7A46-83A5-B8E2EC19658C}" name="PLACEMENT" dataDxfId="628"/>
    <tableColumn id="3" xr3:uid="{37967FB9-9843-8243-88A6-6948AAF73003}" name="VIDEO SHOWING" dataDxfId="627"/>
    <tableColumn id="4" xr3:uid="{26C68C6D-5788-7F46-9F2C-405DC737C8D4}" name="HOURS" dataDxfId="626"/>
    <tableColumn id="5" xr3:uid="{DA2C6547-A872-5D4D-871D-C3BDB90EDDE0}" name="RETURN VISITS" dataDxfId="625"/>
    <tableColumn id="6" xr3:uid="{046D24C3-B712-4649-B757-D189FDDB31DC}" name="BIBLE STUDIES" dataDxfId="624"/>
    <tableColumn id="7" xr3:uid="{260C6231-F470-A145-8CCB-F520952E9139}" name="STATUS" dataDxfId="623"/>
    <tableColumn id="8" xr3:uid="{3104EDAF-D120-5A4E-98A7-CA842B46B80A}" name="REMARKS" dataDxfId="622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93:H2144" totalsRowShown="0" headerRowDxfId="271" dataDxfId="270">
  <tableColumns count="8">
    <tableColumn id="1" xr3:uid="{1CA4BE11-8ADD-D744-8DA7-B053D4DF25EF}" name="SERVICE YEAR" dataDxfId="269"/>
    <tableColumn id="2" xr3:uid="{730FB4F2-C366-7A4D-8BD9-CCA8D466C75D}" name="PLACEMENT" dataDxfId="268"/>
    <tableColumn id="3" xr3:uid="{5BE74CFA-520E-FB41-B2A4-2F705834C010}" name="VIDEO SHOWING" dataDxfId="267"/>
    <tableColumn id="4" xr3:uid="{382A315A-C20D-6345-BA02-706FDF5E92F1}" name="HOURS" dataDxfId="266"/>
    <tableColumn id="5" xr3:uid="{7059A95A-6798-B148-A045-14CACB44A524}" name="RETURN VISITS" dataDxfId="265"/>
    <tableColumn id="6" xr3:uid="{C05EE703-A59C-C544-8B56-EBDE1F509D53}" name="BIBLE STUDIES" dataDxfId="264"/>
    <tableColumn id="7" xr3:uid="{ED6EBDEC-BD90-5F41-AE9C-4D5089B09CFF}" name="STATUS" dataDxfId="263"/>
    <tableColumn id="8" xr3:uid="{73B72F2F-7868-FB49-B0E4-C1B00EBBAAD0}" name="REMARKS" dataDxfId="26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261" dataDxfId="260">
  <tableColumns count="8">
    <tableColumn id="1" xr3:uid="{C051ABFE-CA23-3947-AA43-71534C99FC38}" name="SERVICE YEAR" dataDxfId="259"/>
    <tableColumn id="2" xr3:uid="{FD263F89-A839-4840-8B30-67B7FF81A74E}" name="PLACEMENT" dataDxfId="258"/>
    <tableColumn id="3" xr3:uid="{4A9F83AA-1F3B-9046-94DC-1B9FF3EBD659}" name="VIDEO SHOWING" dataDxfId="257"/>
    <tableColumn id="4" xr3:uid="{BE3CFA37-BE16-5442-BC54-C4E4A72F14C8}" name="HOURS" dataDxfId="256"/>
    <tableColumn id="5" xr3:uid="{A4903479-8EB7-2840-8856-58E93AA6D109}" name="RETURN VISITS" dataDxfId="255"/>
    <tableColumn id="6" xr3:uid="{DE26E36B-B237-BB4E-9153-A2747A6E9BCB}" name="BIBLE STUDIES" dataDxfId="254"/>
    <tableColumn id="7" xr3:uid="{111451E7-287A-DC4E-9399-2E9A35F8CEFC}" name="STATUS" dataDxfId="253"/>
    <tableColumn id="8" xr3:uid="{5FD61B8E-A94B-A941-85CD-A94364CDA71E}" name="REMARKS" dataDxfId="25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251" dataDxfId="250">
  <tableColumns count="8">
    <tableColumn id="1" xr3:uid="{F2C16267-00C7-5B41-AB0E-20FA90301C2C}" name="SERVICE YEAR" dataDxfId="249"/>
    <tableColumn id="2" xr3:uid="{05C5DE41-DF69-254C-A3E4-FE99635F905D}" name="PLACEMENT" dataDxfId="248"/>
    <tableColumn id="3" xr3:uid="{23640CBE-ED3B-E84D-9B4E-1114BA70AD99}" name="VIDEO SHOWING" dataDxfId="247"/>
    <tableColumn id="4" xr3:uid="{E1C312AB-4FF7-754B-90C9-4A475967EDC1}" name="HOURS" dataDxfId="246"/>
    <tableColumn id="5" xr3:uid="{9CFAA2B8-97A3-974B-A3F3-D722652AAE84}" name="RETURN VISITS" dataDxfId="245"/>
    <tableColumn id="6" xr3:uid="{9EBA2287-8476-5D47-B5D4-49300A5DBAD0}" name="BIBLE STUDIES" dataDxfId="244"/>
    <tableColumn id="7" xr3:uid="{9874A80C-4CB2-564A-BF44-A6F1CF1CD984}" name="STATUS" dataDxfId="243"/>
    <tableColumn id="8" xr3:uid="{0A5AA44E-8E65-234D-962C-0F8B73C6A147}" name="REMARKS" dataDxfId="24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241" dataDxfId="240">
  <autoFilter ref="A127:H174" xr:uid="{6451FF79-5C53-054D-9689-E6C5A9636B9F}"/>
  <tableColumns count="8">
    <tableColumn id="1" xr3:uid="{C62E2197-90BE-684D-8220-7C5A1367D7E7}" name="SERVICE YEAR" dataDxfId="239"/>
    <tableColumn id="2" xr3:uid="{7C7038C3-E960-D24C-A24D-BB55C8CE3543}" name="PLACEMENT" dataDxfId="238"/>
    <tableColumn id="3" xr3:uid="{5844473B-A2AC-EA41-A8C0-CDA7FD2681AE}" name="VIDEO SHOWING" dataDxfId="237"/>
    <tableColumn id="4" xr3:uid="{5D60858C-6F28-C44F-9FCC-1F9F60784839}" name="HOURS" dataDxfId="236"/>
    <tableColumn id="5" xr3:uid="{0F2F2D50-EDB0-7C47-BCD7-0CF52E8F08C3}" name="RETURN VISITS" dataDxfId="235"/>
    <tableColumn id="6" xr3:uid="{704DF0EF-CCF2-A443-9FAB-F59C898F3AEE}" name="BIBLE STUDIES" dataDxfId="234"/>
    <tableColumn id="7" xr3:uid="{9E993840-C483-5F46-8AA0-9E0ED1E42BA5}" name="STATUS" dataDxfId="233"/>
    <tableColumn id="8" xr3:uid="{66BCAC76-D3C6-C340-91B7-CF052FC2F0E7}" name="REMARKS" dataDxfId="23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231" dataDxfId="230">
  <autoFilter ref="A182:H227" xr:uid="{881B3905-0090-614E-8030-383F3091F3ED}"/>
  <tableColumns count="8">
    <tableColumn id="1" xr3:uid="{04899690-60D9-AD4D-BD96-4DFB56E2F1C4}" name="SERVICE YEAR" dataDxfId="229"/>
    <tableColumn id="2" xr3:uid="{384090AF-3684-764B-A6C5-DA3B9ACF5DC3}" name="PLACEMENT" dataDxfId="228"/>
    <tableColumn id="3" xr3:uid="{F4918C4B-43A8-DD47-9CCC-0619C3D5E376}" name="VIDEO SHOWING" dataDxfId="227"/>
    <tableColumn id="4" xr3:uid="{C00133CF-CA0C-BC4A-827A-2A8895C371D2}" name="HOURS" dataDxfId="226"/>
    <tableColumn id="5" xr3:uid="{706002E3-9D88-2E42-8C95-87687C35D3BB}" name="RETURN VISITS" dataDxfId="225"/>
    <tableColumn id="6" xr3:uid="{07A84EB6-3A51-B64E-9835-D1F8042A5230}" name="BIBLE STUDIES" dataDxfId="224"/>
    <tableColumn id="7" xr3:uid="{799E9AD5-3C55-5F46-8237-D79EB4535CE7}" name="STATUS" dataDxfId="223"/>
    <tableColumn id="8" xr3:uid="{C6B5B5D1-2553-2D46-8BC1-F29058D2064E}" name="REMARKS" dataDxfId="22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221" dataDxfId="220">
  <autoFilter ref="A234:H277" xr:uid="{DEBED3E0-C2C2-6D41-ACE0-BB0832834FED}"/>
  <tableColumns count="8">
    <tableColumn id="1" xr3:uid="{C9D2BD0B-9C0E-5E41-9440-DCEEE0E48773}" name="SERVICE YEAR" dataDxfId="219"/>
    <tableColumn id="2" xr3:uid="{9E3D091D-6B41-3F49-A372-71EA7C9BFDD8}" name="PLACEMENT" dataDxfId="218"/>
    <tableColumn id="3" xr3:uid="{BC9BEA45-F80A-2548-AD06-59C2AA18106E}" name="VIDEO SHOWING" dataDxfId="217"/>
    <tableColumn id="4" xr3:uid="{740E5200-09D3-A340-8D28-6EB14FA617E6}" name="HOURS" dataDxfId="216"/>
    <tableColumn id="5" xr3:uid="{7C5AF840-9385-FC45-B188-F4487151FBD6}" name="RETURN VISITS" dataDxfId="215"/>
    <tableColumn id="6" xr3:uid="{4EE69B6B-D5F3-334E-A846-41C650496E5E}" name="BIBLE STUDIES" dataDxfId="214"/>
    <tableColumn id="7" xr3:uid="{17B8BC00-F425-4E4A-A902-C84165CC1D31}" name="STATUS" dataDxfId="213"/>
    <tableColumn id="8" xr3:uid="{A3D9A24C-6E76-B948-91F8-F3E08979555B}" name="REMARKS" dataDxfId="21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211" dataDxfId="210">
  <autoFilter ref="A285:H331" xr:uid="{CDC3CDAB-FF88-F442-A6B1-9AD2A54DF7DE}"/>
  <tableColumns count="8">
    <tableColumn id="1" xr3:uid="{B81BAACF-D217-DA49-B787-BAAEDCE2276C}" name="SERVICE YEAR" dataDxfId="209"/>
    <tableColumn id="2" xr3:uid="{B0062DA9-2204-A44D-986A-6EE41C5032BD}" name="PLACEMENT" dataDxfId="208"/>
    <tableColumn id="3" xr3:uid="{B82EC560-997A-D34A-B702-368353A50D28}" name="VIDEO SHOWING" dataDxfId="207"/>
    <tableColumn id="4" xr3:uid="{9D83634B-6657-1049-85AD-88DB45A53E88}" name="HOURS" dataDxfId="206"/>
    <tableColumn id="5" xr3:uid="{7868A8F7-4E91-2D48-A4A7-BCA0AF22B2C0}" name="RETURN VISITS" dataDxfId="205"/>
    <tableColumn id="6" xr3:uid="{457BB868-1074-6948-B4EA-746B9A5A2C1D}" name="BIBLE STUDIES" dataDxfId="204"/>
    <tableColumn id="7" xr3:uid="{0EE1B311-AA05-6644-AFAE-49380697EB80}" name="STATUS" dataDxfId="203"/>
    <tableColumn id="8" xr3:uid="{B975F574-FEFF-D04D-88B8-0894616DBB79}" name="REMARKS" dataDxfId="20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201" dataDxfId="200">
  <autoFilter ref="A339:H383" xr:uid="{66AACE8D-C333-4B4B-9100-EF67924090F0}"/>
  <tableColumns count="8">
    <tableColumn id="1" xr3:uid="{5F2CFC0A-90B3-3842-9304-22D29FDBF911}" name="SERVICE YEAR" dataDxfId="199"/>
    <tableColumn id="2" xr3:uid="{8904A9CF-4008-944E-8139-7F0791203840}" name="PLACEMENT" dataDxfId="198"/>
    <tableColumn id="3" xr3:uid="{3FFABE7B-055F-384B-AC09-026CA85C0D96}" name="VIDEO SHOWING" dataDxfId="197"/>
    <tableColumn id="4" xr3:uid="{5146D832-6732-1049-B05B-760A34C24A67}" name="HOURS" dataDxfId="196"/>
    <tableColumn id="5" xr3:uid="{E3039EC2-5EC7-D04B-9B7E-6D7D3D71554C}" name="RETURN VISITS" dataDxfId="195"/>
    <tableColumn id="6" xr3:uid="{9414425E-E4B3-0E46-A891-2C3DD6CD873A}" name="BIBLE STUDIES" dataDxfId="194"/>
    <tableColumn id="7" xr3:uid="{D3503154-2D68-4E42-B291-08CD289D1965}" name="STATUS" dataDxfId="193"/>
    <tableColumn id="8" xr3:uid="{734FB56F-92FB-8548-8D20-800BA106426E}" name="REMARKS" dataDxfId="19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191" dataDxfId="190">
  <autoFilter ref="A391:H435" xr:uid="{251D2460-1ED5-B341-A3A2-CD91581160C5}"/>
  <tableColumns count="8">
    <tableColumn id="1" xr3:uid="{35C01C1A-3527-8E4E-AC3C-1971E1364C16}" name="SERVICE YEAR" dataDxfId="189"/>
    <tableColumn id="2" xr3:uid="{A83B3C82-7E3C-8C49-A474-E1DE681182BB}" name="PLACEMENT" dataDxfId="188"/>
    <tableColumn id="3" xr3:uid="{4FB94D3F-6879-C749-8719-AE3134523C39}" name="VIDEO SHOWING" dataDxfId="187"/>
    <tableColumn id="4" xr3:uid="{CD9D0059-38C1-B947-88C4-1391D6010C76}" name="HOURS" dataDxfId="186"/>
    <tableColumn id="5" xr3:uid="{AD29F1C6-DC4A-8741-85C2-94FE8CF2ACBB}" name="RETURN VISITS" dataDxfId="185"/>
    <tableColumn id="6" xr3:uid="{BF300FED-1FEE-764D-8F09-E1F3C85A631F}" name="BIBLE STUDIES" dataDxfId="184"/>
    <tableColumn id="7" xr3:uid="{35B95A4A-D6ED-3A4E-A48A-E5E23CE5A571}" name="STATUS" dataDxfId="183"/>
    <tableColumn id="8" xr3:uid="{76B90696-D99E-AC4B-858D-1B71E4E1A1C8}" name="REMARKS" dataDxfId="18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181" dataDxfId="180">
  <autoFilter ref="A443:H487" xr:uid="{7DDF5E42-D875-4848-A5CA-D129F81A5D35}"/>
  <tableColumns count="8">
    <tableColumn id="1" xr3:uid="{AF598B4A-6DBD-E84B-A526-F35B41E11729}" name="SERVICE YEAR" dataDxfId="179"/>
    <tableColumn id="2" xr3:uid="{80680ADE-BD31-C243-B018-7C4155383306}" name="PLACEMENT" dataDxfId="178"/>
    <tableColumn id="3" xr3:uid="{C57CB339-A9AF-7C42-A79C-CD9289E7FB61}" name="VIDEO SHOWING" dataDxfId="177"/>
    <tableColumn id="4" xr3:uid="{BE01BA6B-3BC3-B24B-8C6E-5C9672781545}" name="HOURS" dataDxfId="176"/>
    <tableColumn id="5" xr3:uid="{8D608605-F404-4849-A170-3AC19E53B522}" name="RETURN VISITS" dataDxfId="175"/>
    <tableColumn id="6" xr3:uid="{866E454B-06F3-674C-952A-E4797C408405}" name="BIBLE STUDIES" dataDxfId="174"/>
    <tableColumn id="7" xr3:uid="{25D987DB-670E-E741-B694-0165EDAABCC2}" name="STATUS" dataDxfId="173"/>
    <tableColumn id="8" xr3:uid="{3F56903C-D5F1-EB45-B95F-7EF2D4735235}" name="REMARKS" dataDxfId="1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74:H920" totalsRowShown="0" headerRowDxfId="621" dataDxfId="620">
  <tableColumns count="8">
    <tableColumn id="1" xr3:uid="{CD269BAD-E218-DF4B-80EC-83866F07C6EF}" name="SERVICE YEAR" dataDxfId="619"/>
    <tableColumn id="2" xr3:uid="{6B7A9C93-20BB-B349-8B9F-154576AF0ECD}" name="PLACEMENT" dataDxfId="618"/>
    <tableColumn id="3" xr3:uid="{058B75F1-11CF-FD41-B4D8-DAF77842B62E}" name="VIDEO SHOWING" dataDxfId="617"/>
    <tableColumn id="4" xr3:uid="{E2C6F1DF-9B6F-5C45-A193-085177D801A9}" name="HOURS" dataDxfId="616"/>
    <tableColumn id="5" xr3:uid="{4F6AD638-020E-9D4D-9A1C-D96FBCB0D8FF}" name="RETURN VISITS" dataDxfId="615"/>
    <tableColumn id="6" xr3:uid="{186A5371-0D49-4841-8402-036BE31B6E45}" name="BIBLE STUDIES" dataDxfId="614"/>
    <tableColumn id="7" xr3:uid="{8278439B-C454-9445-BEFE-74B9808634E1}" name="STATUS" dataDxfId="613"/>
    <tableColumn id="8" xr3:uid="{8E1337BA-869D-FC4C-A821-A9E151C3D6FC}" name="REMARKS" dataDxfId="61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171" dataDxfId="170">
  <autoFilter ref="A495:H539" xr:uid="{B2A7BECD-8FC5-9E4A-A150-3F35990F0EF0}"/>
  <tableColumns count="8">
    <tableColumn id="1" xr3:uid="{4E3014AD-FC7C-1E46-9FAF-67C48958529F}" name="SERVICE YEAR" dataDxfId="169"/>
    <tableColumn id="2" xr3:uid="{D68BD1BA-217B-4741-B2EA-7CC999751F99}" name="PLACEMENT" dataDxfId="168"/>
    <tableColumn id="3" xr3:uid="{F5323455-ECF4-5546-8148-522393F7325C}" name="VIDEO SHOWING" dataDxfId="167"/>
    <tableColumn id="4" xr3:uid="{AC66698D-9AC5-BB43-8EC0-02F4F4C42398}" name="HOURS" dataDxfId="166"/>
    <tableColumn id="5" xr3:uid="{18778665-9F69-4647-B10F-1D9D427B870F}" name="RETURN VISITS" dataDxfId="165"/>
    <tableColumn id="6" xr3:uid="{F580F93C-E228-C746-9390-EC636E40E85E}" name="BIBLE STUDIES" dataDxfId="164"/>
    <tableColumn id="7" xr3:uid="{9ACF0A11-3079-764F-A98B-227BF86DA245}" name="STATUS" dataDxfId="163"/>
    <tableColumn id="8" xr3:uid="{CD4FC4E5-8A09-7C4D-B764-3C8246A54C62}" name="REMARKS" dataDxfId="16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161" dataDxfId="160">
  <autoFilter ref="A547:H591" xr:uid="{F93177F0-4869-3F4F-8BA5-0FA9E95EEFAF}"/>
  <tableColumns count="8">
    <tableColumn id="1" xr3:uid="{70F0D5A1-B977-3B4F-817D-65C41E218B31}" name="SERVICE YEAR" dataDxfId="159"/>
    <tableColumn id="2" xr3:uid="{635446D5-F9FF-C342-9359-7FAC610B7C6C}" name="PLACEMENT" dataDxfId="158"/>
    <tableColumn id="3" xr3:uid="{B7C53D14-0F4E-5344-84D6-1CCB4813164C}" name="VIDEO SHOWING" dataDxfId="157"/>
    <tableColumn id="4" xr3:uid="{CE0835F5-B221-0F45-85B8-397C1900D4BA}" name="HOURS" dataDxfId="156"/>
    <tableColumn id="5" xr3:uid="{87AED54D-DECC-1340-B17D-B0DD49093126}" name="RETURN VISITS" dataDxfId="155"/>
    <tableColumn id="6" xr3:uid="{D44C2502-0873-9F4D-9EC5-16E0E6345E87}" name="BIBLE STUDIES" dataDxfId="154"/>
    <tableColumn id="7" xr3:uid="{99F585E1-2C92-314F-8B09-659F72A4E11F}" name="STATUS" dataDxfId="153"/>
    <tableColumn id="8" xr3:uid="{57E55D4A-FB70-ED41-ACF7-0CA9BE33F1F5}" name="REMARKS" dataDxfId="15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192:J3239" totalsRowShown="0" headerRowDxfId="151" dataDxfId="150">
  <tableColumns count="9">
    <tableColumn id="1" xr3:uid="{02992F82-239B-DD4C-AF78-D18774177F45}" name="SERVICE YEAR" dataDxfId="149"/>
    <tableColumn id="2" xr3:uid="{FC4452A8-B80F-E044-A894-2F6C01D7ABED}" name="PLACEMENT" dataDxfId="148">
      <calculatedColumnFormula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72,B13)</calculatedColumnFormula>
    </tableColumn>
    <tableColumn id="3" xr3:uid="{55EBBEB4-2B0F-C54A-86D5-7CF236478B52}" name="VIDEO SHOWING" dataDxfId="147"/>
    <tableColumn id="4" xr3:uid="{A80E9A32-9D3F-794A-AA76-BBD5DF9BD059}" name="HOURS" dataDxfId="146"/>
    <tableColumn id="5" xr3:uid="{B2844AD3-9034-C64B-9C18-874FB748A214}" name="RETURN VISITS" dataDxfId="145"/>
    <tableColumn id="6" xr3:uid="{3BEC393A-90D1-D341-9047-04533107B443}" name="BIBLE STUDIES" dataDxfId="144"/>
    <tableColumn id="7" xr3:uid="{3E34AEE3-CCF6-F844-ADF3-AEBD7561F7BB}" name=" INACTIVE PUBLISHERS" dataDxfId="143">
      <calculatedColumnFormula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2800)</calculatedColumnFormula>
    </tableColumn>
    <tableColumn id="8" xr3:uid="{78071813-D2CA-D841-A265-0B011C42B2E7}" name="ACTIVE PUBLISHERS" dataDxfId="142">
      <calculatedColumnFormula>E3190 - Table3726[[#This Row],[ INACTIVE PUBLISHERS]]</calculatedColumnFormula>
    </tableColumn>
    <tableColumn id="9" xr3:uid="{02689405-E4DC-8640-A177-4B5F4ECE09DD}" name="TOTAL PUBLISHERS" dataDxfId="141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251:J3296" totalsRowShown="0" headerRowDxfId="140" dataDxfId="139">
  <tableColumns count="9">
    <tableColumn id="1" xr3:uid="{60B632FE-9120-9C4F-AC99-E5453DC88519}" name="SERVICE YEAR" dataDxfId="138"/>
    <tableColumn id="2" xr3:uid="{66A9F9EB-D39A-8042-9AAE-272F79518736}" name="PLACEMENT" dataDxfId="137"/>
    <tableColumn id="3" xr3:uid="{E5AB77DA-C936-7449-BC7F-F9AE6DCF840F}" name="VIDEO SHOWING" dataDxfId="136"/>
    <tableColumn id="4" xr3:uid="{02DE635E-44F9-3D4D-89BE-66B33D29C3A9}" name="HOURS" dataDxfId="135"/>
    <tableColumn id="5" xr3:uid="{428D0A1B-4047-E94D-96DB-21FB73BD9D60}" name="RETURN VISITS" dataDxfId="134"/>
    <tableColumn id="6" xr3:uid="{E45922BC-B27D-3E41-BD39-DDD61D8403E6}" name="BIBLE STUDIES" dataDxfId="133"/>
    <tableColumn id="7" xr3:uid="{5A70BF0C-3DDF-894C-8C24-76C05E685762}" name="INACTIVE" dataDxfId="132">
      <calculatedColumnFormula>COUNTA(G3481,G3541,G3601,G3661,G3721,G3781,G3841,G3901,G3961)</calculatedColumnFormula>
    </tableColumn>
    <tableColumn id="8" xr3:uid="{13F836A5-17AE-504E-81A1-EB4C19509403}" name="ACTIVE" dataDxfId="131">
      <calculatedColumnFormula>Table372647[[#This Row],[TOTAL]] - Table372647[[#This Row],[INACTIVE]]</calculatedColumnFormula>
    </tableColumn>
    <tableColumn id="9" xr3:uid="{E400A4E1-189E-E846-9E72-979344442184}" name="TOTAL" dataDxfId="130">
      <calculatedColumnFormula>COUNTA(A3467,A3509,A3569,A3629,A3689,A3749,A3809,A3869,A3929)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480:H3531" totalsRowShown="0" headerRowDxfId="129" dataDxfId="128">
  <tableColumns count="8">
    <tableColumn id="1" xr3:uid="{49C9C85B-5997-3745-AFBC-944221C2EACF}" name="SERVICE YEAR" dataDxfId="127"/>
    <tableColumn id="2" xr3:uid="{54831A42-5B64-094C-909B-34B2C97F6699}" name="PLACEMENT" dataDxfId="126"/>
    <tableColumn id="3" xr3:uid="{4D6F005C-D9E0-FD45-981C-10CEDF724E15}" name="VIDEO SHOWING" dataDxfId="125"/>
    <tableColumn id="4" xr3:uid="{D616F686-7CBD-8F43-A734-BEE15FD6C1A8}" name="HOURS" dataDxfId="124"/>
    <tableColumn id="5" xr3:uid="{78E7B339-D6D8-EA42-A7F0-4992D4490760}" name="RETURN VISITS" dataDxfId="123"/>
    <tableColumn id="6" xr3:uid="{C3AAF135-7C69-AA4C-98E8-5114C65EAF7D}" name="BIBLE STUDIES" dataDxfId="122"/>
    <tableColumn id="7" xr3:uid="{8B543C4A-5557-3847-A71F-60CEB0872CD4}" name="STATUS" dataDxfId="121"/>
    <tableColumn id="8" xr3:uid="{5FD9B70E-21FD-BE45-B3DA-8B52D895B87F}" name="REMARKS" dataDxfId="120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540:H3591" totalsRowShown="0" headerRowDxfId="119" dataDxfId="118">
  <tableColumns count="8">
    <tableColumn id="1" xr3:uid="{2A626F72-23A8-8C48-9536-0E310DD03C86}" name="SERVICE YEAR" dataDxfId="117"/>
    <tableColumn id="2" xr3:uid="{7ECC8E67-7AEF-4A43-8345-F1068B11AF33}" name="PLACEMENT" dataDxfId="116"/>
    <tableColumn id="3" xr3:uid="{54033D9D-F6BD-7644-B557-5E8FB7958FE6}" name="VIDEO SHOWING" dataDxfId="115"/>
    <tableColumn id="4" xr3:uid="{4DFB2536-520F-1646-A3AF-29A83B191B7F}" name="HOURS" dataDxfId="114"/>
    <tableColumn id="5" xr3:uid="{2064502C-B83E-9948-89D4-8C5184A5F4E3}" name="RETURN VISITS" dataDxfId="113"/>
    <tableColumn id="6" xr3:uid="{DDD15ED0-EA2B-CE48-9ADD-34131A2D5DAC}" name="BIBLE STUDIES" dataDxfId="112"/>
    <tableColumn id="7" xr3:uid="{DC294F61-3CBC-3741-A2B8-EAF5052CD33A}" name="STATUS" dataDxfId="111"/>
    <tableColumn id="8" xr3:uid="{9960F3F3-7026-7243-81A6-2ABF0ECFB334}" name="REMARKS" dataDxfId="11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600:H3652" totalsRowShown="0" headerRowDxfId="109" dataDxfId="108">
  <tableColumns count="8">
    <tableColumn id="1" xr3:uid="{B28DF662-3697-724A-8410-7188B2F68568}" name="SERVICE YEAR" dataDxfId="107"/>
    <tableColumn id="2" xr3:uid="{EE4A78D8-38F6-504C-9100-50F76C2CDA48}" name="PLACEMENT" dataDxfId="106"/>
    <tableColumn id="3" xr3:uid="{DE430370-05B1-2640-9A73-79F790A8F900}" name="VIDEO SHOWING" dataDxfId="105"/>
    <tableColumn id="4" xr3:uid="{4970FF32-5C88-EE41-85F3-B73D8661F8C0}" name="HOURS" dataDxfId="104"/>
    <tableColumn id="5" xr3:uid="{BAC165AA-1A25-7B4A-BDBE-495F80D19B26}" name="RETURN VISITS" dataDxfId="103"/>
    <tableColumn id="6" xr3:uid="{71380507-B04E-EA4B-BDC7-BBCBD1B64AB3}" name="BIBLE STUDIES" dataDxfId="102"/>
    <tableColumn id="7" xr3:uid="{1B2B8579-459A-604B-BF46-BAC36282313A}" name="STATUS" dataDxfId="101"/>
    <tableColumn id="8" xr3:uid="{C0E6500F-6D39-DE4F-BCA8-804216B3944C}" name="REMARKS" dataDxfId="100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660:H3711" totalsRowShown="0" headerRowDxfId="99" dataDxfId="98">
  <tableColumns count="8">
    <tableColumn id="1" xr3:uid="{F6AF673D-8F29-EE4D-BC81-9F8196A97AC5}" name="SERVICE YEAR" dataDxfId="97"/>
    <tableColumn id="2" xr3:uid="{E28C7DB0-A059-7441-BB4B-54304F6A9FDF}" name="PLACEMENT" dataDxfId="96"/>
    <tableColumn id="3" xr3:uid="{5757A902-A246-7A4A-BBF6-34A8539E76A2}" name="VIDEO SHOWING" dataDxfId="95"/>
    <tableColumn id="4" xr3:uid="{078E9FE0-B37B-A048-AD7E-9920E613665E}" name="HOURS" dataDxfId="94"/>
    <tableColumn id="5" xr3:uid="{64398283-8B99-E24D-B38D-5D6EB06B7BDF}" name="RETURN VISITS" dataDxfId="93"/>
    <tableColumn id="6" xr3:uid="{84E7DC30-416E-4D4C-86AB-4D47B90D1D08}" name="BIBLE STUDIES" dataDxfId="92"/>
    <tableColumn id="7" xr3:uid="{79648791-61E5-DC41-8487-BBFA9749B0A1}" name="STATUS" dataDxfId="91"/>
    <tableColumn id="8" xr3:uid="{1D4451BC-04BD-1B42-BAB4-51295A0B1BFB}" name="REMARKS" dataDxfId="90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720:H3773" totalsRowShown="0" headerRowDxfId="89" dataDxfId="88">
  <tableColumns count="8">
    <tableColumn id="1" xr3:uid="{B5C38B78-4655-D049-9F4C-F2156B0921AD}" name="SERVICE YEAR" dataDxfId="87"/>
    <tableColumn id="2" xr3:uid="{1EEBAF97-BFB5-BC48-90A4-6D87934A93A6}" name="PLACEMENT" dataDxfId="86"/>
    <tableColumn id="3" xr3:uid="{4998B7FE-0841-F846-BDD3-C3D155780826}" name="VIDEO SHOWING" dataDxfId="85"/>
    <tableColumn id="4" xr3:uid="{01F27DD1-7F3C-7444-A616-E6BE453B78E5}" name="HOURS" dataDxfId="84"/>
    <tableColumn id="5" xr3:uid="{B638E898-D663-1047-85AE-CA7CC1A700EE}" name="RETURN VISITS" dataDxfId="83"/>
    <tableColumn id="6" xr3:uid="{7B3D1BCF-4CFC-0B47-B21B-BB91F9F5950D}" name="BIBLE STUDIES" dataDxfId="82"/>
    <tableColumn id="7" xr3:uid="{A11E9203-F269-DC4F-B17F-9B9C09086904}" name="STATUS" dataDxfId="81"/>
    <tableColumn id="8" xr3:uid="{80D8E065-956D-F04B-9755-1AFF11026F53}" name="REMARKS" dataDxfId="80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780:H3831" totalsRowShown="0" headerRowDxfId="79" dataDxfId="78">
  <tableColumns count="8">
    <tableColumn id="1" xr3:uid="{3C7D7DD9-05B1-434A-9717-74934E419E78}" name="SERVICE YEAR" dataDxfId="77"/>
    <tableColumn id="2" xr3:uid="{5592117D-4C94-1941-87A5-E86E30C05D76}" name="PLACEMENT" dataDxfId="76"/>
    <tableColumn id="3" xr3:uid="{3BCA87DD-9506-4942-A9EF-5F8EA8C42C6D}" name="VIDEO SHOWING" dataDxfId="75"/>
    <tableColumn id="4" xr3:uid="{9D9B93F9-02BA-CF48-A70D-B35B6457A336}" name="HOURS" dataDxfId="74"/>
    <tableColumn id="5" xr3:uid="{D975342C-BEB1-BE48-AA27-7FE4D41DE263}" name="RETURN VISITS" dataDxfId="73"/>
    <tableColumn id="6" xr3:uid="{515017AF-61CE-ED41-ABCF-82A8413E96DC}" name="BIBLE STUDIES" dataDxfId="72"/>
    <tableColumn id="7" xr3:uid="{FA11759B-CC78-1C48-92CA-3B595A0235AC}" name="STATUS" dataDxfId="71"/>
    <tableColumn id="8" xr3:uid="{26E1E47F-69C2-7441-A439-A4A43696D834}" name="REMARKS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931:H982" totalsRowShown="0" headerRowDxfId="611" dataDxfId="610">
  <tableColumns count="8">
    <tableColumn id="1" xr3:uid="{D6E9BC4C-EAB1-8842-A129-5E09E44AD273}" name="SERVICE YEAR" dataDxfId="609"/>
    <tableColumn id="2" xr3:uid="{DB9A15EB-0F97-874F-B72C-BFF6AC94AC38}" name="PLACEMENT" dataDxfId="608"/>
    <tableColumn id="3" xr3:uid="{02EF1A32-D3B9-C24D-9FD7-49CA05CE7FA3}" name="VIDEO SHOWING" dataDxfId="607"/>
    <tableColumn id="4" xr3:uid="{42EAF554-8993-3C42-B237-17FC16C94BFC}" name="HOURS" dataDxfId="606"/>
    <tableColumn id="5" xr3:uid="{916855DE-4F23-044D-812A-E20D7DE769F3}" name="RETURN VISITS" dataDxfId="605"/>
    <tableColumn id="6" xr3:uid="{DDA74844-63DA-0441-95CA-ED3FCAB94757}" name="BIBLE STUDIES" dataDxfId="604"/>
    <tableColumn id="7" xr3:uid="{0615A96E-42EA-CE4F-AD5F-E19F2783CF76}" name="STATUS" dataDxfId="603"/>
    <tableColumn id="8" xr3:uid="{7C42F3E7-3DC1-894C-A91F-A6E921EFB65A}" name="REMARKS" dataDxfId="602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840:H3891" totalsRowShown="0" headerRowDxfId="69" dataDxfId="68">
  <tableColumns count="8">
    <tableColumn id="1" xr3:uid="{DA338227-5742-2348-BDDA-583A1097D820}" name="SERVICE YEAR" dataDxfId="67"/>
    <tableColumn id="2" xr3:uid="{17EA6515-371E-F14D-BD37-E422E43EDB0E}" name="PLACEMENT" dataDxfId="66"/>
    <tableColumn id="3" xr3:uid="{913267E3-89EC-2245-9A6A-C268DA3ABB2D}" name="VIDEO SHOWING" dataDxfId="65"/>
    <tableColumn id="4" xr3:uid="{01BF2243-FF08-6F49-9621-8BE03F94D88D}" name="HOURS" dataDxfId="64"/>
    <tableColumn id="5" xr3:uid="{4EB09692-B843-8F46-9596-15B8833F675A}" name="RETURN VISITS" dataDxfId="63"/>
    <tableColumn id="6" xr3:uid="{503E3AED-F394-AF49-B186-4A87FE2A799B}" name="BIBLE STUDIES" dataDxfId="62"/>
    <tableColumn id="7" xr3:uid="{C7BE785B-4155-604E-9EF6-A758EBAE6C16}" name="STATUS" dataDxfId="61"/>
    <tableColumn id="8" xr3:uid="{D336729D-4F30-0F4E-ABA0-66568E5DC1BF}" name="REMARKS" dataDxfId="60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900:H3953" totalsRowShown="0" headerRowDxfId="59" dataDxfId="58">
  <tableColumns count="8">
    <tableColumn id="1" xr3:uid="{1798B2EA-7CA9-874B-8B03-38AF63FA1585}" name="SERVICE YEAR" dataDxfId="57"/>
    <tableColumn id="2" xr3:uid="{A3688AD3-7B68-EC45-8CA4-53033BFB9A61}" name="PLACEMENT" dataDxfId="56"/>
    <tableColumn id="3" xr3:uid="{8BAA7C11-9439-1147-9C62-01306C690349}" name="VIDEO SHOWING" dataDxfId="55"/>
    <tableColumn id="4" xr3:uid="{93D6BEF5-54A9-2C46-AA25-946FB413394C}" name="HOURS" dataDxfId="54"/>
    <tableColumn id="5" xr3:uid="{B193754B-9F79-9E49-A93D-BFE64A95FE84}" name="RETURN VISITS" dataDxfId="53"/>
    <tableColumn id="6" xr3:uid="{E6FE9438-8000-6943-8AFD-0705F4927471}" name="BIBLE STUDIES" dataDxfId="52"/>
    <tableColumn id="7" xr3:uid="{71BC8EDC-56C0-7049-97E0-E9BB3048D5E9}" name="STATUS" dataDxfId="51"/>
    <tableColumn id="8" xr3:uid="{38ACEEFA-C829-DE43-B75D-2E7C66492BF8}" name="REMARKS" dataDxfId="50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3960:H4011" totalsRowShown="0" headerRowDxfId="49" dataDxfId="48">
  <tableColumns count="8">
    <tableColumn id="1" xr3:uid="{CF0F5B5A-6922-6E44-9F7F-213D33B943D6}" name="SERVICE YEAR" dataDxfId="47"/>
    <tableColumn id="2" xr3:uid="{4172CB47-048E-AC4F-BDDE-DD9DEE5CD5DA}" name="PLACEMENT" dataDxfId="46"/>
    <tableColumn id="3" xr3:uid="{35FD9DA2-FF95-C948-AB2F-8584B994335C}" name="VIDEO SHOWING" dataDxfId="45"/>
    <tableColumn id="4" xr3:uid="{2FB05E38-5C8A-A946-B536-82E9694718F9}" name="HOURS" dataDxfId="44"/>
    <tableColumn id="5" xr3:uid="{A3AEA30D-F2D4-6A40-AC3B-BE5EA9E59EAE}" name="RETURN VISITS" dataDxfId="43"/>
    <tableColumn id="6" xr3:uid="{81F11E54-1F68-F345-B073-825CF7CED481}" name="BIBLE STUDIES" dataDxfId="42"/>
    <tableColumn id="7" xr3:uid="{1B2BCD93-7333-F249-9D00-178B0F152BF5}" name="STATUS" dataDxfId="41"/>
    <tableColumn id="8" xr3:uid="{9F4B8879-4D52-F641-9AE2-0C207D0CE455}" name="REMARKS" dataDxfId="40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73:H3025" totalsRowShown="0" headerRowDxfId="39" dataDxfId="38">
  <tableColumns count="8">
    <tableColumn id="1" xr3:uid="{B6E9F7FB-7802-6E46-9DC5-4598134B1842}" name="SERVICE YEAR" dataDxfId="37"/>
    <tableColumn id="2" xr3:uid="{D5386A78-D6AF-A741-B96F-F8AC6527DA4D}" name="PLACEMENT" dataDxfId="36"/>
    <tableColumn id="3" xr3:uid="{D4E75B05-40BC-DB46-A338-7CEB242124B6}" name="VIDEO SHOWING" dataDxfId="35"/>
    <tableColumn id="4" xr3:uid="{F12A37BA-A355-2E48-AB7E-EDA01381871D}" name="HOURS" dataDxfId="34"/>
    <tableColumn id="5" xr3:uid="{781443E7-CF74-BE4C-94C2-EDB85F0A9505}" name="RETURN VISITS" dataDxfId="33"/>
    <tableColumn id="6" xr3:uid="{D354340D-16CE-C944-9201-42BF50946A05}" name="BIBLE STUDIES" dataDxfId="32"/>
    <tableColumn id="7" xr3:uid="{1D702340-303F-AF4C-9005-AB3B43F94AE0}" name="STATUS" dataDxfId="31"/>
    <tableColumn id="8" xr3:uid="{47033FCA-88F6-184F-B718-A9263194E3A4}" name="REMARKS" dataDxfId="3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3037:H3091" totalsRowShown="0" headerRowDxfId="29" dataDxfId="28">
  <tableColumns count="8">
    <tableColumn id="1" xr3:uid="{15F6B12A-5265-6942-85F1-E33E2597A3CD}" name="SERVICE YEAR" dataDxfId="27"/>
    <tableColumn id="2" xr3:uid="{09E56CE5-5B57-A44F-B9B4-5463E3BCEDD9}" name="PLACEMENT" dataDxfId="26"/>
    <tableColumn id="3" xr3:uid="{18F5288B-B54B-8D40-B496-FFCAFBF611DA}" name="VIDEO SHOWING" dataDxfId="25"/>
    <tableColumn id="4" xr3:uid="{BD49EBA4-08A7-9042-9BDC-7DC5FBE7310A}" name="HOURS" dataDxfId="24"/>
    <tableColumn id="5" xr3:uid="{14554FF1-F657-244D-BA1E-E63FD65B2322}" name="RETURN VISITS" dataDxfId="23"/>
    <tableColumn id="6" xr3:uid="{0F27C397-1E74-AF4B-8D35-482E71D84A2D}" name="BIBLE STUDIES" dataDxfId="22"/>
    <tableColumn id="7" xr3:uid="{87775212-E578-EB4F-AAFE-8C758816FB75}" name="STATUS" dataDxfId="21"/>
    <tableColumn id="8" xr3:uid="{2A3C0DA9-850B-9749-9485-0003AD865FA8}" name="REMARKS" dataDxfId="20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AE47810-B7C8-9845-9B18-556474B36773}" name="Table37707172" displayName="Table37707172" ref="A3102:H3156" totalsRowShown="0" headerRowDxfId="19" dataDxfId="18">
  <tableColumns count="8">
    <tableColumn id="1" xr3:uid="{BC08D335-4547-284F-BA3A-0823D4F25C5B}" name="SERVICE YEAR" dataDxfId="17"/>
    <tableColumn id="2" xr3:uid="{CF0229B3-F439-A644-B830-9993D74AC48B}" name="PLACEMENT" dataDxfId="16"/>
    <tableColumn id="3" xr3:uid="{CE67871A-BE7F-A146-9337-F09D98741C15}" name="VIDEO SHOWING" dataDxfId="15"/>
    <tableColumn id="4" xr3:uid="{7F34B4A7-3A16-7442-9996-4399A6DDD716}" name="HOURS" dataDxfId="14"/>
    <tableColumn id="5" xr3:uid="{B4097FD9-E9E8-B54E-9488-7AF337E097DE}" name="RETURN VISITS" dataDxfId="13"/>
    <tableColumn id="6" xr3:uid="{21601B0B-ECB0-084F-8CC9-06C20EFD4560}" name="BIBLE STUDIES" dataDxfId="12"/>
    <tableColumn id="7" xr3:uid="{50134D8C-E429-1C46-ACAA-9E343696395B}" name="STATUS" dataDxfId="11"/>
    <tableColumn id="8" xr3:uid="{382B507D-4B9B-1E41-AF77-DB19A835728A}" name="REMARKS" dataDxfId="1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BFA538D-206A-D041-A79D-B86B60BAC668}" name="Table525455565758596048" displayName="Table525455565758596048" ref="A599:H643" totalsRowShown="0" headerRowDxfId="9" dataDxfId="8">
  <autoFilter ref="A599:H643" xr:uid="{1D89306A-61C8-AB47-9881-400C439CA0E5}"/>
  <tableColumns count="8">
    <tableColumn id="1" xr3:uid="{459A7215-D65B-3949-8636-58487433995F}" name="SERVICE YEAR" dataDxfId="7"/>
    <tableColumn id="2" xr3:uid="{D1F344E8-7D84-664B-B97F-1C6CCCBDC4F3}" name="PLACEMENT" dataDxfId="6"/>
    <tableColumn id="3" xr3:uid="{6C466107-4712-9C4B-B4EA-3F5B969C6C9F}" name="VIDEO SHOWING" dataDxfId="5"/>
    <tableColumn id="4" xr3:uid="{E18A985B-673C-B741-8129-8D0A9206062F}" name="HOURS" dataDxfId="4"/>
    <tableColumn id="5" xr3:uid="{55C9C219-FE45-CA4E-AE8B-9B49849E7A8D}" name="RETURN VISITS" dataDxfId="3"/>
    <tableColumn id="6" xr3:uid="{C049AC88-2F2A-5244-A28F-B3A7B4F62AB4}" name="BIBLE STUDIES" dataDxfId="2"/>
    <tableColumn id="7" xr3:uid="{2CE317D8-E1FE-FB48-8FBD-6BE7F3BF0932}" name="STATUS" dataDxfId="1"/>
    <tableColumn id="8" xr3:uid="{D4159625-AD81-A243-B353-5646CF5CAEEF}" name="REMARK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89:H1038" totalsRowShown="0" headerRowDxfId="601" dataDxfId="600">
  <tableColumns count="8">
    <tableColumn id="1" xr3:uid="{0D9B2EB3-168E-8448-9530-EC544FC7B3E5}" name="SERVICE YEAR" dataDxfId="599"/>
    <tableColumn id="2" xr3:uid="{3E64571C-F86B-5342-8CA5-E9C1B53ED121}" name="PLACEMENT" dataDxfId="598"/>
    <tableColumn id="3" xr3:uid="{4742BC76-C2B7-AA45-AF89-7BEEF3DB3A4A}" name="VIDEO SHOWING" dataDxfId="597"/>
    <tableColumn id="4" xr3:uid="{486BB46F-A4F1-294A-98C6-52E9C36F3337}" name="HOURS" dataDxfId="596"/>
    <tableColumn id="5" xr3:uid="{26399F6D-AAB8-3848-8062-7F237A6A142D}" name="RETURN VISITS" dataDxfId="595"/>
    <tableColumn id="6" xr3:uid="{8482BB29-8CA2-8E40-9922-16CFCDCB0835}" name="BIBLE STUDIES" dataDxfId="594"/>
    <tableColumn id="7" xr3:uid="{2708849E-19FC-3C4A-8F44-501FB538B993}" name="STATUS" dataDxfId="593"/>
    <tableColumn id="8" xr3:uid="{E60C6910-1BB4-564D-A3ED-F5CCFBB9D958}" name="REMARKS" dataDxfId="5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1049:H1098" totalsRowShown="0" headerRowDxfId="591" dataDxfId="590">
  <tableColumns count="8">
    <tableColumn id="1" xr3:uid="{0807D644-E0C7-9945-B35C-C2A6A4DEB59B}" name="SERVICE YEAR" dataDxfId="589"/>
    <tableColumn id="2" xr3:uid="{56CCB261-D97D-F146-9D48-6965261EB6FD}" name="PLACEMENT" dataDxfId="588"/>
    <tableColumn id="3" xr3:uid="{A41D48E6-1FDA-0A4F-A482-25984FB987EE}" name="VIDEO SHOWING" dataDxfId="587"/>
    <tableColumn id="4" xr3:uid="{5908BCA2-B1AA-6E4C-A9D5-57BBD2CE2920}" name="HOURS" dataDxfId="586"/>
    <tableColumn id="5" xr3:uid="{EDBAA540-E073-F343-A4CC-F5DD4A54F1CC}" name="RETURN VISITS" dataDxfId="585"/>
    <tableColumn id="6" xr3:uid="{08F98D0A-97A5-0146-BEA9-7CFCA5B58138}" name="BIBLE STUDIES" dataDxfId="584"/>
    <tableColumn id="7" xr3:uid="{6514ECC3-2576-934E-892A-05F656E939E0}" name="STATUS" dataDxfId="583"/>
    <tableColumn id="8" xr3:uid="{A8574ABB-87AD-FA48-950F-402A116461F3}" name="REMARKS" dataDxfId="5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106:H1152" totalsRowShown="0" headerRowDxfId="581" dataDxfId="580">
  <tableColumns count="8">
    <tableColumn id="1" xr3:uid="{226C2F1A-AE62-4C45-A3FC-594FDCCFD216}" name="SERVICE YEAR" dataDxfId="579"/>
    <tableColumn id="2" xr3:uid="{44E893F8-EAC4-884B-81D3-C8624055FA75}" name="PLACEMENT" dataDxfId="578"/>
    <tableColumn id="3" xr3:uid="{65DCC599-4C10-6142-8432-AA160FE575FE}" name="VIDEO SHOWING" dataDxfId="577"/>
    <tableColumn id="4" xr3:uid="{A49B2330-842E-4B4C-9036-B8D56325F792}" name="HOURS" dataDxfId="576"/>
    <tableColumn id="5" xr3:uid="{CA85EBB3-AE54-9F4F-9928-1B79CAD11D85}" name="RETURN VISITS" dataDxfId="575"/>
    <tableColumn id="6" xr3:uid="{D728920F-5EC3-1C4D-BC55-3B1C85A8539F}" name="BIBLE STUDIES" dataDxfId="574"/>
    <tableColumn id="7" xr3:uid="{1E9AB4B5-0093-A146-A880-54142D4B1FED}" name="STATUS" dataDxfId="573"/>
    <tableColumn id="8" xr3:uid="{707F2DA1-A10E-A142-940C-48CA543E8348}" name="REMARKS" dataDxfId="5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4022"/>
  <sheetViews>
    <sheetView tabSelected="1" zoomScale="62" zoomScaleNormal="62" workbookViewId="0">
      <pane ySplit="5" topLeftCell="A3272" activePane="bottomLeft" state="frozen"/>
      <selection pane="bottomLeft" activeCell="L3294" sqref="L3294"/>
    </sheetView>
  </sheetViews>
  <sheetFormatPr baseColWidth="10" defaultRowHeight="19"/>
  <cols>
    <col min="1" max="1" width="22.83203125" style="85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9" t="s">
        <v>104</v>
      </c>
      <c r="B2" s="109"/>
      <c r="C2" s="109"/>
      <c r="D2" s="109"/>
      <c r="E2" s="109"/>
      <c r="F2" s="109"/>
      <c r="G2" s="109"/>
      <c r="H2" s="109"/>
    </row>
    <row r="3" spans="1:1109" ht="26" customHeight="1">
      <c r="A3" s="76"/>
      <c r="B3" s="92"/>
      <c r="C3" s="92"/>
      <c r="D3" s="92"/>
      <c r="E3" s="92"/>
      <c r="F3" s="92"/>
      <c r="G3" s="77"/>
      <c r="H3" s="75"/>
    </row>
    <row r="4" spans="1:1109" ht="26" customHeight="1">
      <c r="A4" s="78" t="s">
        <v>105</v>
      </c>
      <c r="B4" s="93" t="s">
        <v>106</v>
      </c>
      <c r="C4" s="114" t="s">
        <v>107</v>
      </c>
      <c r="D4" s="114" t="s">
        <v>108</v>
      </c>
      <c r="E4" s="114" t="s">
        <v>109</v>
      </c>
      <c r="F4" s="114" t="s">
        <v>112</v>
      </c>
      <c r="G4" s="77"/>
      <c r="H4" s="75"/>
    </row>
    <row r="5" spans="1:1109" ht="26" customHeight="1">
      <c r="A5" s="79" t="s">
        <v>110</v>
      </c>
      <c r="B5" s="115" t="s">
        <v>111</v>
      </c>
      <c r="C5" s="114" t="s">
        <v>112</v>
      </c>
      <c r="D5" s="93"/>
      <c r="E5" s="93"/>
      <c r="F5" s="93"/>
      <c r="G5" s="76"/>
      <c r="H5" s="75"/>
    </row>
    <row r="6" spans="1:1109" ht="29" customHeight="1">
      <c r="A6" s="77"/>
      <c r="B6" s="77"/>
      <c r="C6" s="77"/>
      <c r="D6" s="77"/>
      <c r="E6" s="77"/>
      <c r="F6" s="77"/>
      <c r="G6" s="77"/>
      <c r="H6" s="75"/>
    </row>
    <row r="8" spans="1:1109" s="4" customFormat="1" ht="34">
      <c r="A8" s="80"/>
      <c r="B8" s="81"/>
      <c r="C8" s="113" t="s">
        <v>13</v>
      </c>
      <c r="D8" s="113"/>
      <c r="E8" s="5"/>
      <c r="F8" s="81"/>
      <c r="G8" s="81"/>
      <c r="H8" s="8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85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119</v>
      </c>
      <c r="H12" s="84" t="s">
        <v>11</v>
      </c>
    </row>
    <row r="13" spans="1:1109">
      <c r="A13" s="85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85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85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85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85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85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85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85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85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85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85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85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85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85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85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85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85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85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85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85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85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85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85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85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85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0" t="s">
        <v>54</v>
      </c>
      <c r="J41" s="7"/>
    </row>
    <row r="42" spans="1:745" s="4" customFormat="1">
      <c r="A42" s="85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86">
        <v>44501</v>
      </c>
      <c r="B43" s="44">
        <v>0</v>
      </c>
      <c r="C43" s="44">
        <v>0</v>
      </c>
      <c r="D43" s="44">
        <v>8</v>
      </c>
      <c r="E43" s="44">
        <v>4</v>
      </c>
      <c r="F43" s="44">
        <v>1</v>
      </c>
      <c r="G43" s="44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86">
        <v>44531</v>
      </c>
      <c r="B44" s="44">
        <v>0</v>
      </c>
      <c r="C44" s="44">
        <v>6</v>
      </c>
      <c r="D44" s="44">
        <v>15</v>
      </c>
      <c r="E44" s="44">
        <v>7</v>
      </c>
      <c r="F44" s="44">
        <v>2</v>
      </c>
      <c r="G44" s="44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85">
        <v>44562</v>
      </c>
      <c r="B45" s="3">
        <v>0</v>
      </c>
      <c r="C45" s="3">
        <v>1</v>
      </c>
      <c r="D45" s="3">
        <v>10</v>
      </c>
      <c r="E45" s="3">
        <v>5</v>
      </c>
      <c r="F45" s="3">
        <v>2</v>
      </c>
      <c r="G45" s="40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85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85">
        <v>44621</v>
      </c>
      <c r="G47" s="40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85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86">
        <v>44682</v>
      </c>
      <c r="B49" s="44"/>
      <c r="C49" s="44"/>
      <c r="D49" s="44"/>
      <c r="E49" s="44"/>
      <c r="F49" s="44"/>
      <c r="G49" s="44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85">
        <v>44713</v>
      </c>
      <c r="G50" s="40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85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86">
        <v>44774</v>
      </c>
      <c r="B52" s="44"/>
      <c r="C52" s="44"/>
      <c r="D52" s="44"/>
      <c r="E52" s="44"/>
      <c r="F52" s="44"/>
      <c r="G52" s="44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7</v>
      </c>
      <c r="D53" s="10">
        <f>SUM(D41:D52)</f>
        <v>38</v>
      </c>
      <c r="E53" s="10">
        <f>SUM(E41:E52)</f>
        <v>18</v>
      </c>
      <c r="F53" s="10">
        <f>SUM(F41:F52)</f>
        <v>6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0.58333333333333337</v>
      </c>
      <c r="D54" s="13">
        <f>D53/12</f>
        <v>3.1666666666666665</v>
      </c>
      <c r="E54" s="13">
        <f>E53/12</f>
        <v>1.5</v>
      </c>
      <c r="F54" s="13">
        <f>F53/12</f>
        <v>0.5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0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86"/>
      <c r="B58" s="44"/>
      <c r="C58" s="44"/>
      <c r="D58" s="44"/>
      <c r="E58" s="44"/>
      <c r="F58" s="44"/>
      <c r="G58" s="44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86"/>
      <c r="B59" s="44"/>
      <c r="C59" s="44"/>
      <c r="D59" s="44"/>
      <c r="E59" s="44"/>
      <c r="F59" s="44"/>
      <c r="G59" s="44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86"/>
      <c r="B60" s="44"/>
      <c r="C60" s="44"/>
      <c r="D60" s="44"/>
      <c r="E60" s="44"/>
      <c r="F60" s="44"/>
      <c r="G60" s="44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86"/>
      <c r="B61" s="44"/>
      <c r="C61" s="44"/>
      <c r="D61" s="44"/>
      <c r="E61" s="44"/>
      <c r="F61" s="44"/>
      <c r="G61" s="44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86"/>
      <c r="B62" s="44"/>
      <c r="C62" s="44"/>
      <c r="D62" s="44"/>
      <c r="E62" s="44"/>
      <c r="F62" s="44"/>
      <c r="G62" s="44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86"/>
      <c r="B63" s="44"/>
      <c r="C63" s="44"/>
      <c r="D63" s="44"/>
      <c r="E63" s="44"/>
      <c r="F63" s="44"/>
      <c r="G63" s="44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86"/>
      <c r="B64" s="44"/>
      <c r="C64" s="44"/>
      <c r="D64" s="44"/>
      <c r="E64" s="44"/>
      <c r="F64" s="44"/>
      <c r="G64" s="44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86"/>
      <c r="B65" s="44"/>
      <c r="C65" s="44"/>
      <c r="D65" s="44"/>
      <c r="E65" s="44"/>
      <c r="F65" s="44"/>
      <c r="G65" s="44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86"/>
      <c r="B66" s="44"/>
      <c r="C66" s="44"/>
      <c r="D66" s="44"/>
      <c r="E66" s="44"/>
      <c r="F66" s="44"/>
      <c r="G66" s="44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86"/>
      <c r="B67" s="44"/>
      <c r="C67" s="44"/>
      <c r="D67" s="44"/>
      <c r="E67" s="44"/>
      <c r="F67" s="44"/>
      <c r="G67" s="44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85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85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119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85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85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85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10"/>
      <c r="K74" s="110"/>
      <c r="L74" s="110"/>
      <c r="M74" s="110"/>
      <c r="N74" s="110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85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85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85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85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85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85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85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85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85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85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85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85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85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85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85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85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85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85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85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85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85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85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85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86">
        <v>44501</v>
      </c>
      <c r="B102" s="44">
        <v>0</v>
      </c>
      <c r="C102" s="44">
        <v>0</v>
      </c>
      <c r="D102" s="44">
        <v>4</v>
      </c>
      <c r="E102" s="44">
        <v>8</v>
      </c>
      <c r="F102" s="44">
        <v>1</v>
      </c>
      <c r="G102" s="44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86">
        <v>44531</v>
      </c>
      <c r="B103" s="44">
        <v>0</v>
      </c>
      <c r="C103" s="44">
        <v>0</v>
      </c>
      <c r="D103" s="44">
        <v>5</v>
      </c>
      <c r="E103" s="44">
        <v>8</v>
      </c>
      <c r="F103" s="44">
        <v>2</v>
      </c>
      <c r="G103" s="44"/>
      <c r="H103" s="7"/>
      <c r="J103" s="7"/>
    </row>
    <row r="104" spans="1:745">
      <c r="A104" s="85">
        <v>44562</v>
      </c>
      <c r="B104" s="3">
        <v>0</v>
      </c>
      <c r="C104" s="3">
        <v>0</v>
      </c>
      <c r="D104" s="3">
        <v>5</v>
      </c>
      <c r="E104" s="3">
        <v>3</v>
      </c>
      <c r="F104" s="3">
        <v>1</v>
      </c>
      <c r="H104" s="6"/>
      <c r="J104" s="7"/>
    </row>
    <row r="105" spans="1:745">
      <c r="A105" s="85">
        <v>44593</v>
      </c>
      <c r="H105" s="17"/>
      <c r="J105" s="7"/>
    </row>
    <row r="106" spans="1:745">
      <c r="A106" s="86">
        <v>44621</v>
      </c>
      <c r="B106" s="44"/>
      <c r="C106" s="44"/>
      <c r="D106" s="44"/>
      <c r="E106" s="44"/>
      <c r="F106" s="44"/>
      <c r="G106" s="44"/>
      <c r="H106" s="17"/>
      <c r="J106" s="7"/>
    </row>
    <row r="107" spans="1:745">
      <c r="A107" s="86">
        <v>44652</v>
      </c>
      <c r="B107" s="44"/>
      <c r="C107" s="44"/>
      <c r="D107" s="44"/>
      <c r="E107" s="44"/>
      <c r="F107" s="44"/>
      <c r="G107" s="44"/>
      <c r="H107" s="7"/>
      <c r="J107" s="7"/>
    </row>
    <row r="108" spans="1:745">
      <c r="A108" s="85">
        <v>44682</v>
      </c>
      <c r="H108" s="6"/>
      <c r="J108" s="7"/>
    </row>
    <row r="109" spans="1:745">
      <c r="A109" s="85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86">
        <v>44743</v>
      </c>
      <c r="B110" s="44"/>
      <c r="C110" s="44"/>
      <c r="D110" s="44"/>
      <c r="E110" s="44"/>
      <c r="F110" s="44"/>
      <c r="G110" s="44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86">
        <v>44774</v>
      </c>
      <c r="B111" s="44"/>
      <c r="C111" s="44"/>
      <c r="D111" s="44"/>
      <c r="E111" s="44"/>
      <c r="F111" s="44"/>
      <c r="G111" s="44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21</v>
      </c>
      <c r="E112" s="24">
        <f>SUM(E100:E111)</f>
        <v>31</v>
      </c>
      <c r="F112" s="24">
        <f>SUM(F100:F111)</f>
        <v>6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1.75</v>
      </c>
      <c r="E113" s="26">
        <f>E112/12</f>
        <v>2.5833333333333335</v>
      </c>
      <c r="F113" s="26">
        <f>F112/12</f>
        <v>0.5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86"/>
      <c r="B114" s="44"/>
      <c r="C114" s="44"/>
      <c r="D114" s="44"/>
      <c r="E114" s="44"/>
      <c r="F114" s="44"/>
      <c r="G114" s="44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86"/>
      <c r="B115" s="44"/>
      <c r="C115" s="44"/>
      <c r="D115" s="44"/>
      <c r="E115" s="44"/>
      <c r="F115" s="44"/>
      <c r="G115" s="44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86"/>
      <c r="B116" s="44"/>
      <c r="C116" s="44"/>
      <c r="D116" s="44"/>
      <c r="E116" s="44"/>
      <c r="F116" s="44"/>
      <c r="G116" s="44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86"/>
      <c r="B117" s="44"/>
      <c r="C117" s="44"/>
      <c r="D117" s="44"/>
      <c r="E117" s="44"/>
      <c r="F117" s="44"/>
      <c r="G117" s="44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86"/>
      <c r="B118" s="44"/>
      <c r="C118" s="44"/>
      <c r="D118" s="44"/>
      <c r="E118" s="44"/>
      <c r="F118" s="44"/>
      <c r="G118" s="44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86"/>
      <c r="B119" s="44"/>
      <c r="C119" s="44"/>
      <c r="D119" s="44"/>
      <c r="E119" s="44"/>
      <c r="F119" s="44"/>
      <c r="G119" s="44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86"/>
      <c r="B120" s="44"/>
      <c r="C120" s="44"/>
      <c r="D120" s="44"/>
      <c r="E120" s="44"/>
      <c r="F120" s="44"/>
      <c r="G120" s="44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86"/>
      <c r="B121" s="44"/>
      <c r="C121" s="44"/>
      <c r="D121" s="44"/>
      <c r="E121" s="44"/>
      <c r="F121" s="44"/>
      <c r="G121" s="44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86"/>
      <c r="B122" s="44"/>
      <c r="C122" s="44"/>
      <c r="D122" s="44"/>
      <c r="E122" s="44"/>
      <c r="F122" s="44"/>
      <c r="G122" s="44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85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119</v>
      </c>
      <c r="H127" s="19" t="s">
        <v>11</v>
      </c>
    </row>
    <row r="128" spans="1:745">
      <c r="A128" s="85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85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85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85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85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85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85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85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85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85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85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85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85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85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85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85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85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85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85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85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85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85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85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85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85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85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86">
        <v>44501</v>
      </c>
      <c r="B158" s="44">
        <v>0</v>
      </c>
      <c r="C158" s="44">
        <v>0</v>
      </c>
      <c r="D158" s="44">
        <v>4</v>
      </c>
      <c r="E158" s="44">
        <v>0</v>
      </c>
      <c r="F158" s="44">
        <v>0</v>
      </c>
      <c r="G158" s="44"/>
    </row>
    <row r="159" spans="1:202">
      <c r="A159" s="86">
        <v>44531</v>
      </c>
      <c r="B159" s="44">
        <v>0</v>
      </c>
      <c r="C159" s="44">
        <v>0</v>
      </c>
      <c r="D159" s="44">
        <v>5</v>
      </c>
      <c r="E159" s="44">
        <v>2</v>
      </c>
      <c r="F159" s="44">
        <v>1</v>
      </c>
      <c r="G159" s="44"/>
    </row>
    <row r="160" spans="1:202">
      <c r="A160" s="85">
        <v>44562</v>
      </c>
      <c r="B160" s="3">
        <v>0</v>
      </c>
      <c r="C160" s="3">
        <v>0</v>
      </c>
      <c r="D160" s="3">
        <v>5</v>
      </c>
      <c r="E160" s="3">
        <v>1</v>
      </c>
      <c r="F160" s="3">
        <v>0</v>
      </c>
    </row>
    <row r="161" spans="1:745">
      <c r="A161" s="85">
        <v>44593</v>
      </c>
    </row>
    <row r="162" spans="1:745">
      <c r="A162" s="86">
        <v>44621</v>
      </c>
      <c r="B162" s="44"/>
      <c r="C162" s="44"/>
      <c r="D162" s="44"/>
      <c r="E162" s="44"/>
      <c r="F162" s="44"/>
      <c r="G162" s="44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86">
        <v>44652</v>
      </c>
      <c r="B163" s="44"/>
      <c r="C163" s="44"/>
      <c r="D163" s="44"/>
      <c r="E163" s="44"/>
      <c r="F163" s="44"/>
      <c r="G163" s="44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85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85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86">
        <v>44743</v>
      </c>
      <c r="B166" s="44"/>
      <c r="C166" s="44"/>
      <c r="D166" s="44"/>
      <c r="E166" s="44"/>
      <c r="F166" s="44"/>
      <c r="G166" s="44"/>
      <c r="J166" s="25"/>
      <c r="K166" s="11"/>
      <c r="L166" s="11"/>
      <c r="M166" s="11"/>
      <c r="N166" s="11"/>
      <c r="O166" s="11"/>
      <c r="P166" s="6"/>
    </row>
    <row r="167" spans="1:745">
      <c r="A167" s="86">
        <v>44774</v>
      </c>
      <c r="B167" s="44"/>
      <c r="C167" s="44"/>
      <c r="D167" s="44"/>
      <c r="E167" s="44"/>
      <c r="F167" s="44"/>
      <c r="G167" s="44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22</v>
      </c>
      <c r="E168" s="24">
        <f>SUM(E156:E167)</f>
        <v>3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1.8333333333333333</v>
      </c>
      <c r="E169" s="26">
        <f>E168/12</f>
        <v>0.25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86"/>
      <c r="B170" s="44"/>
      <c r="C170" s="44"/>
      <c r="D170" s="44"/>
      <c r="E170" s="44"/>
      <c r="F170" s="44"/>
      <c r="G170" s="44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86"/>
      <c r="B172" s="44"/>
      <c r="C172" s="44"/>
      <c r="D172" s="44"/>
      <c r="E172" s="44"/>
      <c r="F172" s="44"/>
      <c r="G172" s="44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86"/>
      <c r="B173" s="44"/>
      <c r="C173" s="44"/>
      <c r="D173" s="44"/>
      <c r="E173" s="44"/>
      <c r="F173" s="44"/>
      <c r="G173" s="44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86"/>
      <c r="B174" s="44"/>
      <c r="C174" s="44"/>
      <c r="D174" s="44"/>
      <c r="E174" s="44"/>
      <c r="F174" s="44"/>
      <c r="G174" s="44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86"/>
      <c r="B175" s="44"/>
      <c r="C175" s="44"/>
      <c r="D175" s="44"/>
      <c r="E175" s="44"/>
      <c r="F175" s="44"/>
      <c r="G175" s="44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85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119</v>
      </c>
      <c r="H182" s="19" t="s">
        <v>11</v>
      </c>
    </row>
    <row r="183" spans="1:8">
      <c r="A183" s="85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85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85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85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85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85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85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85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85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85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85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85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85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85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85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85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85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85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85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85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85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85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85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85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85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85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86">
        <v>44501</v>
      </c>
      <c r="B213" s="44">
        <v>0</v>
      </c>
      <c r="C213" s="44">
        <v>0</v>
      </c>
      <c r="D213" s="44">
        <v>7</v>
      </c>
      <c r="E213" s="44">
        <v>6</v>
      </c>
      <c r="F213" s="44">
        <v>2</v>
      </c>
      <c r="G213" s="44"/>
    </row>
    <row r="214" spans="1:745">
      <c r="A214" s="86">
        <v>44531</v>
      </c>
      <c r="B214" s="44">
        <v>0</v>
      </c>
      <c r="C214" s="44">
        <v>0</v>
      </c>
      <c r="D214" s="44">
        <v>6</v>
      </c>
      <c r="E214" s="44">
        <v>5</v>
      </c>
      <c r="F214" s="44">
        <v>1</v>
      </c>
      <c r="G214" s="44"/>
    </row>
    <row r="215" spans="1:745">
      <c r="A215" s="85">
        <v>44562</v>
      </c>
      <c r="B215" s="3">
        <v>0</v>
      </c>
      <c r="C215" s="3">
        <v>1</v>
      </c>
      <c r="D215" s="3">
        <v>6</v>
      </c>
      <c r="E215" s="3">
        <v>5</v>
      </c>
      <c r="F215" s="3">
        <v>2</v>
      </c>
    </row>
    <row r="216" spans="1:745">
      <c r="A216" s="85">
        <v>44593</v>
      </c>
    </row>
    <row r="217" spans="1:745">
      <c r="A217" s="86">
        <v>44621</v>
      </c>
      <c r="B217" s="44"/>
      <c r="C217" s="44"/>
      <c r="D217" s="44"/>
      <c r="E217" s="44"/>
      <c r="F217" s="44"/>
      <c r="G217" s="44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86">
        <v>44652</v>
      </c>
      <c r="B218" s="44"/>
      <c r="C218" s="44"/>
      <c r="D218" s="44"/>
      <c r="E218" s="44"/>
      <c r="F218" s="44"/>
      <c r="G218" s="44"/>
      <c r="J218" s="25"/>
      <c r="K218" s="11"/>
      <c r="L218" s="11"/>
      <c r="M218" s="11"/>
      <c r="N218" s="11"/>
      <c r="O218" s="11"/>
      <c r="P218" s="6"/>
    </row>
    <row r="219" spans="1:745">
      <c r="A219" s="85">
        <v>44682</v>
      </c>
    </row>
    <row r="220" spans="1:745">
      <c r="A220" s="85">
        <v>44713</v>
      </c>
    </row>
    <row r="221" spans="1:745">
      <c r="A221" s="86">
        <v>44743</v>
      </c>
      <c r="B221" s="44"/>
      <c r="C221" s="44"/>
      <c r="D221" s="44"/>
      <c r="E221" s="44"/>
      <c r="F221" s="44"/>
      <c r="G221" s="44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86">
        <v>44774</v>
      </c>
      <c r="B222" s="44"/>
      <c r="C222" s="44"/>
      <c r="D222" s="44"/>
      <c r="E222" s="44"/>
      <c r="F222" s="44"/>
      <c r="G222" s="44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2</v>
      </c>
      <c r="D223" s="24">
        <f>SUM(D211:D222)</f>
        <v>27</v>
      </c>
      <c r="E223" s="24">
        <f>SUM(E211:E222)</f>
        <v>27</v>
      </c>
      <c r="F223" s="24">
        <f>SUM(F211:F222)</f>
        <v>8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0.16666666666666666</v>
      </c>
      <c r="D224" s="26">
        <f>D223/12</f>
        <v>2.25</v>
      </c>
      <c r="E224" s="26">
        <f>E223/12</f>
        <v>2.25</v>
      </c>
      <c r="F224" s="26">
        <f>F223/12</f>
        <v>0.66666666666666663</v>
      </c>
      <c r="G224" s="14"/>
    </row>
    <row r="225" spans="1:745">
      <c r="A225" s="86"/>
      <c r="B225" s="44"/>
      <c r="C225" s="44"/>
      <c r="D225" s="44"/>
      <c r="E225" s="44"/>
      <c r="F225" s="44"/>
      <c r="G225" s="44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85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119</v>
      </c>
      <c r="H234" s="19" t="s">
        <v>11</v>
      </c>
    </row>
    <row r="235" spans="1:745">
      <c r="A235" s="85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85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85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85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85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85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85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85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85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85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85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85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85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85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85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85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85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85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85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85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85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85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85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85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85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85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86">
        <v>44501</v>
      </c>
      <c r="B265" s="44">
        <v>0</v>
      </c>
      <c r="C265" s="44">
        <v>0</v>
      </c>
      <c r="D265" s="44">
        <v>2</v>
      </c>
      <c r="E265" s="44">
        <v>0</v>
      </c>
      <c r="F265" s="44">
        <v>0</v>
      </c>
      <c r="G265" s="44"/>
    </row>
    <row r="266" spans="1:7">
      <c r="A266" s="86">
        <v>44531</v>
      </c>
      <c r="B266" s="44">
        <v>0</v>
      </c>
      <c r="C266" s="44">
        <v>0</v>
      </c>
      <c r="D266" s="44">
        <v>3.3</v>
      </c>
      <c r="E266" s="44">
        <v>0</v>
      </c>
      <c r="F266" s="44">
        <v>0</v>
      </c>
      <c r="G266" s="44"/>
    </row>
    <row r="267" spans="1:7">
      <c r="A267" s="85">
        <v>44562</v>
      </c>
      <c r="B267" s="3">
        <v>0</v>
      </c>
      <c r="C267" s="3">
        <v>0</v>
      </c>
      <c r="D267" s="3">
        <v>2</v>
      </c>
      <c r="E267" s="3">
        <v>0</v>
      </c>
      <c r="F267" s="3">
        <v>0</v>
      </c>
    </row>
    <row r="268" spans="1:7">
      <c r="A268" s="85">
        <v>44593</v>
      </c>
    </row>
    <row r="269" spans="1:7">
      <c r="A269" s="86">
        <v>44621</v>
      </c>
      <c r="B269" s="44"/>
      <c r="C269" s="44"/>
      <c r="D269" s="44"/>
      <c r="E269" s="44"/>
      <c r="F269" s="44"/>
      <c r="G269" s="44"/>
    </row>
    <row r="270" spans="1:7">
      <c r="A270" s="86">
        <v>44652</v>
      </c>
      <c r="B270" s="44"/>
      <c r="C270" s="44"/>
      <c r="D270" s="44"/>
      <c r="E270" s="44"/>
      <c r="F270" s="44"/>
      <c r="G270" s="44"/>
    </row>
    <row r="271" spans="1:7">
      <c r="A271" s="85">
        <v>44682</v>
      </c>
    </row>
    <row r="272" spans="1:7">
      <c r="A272" s="85">
        <v>44713</v>
      </c>
    </row>
    <row r="273" spans="1:8">
      <c r="A273" s="86">
        <v>44743</v>
      </c>
      <c r="B273" s="44"/>
      <c r="C273" s="44"/>
      <c r="D273" s="44"/>
      <c r="E273" s="44"/>
      <c r="F273" s="44"/>
      <c r="G273" s="44"/>
    </row>
    <row r="274" spans="1:8">
      <c r="A274" s="86">
        <v>44774</v>
      </c>
      <c r="B274" s="44"/>
      <c r="C274" s="44"/>
      <c r="D274" s="44"/>
      <c r="E274" s="44"/>
      <c r="F274" s="44"/>
      <c r="G274" s="44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11.3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0.94166666666666676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85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119</v>
      </c>
      <c r="H285" s="19" t="s">
        <v>11</v>
      </c>
    </row>
    <row r="286" spans="1:8">
      <c r="A286" s="85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85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85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85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85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85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85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85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85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85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85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85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85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85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85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85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85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85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85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85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85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85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85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85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85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85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86">
        <v>44501</v>
      </c>
      <c r="B316" s="44">
        <v>0</v>
      </c>
      <c r="C316" s="44">
        <v>0</v>
      </c>
      <c r="D316" s="44">
        <v>2</v>
      </c>
      <c r="E316" s="44">
        <v>0</v>
      </c>
      <c r="F316" s="44">
        <v>0</v>
      </c>
      <c r="G316" s="44"/>
    </row>
    <row r="317" spans="1:7">
      <c r="A317" s="86">
        <v>44531</v>
      </c>
      <c r="B317" s="44">
        <v>0</v>
      </c>
      <c r="C317" s="44">
        <v>0</v>
      </c>
      <c r="D317" s="44">
        <v>1</v>
      </c>
      <c r="E317" s="44">
        <v>0</v>
      </c>
      <c r="F317" s="44">
        <v>0</v>
      </c>
      <c r="G317" s="44"/>
    </row>
    <row r="318" spans="1:7">
      <c r="A318" s="85">
        <v>44562</v>
      </c>
      <c r="B318" s="3">
        <v>0</v>
      </c>
      <c r="C318" s="3">
        <v>0</v>
      </c>
      <c r="D318" s="3">
        <v>2</v>
      </c>
      <c r="E318" s="3">
        <v>0</v>
      </c>
      <c r="F318" s="3">
        <v>0</v>
      </c>
    </row>
    <row r="319" spans="1:7">
      <c r="A319" s="85">
        <v>44593</v>
      </c>
    </row>
    <row r="320" spans="1:7">
      <c r="A320" s="86">
        <v>44621</v>
      </c>
      <c r="B320" s="44"/>
      <c r="C320" s="44"/>
      <c r="D320" s="44"/>
      <c r="E320" s="44"/>
      <c r="F320" s="44"/>
      <c r="G320" s="44"/>
    </row>
    <row r="321" spans="1:7">
      <c r="A321" s="86">
        <v>44652</v>
      </c>
      <c r="B321" s="44"/>
      <c r="C321" s="44"/>
      <c r="D321" s="44"/>
      <c r="E321" s="44"/>
      <c r="F321" s="44"/>
      <c r="G321" s="44"/>
    </row>
    <row r="322" spans="1:7">
      <c r="A322" s="85">
        <v>44682</v>
      </c>
    </row>
    <row r="323" spans="1:7">
      <c r="A323" s="85">
        <v>44713</v>
      </c>
    </row>
    <row r="324" spans="1:7">
      <c r="A324" s="86">
        <v>44743</v>
      </c>
      <c r="B324" s="44"/>
      <c r="C324" s="44"/>
      <c r="D324" s="44"/>
      <c r="E324" s="44"/>
      <c r="F324" s="44"/>
      <c r="G324" s="44"/>
    </row>
    <row r="325" spans="1:7">
      <c r="A325" s="86">
        <v>44774</v>
      </c>
      <c r="B325" s="44"/>
      <c r="C325" s="44"/>
      <c r="D325" s="44"/>
      <c r="E325" s="44"/>
      <c r="F325" s="44"/>
      <c r="G325" s="44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7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0.58333333333333337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85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119</v>
      </c>
      <c r="H339" s="19" t="s">
        <v>11</v>
      </c>
    </row>
    <row r="340" spans="1:8">
      <c r="A340" s="85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85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85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85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85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85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85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85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85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85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85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85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85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85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0" t="s">
        <v>54</v>
      </c>
    </row>
    <row r="356" spans="1:7">
      <c r="A356" s="85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0" t="s">
        <v>54</v>
      </c>
    </row>
    <row r="357" spans="1:7">
      <c r="A357" s="85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0" t="s">
        <v>54</v>
      </c>
    </row>
    <row r="358" spans="1:7">
      <c r="A358" s="85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0" t="s">
        <v>54</v>
      </c>
    </row>
    <row r="359" spans="1:7">
      <c r="A359" s="85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0" t="s">
        <v>54</v>
      </c>
    </row>
    <row r="360" spans="1:7">
      <c r="A360" s="85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0" t="s">
        <v>54</v>
      </c>
    </row>
    <row r="361" spans="1:7">
      <c r="A361" s="85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0" t="s">
        <v>54</v>
      </c>
    </row>
    <row r="362" spans="1:7">
      <c r="A362" s="85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0" t="s">
        <v>54</v>
      </c>
    </row>
    <row r="363" spans="1:7">
      <c r="A363" s="85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0" t="s">
        <v>54</v>
      </c>
    </row>
    <row r="364" spans="1:7">
      <c r="A364" s="85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0" t="s">
        <v>54</v>
      </c>
    </row>
    <row r="365" spans="1:7">
      <c r="A365" s="85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0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85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85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86">
        <v>44501</v>
      </c>
      <c r="B370" s="44">
        <v>0</v>
      </c>
      <c r="C370" s="44">
        <v>0</v>
      </c>
      <c r="D370" s="44">
        <v>4</v>
      </c>
      <c r="E370" s="44">
        <v>0</v>
      </c>
      <c r="F370" s="44">
        <v>0</v>
      </c>
      <c r="G370" s="44"/>
    </row>
    <row r="371" spans="1:7">
      <c r="A371" s="86">
        <v>44531</v>
      </c>
      <c r="B371" s="44">
        <v>0</v>
      </c>
      <c r="C371" s="44">
        <v>5</v>
      </c>
      <c r="D371" s="44">
        <v>3</v>
      </c>
      <c r="E371" s="44">
        <v>0</v>
      </c>
      <c r="F371" s="44">
        <v>0</v>
      </c>
      <c r="G371" s="44"/>
    </row>
    <row r="372" spans="1:7">
      <c r="A372" s="85">
        <v>44562</v>
      </c>
      <c r="B372" s="3">
        <v>0</v>
      </c>
      <c r="C372" s="3">
        <v>1</v>
      </c>
      <c r="D372" s="3">
        <v>2</v>
      </c>
      <c r="E372" s="3">
        <v>0</v>
      </c>
      <c r="F372" s="3">
        <v>0</v>
      </c>
    </row>
    <row r="373" spans="1:7">
      <c r="A373" s="85">
        <v>44593</v>
      </c>
    </row>
    <row r="374" spans="1:7">
      <c r="A374" s="86">
        <v>44621</v>
      </c>
      <c r="B374" s="44"/>
      <c r="C374" s="44"/>
      <c r="D374" s="44"/>
      <c r="E374" s="44"/>
      <c r="F374" s="44"/>
      <c r="G374" s="44"/>
    </row>
    <row r="375" spans="1:7">
      <c r="A375" s="86">
        <v>44652</v>
      </c>
      <c r="B375" s="44"/>
      <c r="C375" s="44"/>
      <c r="D375" s="44"/>
      <c r="E375" s="44"/>
      <c r="F375" s="44"/>
      <c r="G375" s="44"/>
    </row>
    <row r="376" spans="1:7">
      <c r="A376" s="85">
        <v>44682</v>
      </c>
    </row>
    <row r="377" spans="1:7">
      <c r="A377" s="85">
        <v>44713</v>
      </c>
    </row>
    <row r="378" spans="1:7">
      <c r="A378" s="86">
        <v>44743</v>
      </c>
      <c r="B378" s="44"/>
      <c r="C378" s="44"/>
      <c r="D378" s="44"/>
      <c r="E378" s="44"/>
      <c r="F378" s="44"/>
      <c r="G378" s="44"/>
    </row>
    <row r="379" spans="1:7">
      <c r="A379" s="86">
        <v>44774</v>
      </c>
      <c r="B379" s="44"/>
      <c r="C379" s="44"/>
      <c r="D379" s="44"/>
      <c r="E379" s="44"/>
      <c r="F379" s="44"/>
      <c r="G379" s="44"/>
    </row>
    <row r="380" spans="1:7">
      <c r="A380" s="9" t="s">
        <v>10</v>
      </c>
      <c r="B380" s="24">
        <f>SUM(B368:B379)</f>
        <v>0</v>
      </c>
      <c r="C380" s="24">
        <f>SUM(C368:C379)</f>
        <v>6</v>
      </c>
      <c r="D380" s="24">
        <f>SUM(D368:D379)</f>
        <v>14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0.5</v>
      </c>
      <c r="D381" s="26">
        <f>D380/12</f>
        <v>1.1666666666666667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85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119</v>
      </c>
      <c r="H391" s="19" t="s">
        <v>11</v>
      </c>
    </row>
    <row r="392" spans="1:8">
      <c r="A392" s="85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85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85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85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85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85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85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85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85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85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85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85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85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85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85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85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85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85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85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85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85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85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85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85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85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85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86">
        <v>44501</v>
      </c>
      <c r="B422" s="44">
        <v>0</v>
      </c>
      <c r="C422" s="44">
        <v>0</v>
      </c>
      <c r="D422" s="44">
        <v>2</v>
      </c>
      <c r="E422" s="44">
        <v>1</v>
      </c>
      <c r="F422" s="44">
        <v>1</v>
      </c>
      <c r="G422" s="44"/>
    </row>
    <row r="423" spans="1:7">
      <c r="A423" s="86">
        <v>44531</v>
      </c>
      <c r="B423" s="44">
        <v>0</v>
      </c>
      <c r="C423" s="44">
        <v>0</v>
      </c>
      <c r="D423" s="44">
        <v>4</v>
      </c>
      <c r="E423" s="44">
        <v>1</v>
      </c>
      <c r="F423" s="44">
        <v>1</v>
      </c>
      <c r="G423" s="44"/>
    </row>
    <row r="424" spans="1:7">
      <c r="A424" s="85">
        <v>44562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 t="s">
        <v>54</v>
      </c>
    </row>
    <row r="425" spans="1:7">
      <c r="A425" s="85">
        <v>44593</v>
      </c>
    </row>
    <row r="426" spans="1:7">
      <c r="A426" s="86">
        <v>44621</v>
      </c>
      <c r="B426" s="44"/>
      <c r="C426" s="44"/>
      <c r="D426" s="44"/>
      <c r="E426" s="44"/>
      <c r="F426" s="44"/>
      <c r="G426" s="44"/>
    </row>
    <row r="427" spans="1:7">
      <c r="A427" s="86">
        <v>44652</v>
      </c>
      <c r="B427" s="44"/>
      <c r="C427" s="44"/>
      <c r="D427" s="44"/>
      <c r="E427" s="44"/>
      <c r="F427" s="44"/>
      <c r="G427" s="44"/>
    </row>
    <row r="428" spans="1:7">
      <c r="A428" s="85">
        <v>44682</v>
      </c>
    </row>
    <row r="429" spans="1:7">
      <c r="A429" s="85">
        <v>44713</v>
      </c>
    </row>
    <row r="430" spans="1:7">
      <c r="A430" s="86">
        <v>44743</v>
      </c>
      <c r="B430" s="44"/>
      <c r="C430" s="44"/>
      <c r="D430" s="44"/>
      <c r="E430" s="44"/>
      <c r="F430" s="44"/>
      <c r="G430" s="44"/>
    </row>
    <row r="431" spans="1:7">
      <c r="A431" s="86">
        <v>44774</v>
      </c>
      <c r="B431" s="44"/>
      <c r="C431" s="44"/>
      <c r="D431" s="44"/>
      <c r="E431" s="44"/>
      <c r="F431" s="44"/>
      <c r="G431" s="44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17</v>
      </c>
      <c r="E432" s="24">
        <f>SUM(E420:E431)</f>
        <v>6</v>
      </c>
      <c r="F432" s="24">
        <f>SUM(F420:F431)</f>
        <v>5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1.4166666666666667</v>
      </c>
      <c r="E433" s="26">
        <f>E432/12</f>
        <v>0.5</v>
      </c>
      <c r="F433" s="26">
        <f>F432/12</f>
        <v>0.41666666666666669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85" t="s">
        <v>125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119</v>
      </c>
      <c r="H443" s="19" t="s">
        <v>11</v>
      </c>
    </row>
    <row r="444" spans="1:8">
      <c r="A444" s="85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85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85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85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85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85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85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85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85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85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85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85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85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85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85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85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85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85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85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85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85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85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85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85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85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85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86">
        <v>44501</v>
      </c>
      <c r="B474" s="44">
        <v>2</v>
      </c>
      <c r="C474" s="44">
        <v>0</v>
      </c>
      <c r="D474" s="44">
        <v>6</v>
      </c>
      <c r="E474" s="44">
        <v>3</v>
      </c>
      <c r="F474" s="44">
        <v>1</v>
      </c>
      <c r="G474" s="44"/>
    </row>
    <row r="475" spans="1:7">
      <c r="A475" s="86">
        <v>44531</v>
      </c>
      <c r="B475" s="44">
        <v>0</v>
      </c>
      <c r="C475" s="44">
        <v>0</v>
      </c>
      <c r="D475" s="44">
        <v>4</v>
      </c>
      <c r="E475" s="44">
        <v>4</v>
      </c>
      <c r="F475" s="44">
        <v>1</v>
      </c>
      <c r="G475" s="44"/>
    </row>
    <row r="476" spans="1:7">
      <c r="A476" s="85">
        <v>44562</v>
      </c>
      <c r="B476" s="3">
        <v>0</v>
      </c>
      <c r="C476" s="3">
        <v>0</v>
      </c>
      <c r="D476" s="3">
        <v>5</v>
      </c>
      <c r="E476" s="3">
        <v>8</v>
      </c>
      <c r="F476" s="3">
        <v>2</v>
      </c>
    </row>
    <row r="477" spans="1:7">
      <c r="A477" s="85">
        <v>44593</v>
      </c>
    </row>
    <row r="478" spans="1:7">
      <c r="A478" s="86">
        <v>44621</v>
      </c>
      <c r="B478" s="44"/>
      <c r="C478" s="44"/>
      <c r="D478" s="44"/>
      <c r="E478" s="44"/>
      <c r="F478" s="44"/>
      <c r="G478" s="44"/>
    </row>
    <row r="479" spans="1:7">
      <c r="A479" s="86">
        <v>44652</v>
      </c>
      <c r="B479" s="44"/>
      <c r="C479" s="44"/>
      <c r="D479" s="44"/>
      <c r="E479" s="44"/>
      <c r="F479" s="44"/>
      <c r="G479" s="44"/>
    </row>
    <row r="480" spans="1:7">
      <c r="A480" s="85">
        <v>44682</v>
      </c>
    </row>
    <row r="481" spans="1:8">
      <c r="A481" s="85">
        <v>44713</v>
      </c>
    </row>
    <row r="482" spans="1:8">
      <c r="A482" s="86">
        <v>44743</v>
      </c>
      <c r="B482" s="44"/>
      <c r="C482" s="44"/>
      <c r="D482" s="44"/>
      <c r="E482" s="44"/>
      <c r="F482" s="44"/>
      <c r="G482" s="44"/>
    </row>
    <row r="483" spans="1:8">
      <c r="A483" s="86">
        <v>44774</v>
      </c>
      <c r="B483" s="44"/>
      <c r="C483" s="44"/>
      <c r="D483" s="44"/>
      <c r="E483" s="44"/>
      <c r="F483" s="44"/>
      <c r="G483" s="44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25</v>
      </c>
      <c r="E484" s="24">
        <f>SUM(E472:E483)</f>
        <v>23</v>
      </c>
      <c r="F484" s="24">
        <f>SUM(F472:F483)</f>
        <v>6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2.0833333333333335</v>
      </c>
      <c r="E485" s="26">
        <f>E484/12</f>
        <v>1.9166666666666667</v>
      </c>
      <c r="F485" s="26">
        <f>F484/12</f>
        <v>0.5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85" t="s">
        <v>78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119</v>
      </c>
      <c r="H495" s="19" t="s">
        <v>11</v>
      </c>
    </row>
    <row r="496" spans="1:8">
      <c r="A496" s="85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85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85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85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85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85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85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85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85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85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85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85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85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85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85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85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85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85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85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85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85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85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85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85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85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85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86">
        <v>44501</v>
      </c>
      <c r="B526" s="44">
        <v>0</v>
      </c>
      <c r="C526" s="44">
        <v>0</v>
      </c>
      <c r="D526" s="44">
        <v>4</v>
      </c>
      <c r="E526" s="44">
        <v>1</v>
      </c>
      <c r="F526" s="44">
        <v>1</v>
      </c>
      <c r="G526" s="44"/>
    </row>
    <row r="527" spans="1:7">
      <c r="A527" s="86">
        <v>44531</v>
      </c>
      <c r="B527" s="44">
        <v>0</v>
      </c>
      <c r="C527" s="44">
        <v>0</v>
      </c>
      <c r="D527" s="44">
        <v>4</v>
      </c>
      <c r="E527" s="44">
        <v>3</v>
      </c>
      <c r="F527" s="44">
        <v>1</v>
      </c>
      <c r="G527" s="44"/>
    </row>
    <row r="528" spans="1:7">
      <c r="A528" s="85">
        <v>44562</v>
      </c>
      <c r="B528" s="3">
        <v>0</v>
      </c>
      <c r="C528" s="3">
        <v>1</v>
      </c>
      <c r="D528" s="3">
        <v>2</v>
      </c>
      <c r="E528" s="3">
        <v>0</v>
      </c>
      <c r="F528" s="3">
        <v>0</v>
      </c>
    </row>
    <row r="529" spans="1:7">
      <c r="A529" s="85">
        <v>44593</v>
      </c>
    </row>
    <row r="530" spans="1:7">
      <c r="A530" s="86">
        <v>44621</v>
      </c>
      <c r="B530" s="44"/>
      <c r="C530" s="44"/>
      <c r="D530" s="44"/>
      <c r="E530" s="44"/>
      <c r="F530" s="44"/>
      <c r="G530" s="44"/>
    </row>
    <row r="531" spans="1:7">
      <c r="A531" s="86">
        <v>44652</v>
      </c>
      <c r="B531" s="44"/>
      <c r="C531" s="44"/>
      <c r="D531" s="44"/>
      <c r="E531" s="44"/>
      <c r="F531" s="44"/>
      <c r="G531" s="44"/>
    </row>
    <row r="532" spans="1:7">
      <c r="A532" s="85">
        <v>44682</v>
      </c>
    </row>
    <row r="533" spans="1:7">
      <c r="A533" s="85">
        <v>44713</v>
      </c>
    </row>
    <row r="534" spans="1:7">
      <c r="A534" s="86">
        <v>44743</v>
      </c>
      <c r="B534" s="44"/>
      <c r="C534" s="44"/>
      <c r="D534" s="44"/>
      <c r="E534" s="44"/>
      <c r="F534" s="44"/>
      <c r="G534" s="44"/>
    </row>
    <row r="535" spans="1:7">
      <c r="A535" s="85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3</v>
      </c>
      <c r="D536" s="24">
        <f>SUM(D524:D535)</f>
        <v>41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0.25</v>
      </c>
      <c r="D537" s="26">
        <f>D536/12</f>
        <v>3.4166666666666665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85" t="s">
        <v>79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119</v>
      </c>
      <c r="H547" s="19" t="s">
        <v>11</v>
      </c>
    </row>
    <row r="548" spans="1:8">
      <c r="A548" s="85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85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85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85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85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85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85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85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85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85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85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85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85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85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85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85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85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85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85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85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85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85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85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85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85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85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86">
        <v>44501</v>
      </c>
      <c r="B578" s="44">
        <v>0</v>
      </c>
      <c r="C578" s="44">
        <v>0</v>
      </c>
      <c r="D578" s="44">
        <v>0</v>
      </c>
      <c r="E578" s="44">
        <v>0</v>
      </c>
      <c r="F578" s="44">
        <v>0</v>
      </c>
      <c r="G578" s="44" t="s">
        <v>54</v>
      </c>
    </row>
    <row r="579" spans="1:7">
      <c r="A579" s="86">
        <v>44531</v>
      </c>
      <c r="B579" s="44">
        <v>2</v>
      </c>
      <c r="C579" s="44">
        <v>0</v>
      </c>
      <c r="D579" s="44">
        <v>8</v>
      </c>
      <c r="E579" s="44">
        <v>10</v>
      </c>
      <c r="F579" s="44">
        <v>2</v>
      </c>
      <c r="G579" s="44"/>
    </row>
    <row r="580" spans="1:7">
      <c r="A580" s="85">
        <v>44562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 t="s">
        <v>54</v>
      </c>
    </row>
    <row r="581" spans="1:7">
      <c r="A581" s="85">
        <v>44593</v>
      </c>
    </row>
    <row r="582" spans="1:7">
      <c r="A582" s="86">
        <v>44621</v>
      </c>
      <c r="B582" s="44"/>
      <c r="C582" s="44"/>
      <c r="D582" s="44"/>
      <c r="E582" s="44"/>
      <c r="F582" s="44"/>
      <c r="G582" s="44"/>
    </row>
    <row r="583" spans="1:7">
      <c r="A583" s="86">
        <v>44652</v>
      </c>
      <c r="B583" s="44"/>
      <c r="C583" s="44"/>
      <c r="D583" s="44"/>
      <c r="E583" s="44"/>
      <c r="F583" s="44"/>
      <c r="G583" s="44"/>
    </row>
    <row r="584" spans="1:7">
      <c r="A584" s="85">
        <v>44682</v>
      </c>
    </row>
    <row r="585" spans="1:7">
      <c r="A585" s="85">
        <v>44713</v>
      </c>
    </row>
    <row r="586" spans="1:7">
      <c r="A586" s="86">
        <v>44743</v>
      </c>
      <c r="B586" s="44"/>
      <c r="C586" s="44"/>
      <c r="D586" s="44"/>
      <c r="E586" s="44"/>
      <c r="F586" s="44"/>
      <c r="G586" s="44"/>
    </row>
    <row r="587" spans="1:7">
      <c r="A587" s="85">
        <v>44774</v>
      </c>
    </row>
    <row r="588" spans="1:7">
      <c r="A588" s="9" t="s">
        <v>10</v>
      </c>
      <c r="B588" s="24">
        <f>SUM(B576:B587)</f>
        <v>15</v>
      </c>
      <c r="C588" s="24">
        <f>SUM(C576:C587)</f>
        <v>0</v>
      </c>
      <c r="D588" s="24">
        <f>SUM(D576:D587)</f>
        <v>23</v>
      </c>
      <c r="E588" s="24">
        <f>SUM(E576:E587)</f>
        <v>24</v>
      </c>
      <c r="F588" s="24">
        <f>SUM(F576:F587)</f>
        <v>6</v>
      </c>
      <c r="G588" s="6"/>
    </row>
    <row r="589" spans="1:7">
      <c r="A589" s="13" t="s">
        <v>12</v>
      </c>
      <c r="B589" s="26">
        <f>B588/12</f>
        <v>1.25</v>
      </c>
      <c r="C589" s="26">
        <f>C588/12</f>
        <v>0</v>
      </c>
      <c r="D589" s="26">
        <f>D588/12</f>
        <v>1.9166666666666667</v>
      </c>
      <c r="E589" s="26">
        <f>E588/12</f>
        <v>2</v>
      </c>
      <c r="F589" s="26">
        <f>F588/12</f>
        <v>0.5</v>
      </c>
      <c r="G589" s="14"/>
    </row>
    <row r="595" spans="1:9">
      <c r="I595" s="85"/>
    </row>
    <row r="596" spans="1:9">
      <c r="A596" s="1" t="s">
        <v>0</v>
      </c>
      <c r="B596" s="2" t="s">
        <v>1</v>
      </c>
      <c r="C596" s="2" t="s">
        <v>2</v>
      </c>
      <c r="D596" s="2" t="s">
        <v>3</v>
      </c>
      <c r="G596" s="6"/>
      <c r="I596" s="85"/>
    </row>
    <row r="597" spans="1:9">
      <c r="A597" s="85" t="s">
        <v>124</v>
      </c>
      <c r="B597" s="8" t="s">
        <v>25</v>
      </c>
      <c r="C597" s="8" t="s">
        <v>25</v>
      </c>
      <c r="D597" s="3" t="s">
        <v>18</v>
      </c>
      <c r="G597" s="6"/>
      <c r="I597" s="85"/>
    </row>
    <row r="598" spans="1:9">
      <c r="G598" s="6"/>
      <c r="I598" s="85"/>
    </row>
    <row r="599" spans="1:9">
      <c r="A599" s="18" t="s">
        <v>4</v>
      </c>
      <c r="B599" s="19" t="s">
        <v>5</v>
      </c>
      <c r="C599" s="19" t="s">
        <v>6</v>
      </c>
      <c r="D599" s="19" t="s">
        <v>7</v>
      </c>
      <c r="E599" s="19" t="s">
        <v>8</v>
      </c>
      <c r="F599" s="19" t="s">
        <v>9</v>
      </c>
      <c r="G599" s="21" t="s">
        <v>119</v>
      </c>
      <c r="H599" s="19" t="s">
        <v>11</v>
      </c>
      <c r="I599" s="85"/>
    </row>
    <row r="600" spans="1:9">
      <c r="A600" s="85">
        <v>43709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6"/>
      <c r="I600" s="85"/>
    </row>
    <row r="601" spans="1:9">
      <c r="A601" s="85">
        <v>43739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6"/>
      <c r="I601" s="85"/>
    </row>
    <row r="602" spans="1:9">
      <c r="A602" s="85">
        <v>43770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6"/>
      <c r="I602" s="85"/>
    </row>
    <row r="603" spans="1:9">
      <c r="A603" s="85">
        <v>43800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6"/>
      <c r="I603" s="85"/>
    </row>
    <row r="604" spans="1:9">
      <c r="A604" s="85">
        <v>43831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6"/>
      <c r="I604" s="85"/>
    </row>
    <row r="605" spans="1:9">
      <c r="A605" s="85">
        <v>43862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6"/>
      <c r="I605" s="85"/>
    </row>
    <row r="606" spans="1:9">
      <c r="A606" s="85">
        <v>43891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6"/>
      <c r="I606" s="85"/>
    </row>
    <row r="607" spans="1:9">
      <c r="A607" s="85">
        <v>43922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6"/>
      <c r="I607" s="85"/>
    </row>
    <row r="608" spans="1:9">
      <c r="A608" s="85">
        <v>43952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6"/>
      <c r="I608" s="85"/>
    </row>
    <row r="609" spans="1:9">
      <c r="A609" s="85">
        <v>43983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6"/>
      <c r="I609" s="85"/>
    </row>
    <row r="610" spans="1:9">
      <c r="A610" s="85">
        <v>44013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6"/>
      <c r="I610" s="85"/>
    </row>
    <row r="611" spans="1:9">
      <c r="A611" s="85">
        <v>44044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6"/>
      <c r="I611" s="85"/>
    </row>
    <row r="612" spans="1:9">
      <c r="A612" s="24" t="s">
        <v>10</v>
      </c>
      <c r="B612" s="24">
        <f>SUM(B600:B611)</f>
        <v>0</v>
      </c>
      <c r="C612" s="24">
        <f>SUM(C600:C611)</f>
        <v>0</v>
      </c>
      <c r="D612" s="24">
        <f>SUM(D600:D611)</f>
        <v>0</v>
      </c>
      <c r="E612" s="24">
        <f>SUM(E600:E611)</f>
        <v>0</v>
      </c>
      <c r="F612" s="24">
        <f>SUM(F600:F611)</f>
        <v>0</v>
      </c>
      <c r="G612" s="27"/>
      <c r="I612" s="85"/>
    </row>
    <row r="613" spans="1:9">
      <c r="A613" s="24" t="s">
        <v>12</v>
      </c>
      <c r="B613" s="24">
        <f>B612/12</f>
        <v>0</v>
      </c>
      <c r="C613" s="24">
        <f>C612/12</f>
        <v>0</v>
      </c>
      <c r="D613" s="24">
        <f>D612/12</f>
        <v>0</v>
      </c>
      <c r="E613" s="24">
        <f>E612/12</f>
        <v>0</v>
      </c>
      <c r="F613" s="24">
        <f>F612/12</f>
        <v>0</v>
      </c>
      <c r="G613" s="27"/>
      <c r="I613" s="85"/>
    </row>
    <row r="614" spans="1:9">
      <c r="A614" s="85">
        <v>44075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6"/>
      <c r="I614" s="85"/>
    </row>
    <row r="615" spans="1:9">
      <c r="A615" s="85">
        <v>44105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6"/>
      <c r="I615" s="85"/>
    </row>
    <row r="616" spans="1:9">
      <c r="A616" s="85">
        <v>44136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6"/>
      <c r="I616" s="85"/>
    </row>
    <row r="617" spans="1:9">
      <c r="A617" s="85">
        <v>44166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6"/>
      <c r="I617" s="85"/>
    </row>
    <row r="618" spans="1:9">
      <c r="A618" s="85">
        <v>44197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I618" s="85"/>
    </row>
    <row r="619" spans="1:9">
      <c r="A619" s="85">
        <v>44228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I619" s="85"/>
    </row>
    <row r="620" spans="1:9">
      <c r="A620" s="85">
        <v>44256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I620" s="85"/>
    </row>
    <row r="621" spans="1:9">
      <c r="A621" s="85">
        <v>44287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I621" s="85"/>
    </row>
    <row r="622" spans="1:9">
      <c r="A622" s="85">
        <v>44317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I622" s="85"/>
    </row>
    <row r="623" spans="1:9">
      <c r="A623" s="85">
        <v>44348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I623" s="85"/>
    </row>
    <row r="624" spans="1:9">
      <c r="A624" s="85">
        <v>44378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I624" s="85"/>
    </row>
    <row r="625" spans="1:9">
      <c r="A625" s="85">
        <v>44409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I625" s="85"/>
    </row>
    <row r="626" spans="1:9">
      <c r="A626" s="9" t="s">
        <v>10</v>
      </c>
      <c r="B626" s="24">
        <f>SUM(B614:B625)</f>
        <v>0</v>
      </c>
      <c r="C626" s="24">
        <f>SUM(C614:C625)</f>
        <v>0</v>
      </c>
      <c r="D626" s="24">
        <f>SUM(D614:D625)</f>
        <v>0</v>
      </c>
      <c r="E626" s="24">
        <f>SUM(E614:E625)</f>
        <v>0</v>
      </c>
      <c r="F626" s="24">
        <f>SUM(F614:F625)</f>
        <v>0</v>
      </c>
      <c r="G626" s="6"/>
      <c r="I626" s="85"/>
    </row>
    <row r="627" spans="1:9">
      <c r="A627" s="13" t="s">
        <v>12</v>
      </c>
      <c r="B627" s="26">
        <f>B626/12</f>
        <v>0</v>
      </c>
      <c r="C627" s="26">
        <f>C626/12</f>
        <v>0</v>
      </c>
      <c r="D627" s="26">
        <f>D626/12</f>
        <v>0</v>
      </c>
      <c r="E627" s="26">
        <f>E626/12</f>
        <v>0</v>
      </c>
      <c r="F627" s="26">
        <f>F626/12</f>
        <v>0</v>
      </c>
      <c r="G627" s="14"/>
      <c r="I627" s="85"/>
    </row>
    <row r="628" spans="1:9">
      <c r="A628" s="85">
        <v>44440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I628" s="85"/>
    </row>
    <row r="629" spans="1:9">
      <c r="A629" s="85">
        <v>44470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I629" s="85"/>
    </row>
    <row r="630" spans="1:9">
      <c r="A630" s="86">
        <v>44501</v>
      </c>
      <c r="B630" s="44">
        <v>0</v>
      </c>
      <c r="C630" s="44">
        <v>0</v>
      </c>
      <c r="D630" s="44">
        <v>0</v>
      </c>
      <c r="E630" s="44">
        <v>0</v>
      </c>
      <c r="F630" s="44">
        <v>0</v>
      </c>
      <c r="G630" s="44"/>
      <c r="I630" s="85"/>
    </row>
    <row r="631" spans="1:9">
      <c r="A631" s="86">
        <v>44531</v>
      </c>
      <c r="B631" s="44">
        <v>0</v>
      </c>
      <c r="C631" s="44">
        <v>0</v>
      </c>
      <c r="D631" s="44">
        <v>4</v>
      </c>
      <c r="E631" s="44">
        <v>0</v>
      </c>
      <c r="F631" s="44">
        <v>0</v>
      </c>
      <c r="G631" s="44"/>
      <c r="H631" s="3" t="s">
        <v>123</v>
      </c>
      <c r="I631" s="85"/>
    </row>
    <row r="632" spans="1:9">
      <c r="A632" s="85">
        <v>44562</v>
      </c>
      <c r="B632" s="3">
        <v>0</v>
      </c>
      <c r="C632" s="3">
        <v>0</v>
      </c>
      <c r="D632" s="3">
        <v>3</v>
      </c>
      <c r="E632" s="3">
        <v>0</v>
      </c>
      <c r="F632" s="3">
        <v>0</v>
      </c>
      <c r="I632" s="85"/>
    </row>
    <row r="633" spans="1:9">
      <c r="A633" s="85">
        <v>44593</v>
      </c>
      <c r="I633" s="85"/>
    </row>
    <row r="634" spans="1:9">
      <c r="A634" s="86">
        <v>44621</v>
      </c>
      <c r="B634" s="44"/>
      <c r="C634" s="44"/>
      <c r="D634" s="44"/>
      <c r="E634" s="44"/>
      <c r="F634" s="44"/>
      <c r="G634" s="44"/>
      <c r="I634" s="85"/>
    </row>
    <row r="635" spans="1:9">
      <c r="A635" s="86">
        <v>44652</v>
      </c>
      <c r="B635" s="44"/>
      <c r="C635" s="44"/>
      <c r="D635" s="44"/>
      <c r="E635" s="44"/>
      <c r="F635" s="44"/>
      <c r="G635" s="44"/>
      <c r="I635" s="85"/>
    </row>
    <row r="636" spans="1:9">
      <c r="A636" s="85">
        <v>44682</v>
      </c>
      <c r="I636" s="85"/>
    </row>
    <row r="637" spans="1:9">
      <c r="A637" s="85">
        <v>44713</v>
      </c>
      <c r="I637" s="85"/>
    </row>
    <row r="638" spans="1:9">
      <c r="A638" s="86">
        <v>44743</v>
      </c>
      <c r="B638" s="44"/>
      <c r="C638" s="44"/>
      <c r="D638" s="44"/>
      <c r="E638" s="44"/>
      <c r="F638" s="44"/>
      <c r="G638" s="44"/>
      <c r="I638" s="85"/>
    </row>
    <row r="639" spans="1:9">
      <c r="A639" s="85">
        <v>44774</v>
      </c>
      <c r="I639" s="85"/>
    </row>
    <row r="640" spans="1:9">
      <c r="A640" s="9" t="s">
        <v>10</v>
      </c>
      <c r="B640" s="24">
        <f>SUM(B628:B639)</f>
        <v>0</v>
      </c>
      <c r="C640" s="24">
        <f>SUM(C628:C639)</f>
        <v>0</v>
      </c>
      <c r="D640" s="24">
        <f>SUM(D628:D639)</f>
        <v>7</v>
      </c>
      <c r="E640" s="24">
        <f>SUM(E628:E639)</f>
        <v>0</v>
      </c>
      <c r="F640" s="24">
        <f>SUM(F628:F639)</f>
        <v>0</v>
      </c>
      <c r="G640" s="6"/>
      <c r="I640" s="85"/>
    </row>
    <row r="641" spans="1:16">
      <c r="A641" s="13" t="s">
        <v>12</v>
      </c>
      <c r="B641" s="26">
        <f>B640/12</f>
        <v>0</v>
      </c>
      <c r="C641" s="26">
        <f>C640/12</f>
        <v>0</v>
      </c>
      <c r="D641" s="26">
        <f>D640/12</f>
        <v>0.58333333333333337</v>
      </c>
      <c r="E641" s="26">
        <f>E640/12</f>
        <v>0</v>
      </c>
      <c r="F641" s="26">
        <f>F640/12</f>
        <v>0</v>
      </c>
      <c r="G641" s="14"/>
      <c r="I641" s="85"/>
    </row>
    <row r="642" spans="1:16">
      <c r="I642" s="85"/>
    </row>
    <row r="643" spans="1:16">
      <c r="I643" s="85"/>
    </row>
    <row r="651" spans="1:16" ht="31">
      <c r="A651" s="80"/>
      <c r="B651" s="4"/>
      <c r="C651" s="111" t="s">
        <v>14</v>
      </c>
      <c r="D651" s="111"/>
      <c r="E651" s="5"/>
      <c r="F651" s="4"/>
      <c r="G651" s="4"/>
    </row>
    <row r="652" spans="1:16">
      <c r="A652" s="1" t="s">
        <v>0</v>
      </c>
      <c r="B652" s="2" t="s">
        <v>1</v>
      </c>
      <c r="C652" s="2" t="s">
        <v>2</v>
      </c>
      <c r="D652" s="2" t="s">
        <v>3</v>
      </c>
      <c r="G652" s="6"/>
      <c r="J652" s="6"/>
      <c r="K652" s="6"/>
      <c r="L652" s="6"/>
      <c r="M652" s="6"/>
      <c r="N652" s="6"/>
      <c r="O652" s="6"/>
      <c r="P652" s="6"/>
    </row>
    <row r="653" spans="1:16">
      <c r="A653" s="85" t="s">
        <v>17</v>
      </c>
      <c r="B653" s="8">
        <v>26775</v>
      </c>
      <c r="C653" s="8">
        <v>40727</v>
      </c>
      <c r="D653" s="3" t="s">
        <v>18</v>
      </c>
      <c r="G653" s="6"/>
      <c r="J653" s="6"/>
      <c r="K653" s="6"/>
      <c r="L653" s="6"/>
      <c r="M653" s="6"/>
      <c r="N653" s="6"/>
      <c r="O653" s="6"/>
      <c r="P653" s="6"/>
    </row>
    <row r="654" spans="1:16">
      <c r="G654" s="6"/>
      <c r="J654" s="15"/>
      <c r="K654" s="15"/>
      <c r="L654" s="15"/>
      <c r="M654" s="15"/>
      <c r="N654" s="15"/>
      <c r="O654" s="15"/>
      <c r="P654" s="15"/>
    </row>
    <row r="655" spans="1:16">
      <c r="A655" s="18" t="s">
        <v>4</v>
      </c>
      <c r="B655" s="19" t="s">
        <v>5</v>
      </c>
      <c r="C655" s="19" t="s">
        <v>6</v>
      </c>
      <c r="D655" s="19" t="s">
        <v>7</v>
      </c>
      <c r="E655" s="19" t="s">
        <v>8</v>
      </c>
      <c r="F655" s="19" t="s">
        <v>9</v>
      </c>
      <c r="G655" s="21" t="s">
        <v>119</v>
      </c>
      <c r="H655" s="19" t="s">
        <v>11</v>
      </c>
      <c r="J655" s="6"/>
      <c r="K655" s="6"/>
      <c r="L655" s="6"/>
      <c r="M655" s="6"/>
      <c r="N655" s="6"/>
      <c r="O655" s="6"/>
      <c r="P655" s="6"/>
    </row>
    <row r="656" spans="1:16">
      <c r="A656" s="85">
        <v>43709</v>
      </c>
      <c r="B656" s="3">
        <v>7</v>
      </c>
      <c r="C656" s="3">
        <v>4</v>
      </c>
      <c r="D656" s="3">
        <v>15</v>
      </c>
      <c r="E656" s="3">
        <v>20</v>
      </c>
      <c r="F656" s="3">
        <v>3</v>
      </c>
      <c r="G656" s="6"/>
      <c r="J656" s="6"/>
      <c r="K656" s="6"/>
      <c r="L656" s="6"/>
      <c r="M656" s="6"/>
      <c r="N656" s="6"/>
      <c r="O656" s="6"/>
      <c r="P656" s="6"/>
    </row>
    <row r="657" spans="1:16">
      <c r="A657" s="85">
        <v>43739</v>
      </c>
      <c r="B657" s="3">
        <v>7</v>
      </c>
      <c r="C657" s="3">
        <v>15</v>
      </c>
      <c r="D657" s="3">
        <v>18</v>
      </c>
      <c r="E657" s="3">
        <v>21</v>
      </c>
      <c r="F657" s="3">
        <v>3</v>
      </c>
      <c r="G657" s="6"/>
      <c r="J657" s="6"/>
      <c r="K657" s="6"/>
      <c r="L657" s="6"/>
      <c r="M657" s="6"/>
      <c r="N657" s="6"/>
      <c r="O657" s="6"/>
      <c r="P657" s="6"/>
    </row>
    <row r="658" spans="1:16">
      <c r="A658" s="85">
        <v>43770</v>
      </c>
      <c r="B658" s="3">
        <v>3</v>
      </c>
      <c r="C658" s="3">
        <v>5</v>
      </c>
      <c r="D658" s="3">
        <v>12</v>
      </c>
      <c r="E658" s="3">
        <v>15</v>
      </c>
      <c r="F658" s="3">
        <v>2</v>
      </c>
      <c r="G658" s="6"/>
      <c r="J658" s="6"/>
      <c r="K658" s="6"/>
      <c r="L658" s="6"/>
      <c r="M658" s="6"/>
      <c r="N658" s="6"/>
      <c r="O658" s="6"/>
      <c r="P658" s="6"/>
    </row>
    <row r="659" spans="1:16">
      <c r="A659" s="85">
        <v>43800</v>
      </c>
      <c r="B659" s="3">
        <v>5</v>
      </c>
      <c r="C659" s="3">
        <v>3</v>
      </c>
      <c r="D659" s="3">
        <v>15</v>
      </c>
      <c r="E659" s="3">
        <v>20</v>
      </c>
      <c r="F659" s="3">
        <v>2</v>
      </c>
      <c r="G659" s="6"/>
    </row>
    <row r="660" spans="1:16">
      <c r="A660" s="85">
        <v>43831</v>
      </c>
      <c r="B660" s="3">
        <v>5</v>
      </c>
      <c r="C660" s="3">
        <v>2</v>
      </c>
      <c r="D660" s="3">
        <v>12</v>
      </c>
      <c r="E660" s="3">
        <v>17</v>
      </c>
      <c r="F660" s="3">
        <v>3</v>
      </c>
      <c r="G660" s="6"/>
    </row>
    <row r="661" spans="1:16">
      <c r="A661" s="85">
        <v>43862</v>
      </c>
      <c r="B661" s="3">
        <v>5</v>
      </c>
      <c r="C661" s="3">
        <v>2</v>
      </c>
      <c r="D661" s="3">
        <v>13</v>
      </c>
      <c r="E661" s="3">
        <v>20</v>
      </c>
      <c r="F661" s="3">
        <v>2</v>
      </c>
      <c r="G661" s="6"/>
    </row>
    <row r="662" spans="1:16">
      <c r="A662" s="85">
        <v>43891</v>
      </c>
      <c r="B662" s="3">
        <v>5</v>
      </c>
      <c r="C662" s="3">
        <v>7</v>
      </c>
      <c r="D662" s="3">
        <v>15</v>
      </c>
      <c r="E662" s="3">
        <v>20</v>
      </c>
      <c r="F662" s="3">
        <v>3</v>
      </c>
      <c r="G662" s="6"/>
    </row>
    <row r="663" spans="1:16">
      <c r="A663" s="85">
        <v>43922</v>
      </c>
      <c r="B663" s="3">
        <v>1</v>
      </c>
      <c r="C663" s="3">
        <v>3</v>
      </c>
      <c r="D663" s="3">
        <v>7</v>
      </c>
      <c r="E663" s="3">
        <v>12</v>
      </c>
      <c r="F663" s="3">
        <v>2</v>
      </c>
      <c r="G663" s="6"/>
    </row>
    <row r="664" spans="1:16">
      <c r="A664" s="85">
        <v>43952</v>
      </c>
      <c r="B664" s="3">
        <v>0</v>
      </c>
      <c r="C664" s="3">
        <v>3</v>
      </c>
      <c r="D664" s="3">
        <v>7</v>
      </c>
      <c r="E664" s="3">
        <v>10</v>
      </c>
      <c r="F664" s="3">
        <v>2</v>
      </c>
      <c r="G664" s="6"/>
    </row>
    <row r="665" spans="1:16">
      <c r="A665" s="85">
        <v>43983</v>
      </c>
      <c r="B665" s="3">
        <v>2</v>
      </c>
      <c r="C665" s="3">
        <v>1</v>
      </c>
      <c r="D665" s="3">
        <v>6</v>
      </c>
      <c r="E665" s="3">
        <v>10</v>
      </c>
      <c r="F665" s="3">
        <v>2</v>
      </c>
      <c r="G665" s="6"/>
    </row>
    <row r="666" spans="1:16">
      <c r="A666" s="85">
        <v>44013</v>
      </c>
      <c r="B666" s="3">
        <v>0</v>
      </c>
      <c r="C666" s="3">
        <v>2</v>
      </c>
      <c r="D666" s="3">
        <v>5</v>
      </c>
      <c r="E666" s="3">
        <v>2</v>
      </c>
      <c r="F666" s="3">
        <v>2</v>
      </c>
      <c r="G666" s="6"/>
    </row>
    <row r="667" spans="1:16">
      <c r="A667" s="85">
        <v>44044</v>
      </c>
      <c r="B667" s="3">
        <v>0</v>
      </c>
      <c r="C667" s="3">
        <v>3</v>
      </c>
      <c r="D667" s="3">
        <v>10</v>
      </c>
      <c r="E667" s="3">
        <v>6</v>
      </c>
      <c r="F667" s="3">
        <v>3</v>
      </c>
      <c r="G667" s="6"/>
    </row>
    <row r="668" spans="1:16">
      <c r="A668" s="24" t="s">
        <v>10</v>
      </c>
      <c r="B668" s="24">
        <f>SUM(B656:B667)</f>
        <v>40</v>
      </c>
      <c r="C668" s="24">
        <f>SUM(C656:C667)</f>
        <v>50</v>
      </c>
      <c r="D668" s="24">
        <f>SUM(D656:D667)</f>
        <v>135</v>
      </c>
      <c r="E668" s="24">
        <f>SUM(E656:E667)</f>
        <v>173</v>
      </c>
      <c r="F668" s="24">
        <f>SUM(F656:F667)</f>
        <v>29</v>
      </c>
      <c r="G668" s="27"/>
    </row>
    <row r="669" spans="1:16">
      <c r="A669" s="24" t="s">
        <v>12</v>
      </c>
      <c r="B669" s="24">
        <f>B668/12</f>
        <v>3.3333333333333335</v>
      </c>
      <c r="C669" s="24">
        <f>C668/12</f>
        <v>4.166666666666667</v>
      </c>
      <c r="D669" s="24">
        <f>D668/12</f>
        <v>11.25</v>
      </c>
      <c r="E669" s="24">
        <f>E668/12</f>
        <v>14.416666666666666</v>
      </c>
      <c r="F669" s="24">
        <f>F668/12</f>
        <v>2.4166666666666665</v>
      </c>
      <c r="G669" s="27"/>
    </row>
    <row r="670" spans="1:16">
      <c r="A670" s="85">
        <v>44075</v>
      </c>
      <c r="B670" s="3">
        <v>0</v>
      </c>
      <c r="C670" s="3">
        <v>3</v>
      </c>
      <c r="D670" s="3">
        <v>10</v>
      </c>
      <c r="E670" s="3">
        <v>6</v>
      </c>
      <c r="F670" s="3">
        <v>3</v>
      </c>
      <c r="G670" s="6"/>
    </row>
    <row r="671" spans="1:16">
      <c r="A671" s="85">
        <v>44105</v>
      </c>
      <c r="B671" s="3">
        <v>0</v>
      </c>
      <c r="C671" s="3">
        <v>1</v>
      </c>
      <c r="D671" s="3">
        <v>3</v>
      </c>
      <c r="E671" s="3">
        <v>7</v>
      </c>
      <c r="F671" s="3">
        <v>2</v>
      </c>
      <c r="G671" s="6"/>
    </row>
    <row r="672" spans="1:16">
      <c r="A672" s="85">
        <v>44136</v>
      </c>
      <c r="B672" s="3">
        <v>0</v>
      </c>
      <c r="C672" s="3">
        <v>2</v>
      </c>
      <c r="D672" s="3">
        <v>6</v>
      </c>
      <c r="E672" s="3">
        <v>10</v>
      </c>
      <c r="F672" s="3">
        <v>3</v>
      </c>
      <c r="G672" s="6"/>
    </row>
    <row r="673" spans="1:16">
      <c r="A673" s="85">
        <v>44166</v>
      </c>
      <c r="B673" s="3">
        <v>0</v>
      </c>
      <c r="C673" s="3">
        <v>1</v>
      </c>
      <c r="D673" s="3">
        <v>5</v>
      </c>
      <c r="E673" s="3">
        <v>9</v>
      </c>
      <c r="F673" s="3">
        <v>2</v>
      </c>
      <c r="G673" s="6"/>
    </row>
    <row r="674" spans="1:16">
      <c r="A674" s="85">
        <v>44197</v>
      </c>
      <c r="B674" s="3">
        <v>0</v>
      </c>
      <c r="C674" s="3">
        <v>0</v>
      </c>
      <c r="D674" s="3">
        <v>4</v>
      </c>
      <c r="E674" s="3">
        <v>7</v>
      </c>
      <c r="F674" s="3">
        <v>0</v>
      </c>
    </row>
    <row r="675" spans="1:16">
      <c r="A675" s="85">
        <v>44228</v>
      </c>
      <c r="B675" s="3">
        <v>0</v>
      </c>
      <c r="C675" s="3">
        <v>0</v>
      </c>
      <c r="D675" s="3">
        <v>5</v>
      </c>
      <c r="E675" s="3">
        <v>9</v>
      </c>
      <c r="F675" s="3">
        <v>2</v>
      </c>
    </row>
    <row r="676" spans="1:16">
      <c r="A676" s="85">
        <v>44256</v>
      </c>
      <c r="B676" s="3">
        <v>0</v>
      </c>
      <c r="C676" s="3">
        <v>0</v>
      </c>
      <c r="D676" s="3">
        <v>4</v>
      </c>
      <c r="E676" s="3">
        <v>12</v>
      </c>
      <c r="F676" s="3">
        <v>2</v>
      </c>
    </row>
    <row r="677" spans="1:16">
      <c r="A677" s="85">
        <v>44287</v>
      </c>
      <c r="B677" s="3">
        <v>0</v>
      </c>
      <c r="C677" s="3">
        <v>0</v>
      </c>
      <c r="D677" s="3">
        <v>5</v>
      </c>
      <c r="E677" s="3">
        <v>4</v>
      </c>
      <c r="F677" s="3">
        <v>3</v>
      </c>
    </row>
    <row r="678" spans="1:16">
      <c r="A678" s="85">
        <v>44317</v>
      </c>
      <c r="B678" s="3">
        <v>0</v>
      </c>
      <c r="C678" s="3">
        <v>0</v>
      </c>
      <c r="D678" s="3">
        <v>6</v>
      </c>
      <c r="E678" s="3">
        <v>13</v>
      </c>
      <c r="F678" s="3">
        <v>3</v>
      </c>
    </row>
    <row r="679" spans="1:16">
      <c r="A679" s="85">
        <v>44348</v>
      </c>
      <c r="B679" s="3">
        <v>0</v>
      </c>
      <c r="C679" s="3">
        <v>0</v>
      </c>
      <c r="D679" s="3">
        <v>6</v>
      </c>
      <c r="E679" s="3">
        <v>13</v>
      </c>
      <c r="F679" s="3">
        <v>0</v>
      </c>
    </row>
    <row r="680" spans="1:16">
      <c r="A680" s="85">
        <v>44378</v>
      </c>
      <c r="B680" s="3">
        <v>0</v>
      </c>
      <c r="C680" s="3">
        <v>0</v>
      </c>
      <c r="D680" s="3">
        <v>6</v>
      </c>
      <c r="E680" s="3">
        <v>12</v>
      </c>
      <c r="F680" s="3">
        <v>3</v>
      </c>
    </row>
    <row r="681" spans="1:16">
      <c r="A681" s="85">
        <v>44409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40" t="s">
        <v>54</v>
      </c>
    </row>
    <row r="682" spans="1:16">
      <c r="A682" s="24" t="s">
        <v>10</v>
      </c>
      <c r="B682" s="24">
        <f>SUM(B670:B681)</f>
        <v>0</v>
      </c>
      <c r="C682" s="24">
        <f>SUM(C670:C681)</f>
        <v>7</v>
      </c>
      <c r="D682" s="24">
        <f>SUM(D670:D681)</f>
        <v>60</v>
      </c>
      <c r="E682" s="24">
        <f>SUM(E670:E681)</f>
        <v>102</v>
      </c>
      <c r="F682" s="24">
        <f>SUM(F670:F681)</f>
        <v>23</v>
      </c>
      <c r="G682" s="28"/>
    </row>
    <row r="683" spans="1:16">
      <c r="A683" s="26" t="s">
        <v>12</v>
      </c>
      <c r="B683" s="26">
        <f>B682/12</f>
        <v>0</v>
      </c>
      <c r="C683" s="26">
        <f>C682/12</f>
        <v>0.58333333333333337</v>
      </c>
      <c r="D683" s="26">
        <f>D682/12</f>
        <v>5</v>
      </c>
      <c r="E683" s="26">
        <f>E682/12</f>
        <v>8.5</v>
      </c>
      <c r="F683" s="26">
        <f>F682/12</f>
        <v>1.9166666666666667</v>
      </c>
      <c r="G683" s="29"/>
    </row>
    <row r="684" spans="1:16">
      <c r="A684" s="85">
        <v>44440</v>
      </c>
      <c r="B684" s="3">
        <v>0</v>
      </c>
      <c r="C684" s="3">
        <v>1</v>
      </c>
      <c r="D684" s="3">
        <v>7</v>
      </c>
      <c r="E684" s="3">
        <v>11</v>
      </c>
      <c r="F684" s="3">
        <v>3</v>
      </c>
    </row>
    <row r="685" spans="1:16">
      <c r="A685" s="85">
        <v>44470</v>
      </c>
      <c r="B685" s="3">
        <v>0</v>
      </c>
      <c r="C685" s="3">
        <v>2</v>
      </c>
      <c r="D685" s="3">
        <v>7</v>
      </c>
      <c r="E685" s="3">
        <v>12</v>
      </c>
      <c r="F685" s="3">
        <v>3</v>
      </c>
    </row>
    <row r="686" spans="1:16">
      <c r="A686" s="86">
        <v>44501</v>
      </c>
      <c r="B686" s="44">
        <v>0</v>
      </c>
      <c r="C686" s="44">
        <v>0</v>
      </c>
      <c r="D686" s="44">
        <v>7</v>
      </c>
      <c r="E686" s="44">
        <v>15</v>
      </c>
      <c r="F686" s="44">
        <v>4</v>
      </c>
      <c r="G686" s="44"/>
    </row>
    <row r="687" spans="1:16">
      <c r="A687" s="86">
        <v>44531</v>
      </c>
      <c r="B687" s="44">
        <v>0</v>
      </c>
      <c r="C687" s="44">
        <v>0</v>
      </c>
      <c r="D687" s="44">
        <v>7</v>
      </c>
      <c r="E687" s="44">
        <v>12</v>
      </c>
      <c r="F687" s="44">
        <v>3</v>
      </c>
      <c r="G687" s="44"/>
    </row>
    <row r="688" spans="1:16">
      <c r="A688" s="85">
        <v>44562</v>
      </c>
      <c r="B688" s="3">
        <v>0</v>
      </c>
      <c r="C688" s="3">
        <v>0</v>
      </c>
      <c r="D688" s="3">
        <v>4</v>
      </c>
      <c r="E688" s="3">
        <v>7</v>
      </c>
      <c r="F688" s="3">
        <v>2</v>
      </c>
      <c r="J688" s="6"/>
      <c r="K688" s="6"/>
      <c r="L688" s="6"/>
      <c r="M688" s="6"/>
      <c r="N688" s="6"/>
      <c r="O688" s="6"/>
      <c r="P688" s="6"/>
    </row>
    <row r="689" spans="1:7">
      <c r="A689" s="85">
        <v>44593</v>
      </c>
    </row>
    <row r="690" spans="1:7">
      <c r="A690" s="86">
        <v>44621</v>
      </c>
      <c r="B690" s="44"/>
      <c r="C690" s="44"/>
      <c r="D690" s="44"/>
      <c r="E690" s="44"/>
      <c r="F690" s="44"/>
      <c r="G690" s="44"/>
    </row>
    <row r="691" spans="1:7">
      <c r="A691" s="86">
        <v>44652</v>
      </c>
      <c r="B691" s="44"/>
      <c r="C691" s="44"/>
      <c r="D691" s="44"/>
      <c r="E691" s="44"/>
      <c r="F691" s="44"/>
      <c r="G691" s="44"/>
    </row>
    <row r="692" spans="1:7">
      <c r="A692" s="85">
        <v>44682</v>
      </c>
    </row>
    <row r="693" spans="1:7">
      <c r="A693" s="85">
        <v>44713</v>
      </c>
    </row>
    <row r="694" spans="1:7">
      <c r="A694" s="86">
        <v>44743</v>
      </c>
      <c r="B694" s="44"/>
      <c r="C694" s="44"/>
      <c r="D694" s="44"/>
      <c r="E694" s="44"/>
      <c r="F694" s="44"/>
      <c r="G694" s="44"/>
    </row>
    <row r="695" spans="1:7">
      <c r="A695" s="86">
        <v>44774</v>
      </c>
      <c r="B695" s="44"/>
      <c r="C695" s="44"/>
      <c r="D695" s="44"/>
      <c r="E695" s="44"/>
      <c r="F695" s="44"/>
      <c r="G695" s="44"/>
    </row>
    <row r="696" spans="1:7">
      <c r="A696" s="24" t="s">
        <v>10</v>
      </c>
      <c r="B696" s="24">
        <f>SUM(B684:B695)</f>
        <v>0</v>
      </c>
      <c r="C696" s="24">
        <f>SUM(C684:C695)</f>
        <v>3</v>
      </c>
      <c r="D696" s="24">
        <f>SUM(D684:D695)</f>
        <v>32</v>
      </c>
      <c r="E696" s="24">
        <f>SUM(E684:E695)</f>
        <v>57</v>
      </c>
      <c r="F696" s="24">
        <f>SUM(F684:F695)</f>
        <v>15</v>
      </c>
      <c r="G696" s="28"/>
    </row>
    <row r="697" spans="1:7">
      <c r="A697" s="26" t="s">
        <v>12</v>
      </c>
      <c r="B697" s="26">
        <f>B696/12</f>
        <v>0</v>
      </c>
      <c r="C697" s="26">
        <f>C696/12</f>
        <v>0.25</v>
      </c>
      <c r="D697" s="26">
        <f>D696/12</f>
        <v>2.6666666666666665</v>
      </c>
      <c r="E697" s="26">
        <f>E696/12</f>
        <v>4.75</v>
      </c>
      <c r="F697" s="26">
        <f>F696/12</f>
        <v>1.25</v>
      </c>
      <c r="G697" s="29"/>
    </row>
    <row r="704" spans="1:7">
      <c r="A704" s="86"/>
      <c r="B704" s="44"/>
      <c r="C704" s="44"/>
      <c r="D704" s="44"/>
      <c r="E704" s="44"/>
      <c r="F704" s="44"/>
      <c r="G704" s="44"/>
    </row>
    <row r="705" spans="1:8">
      <c r="A705" s="1" t="s">
        <v>0</v>
      </c>
      <c r="B705" s="2" t="s">
        <v>1</v>
      </c>
      <c r="C705" s="2" t="s">
        <v>2</v>
      </c>
      <c r="D705" s="2" t="s">
        <v>3</v>
      </c>
    </row>
    <row r="706" spans="1:8">
      <c r="A706" s="85" t="s">
        <v>19</v>
      </c>
      <c r="B706" s="8">
        <v>26530</v>
      </c>
      <c r="C706" s="8">
        <v>37644</v>
      </c>
      <c r="D706" s="3" t="s">
        <v>18</v>
      </c>
      <c r="G706" s="2"/>
    </row>
    <row r="708" spans="1:8">
      <c r="A708" s="18" t="s">
        <v>4</v>
      </c>
      <c r="B708" s="19" t="s">
        <v>5</v>
      </c>
      <c r="C708" s="19" t="s">
        <v>6</v>
      </c>
      <c r="D708" s="19" t="s">
        <v>7</v>
      </c>
      <c r="E708" s="19" t="s">
        <v>8</v>
      </c>
      <c r="F708" s="19" t="s">
        <v>9</v>
      </c>
      <c r="G708" s="20" t="s">
        <v>119</v>
      </c>
      <c r="H708" s="19" t="s">
        <v>11</v>
      </c>
    </row>
    <row r="709" spans="1:8">
      <c r="A709" s="85">
        <v>43709</v>
      </c>
      <c r="B709" s="3">
        <v>11</v>
      </c>
      <c r="C709" s="3">
        <v>0</v>
      </c>
      <c r="D709" s="3">
        <v>13</v>
      </c>
      <c r="E709" s="3">
        <v>6</v>
      </c>
      <c r="F709" s="3">
        <v>3</v>
      </c>
    </row>
    <row r="710" spans="1:8">
      <c r="A710" s="85">
        <v>43739</v>
      </c>
      <c r="B710" s="3">
        <v>11</v>
      </c>
      <c r="C710" s="3">
        <v>0</v>
      </c>
      <c r="D710" s="3">
        <v>13</v>
      </c>
      <c r="E710" s="3">
        <v>7</v>
      </c>
      <c r="F710" s="3">
        <v>3</v>
      </c>
    </row>
    <row r="711" spans="1:8">
      <c r="A711" s="85">
        <v>43770</v>
      </c>
      <c r="B711" s="3">
        <v>0</v>
      </c>
      <c r="C711" s="3">
        <v>0</v>
      </c>
      <c r="D711" s="3">
        <v>10</v>
      </c>
      <c r="E711" s="3">
        <v>3</v>
      </c>
      <c r="F711" s="3">
        <v>1</v>
      </c>
    </row>
    <row r="712" spans="1:8">
      <c r="A712" s="85">
        <v>43800</v>
      </c>
      <c r="B712" s="3">
        <v>10</v>
      </c>
      <c r="C712" s="3">
        <v>0</v>
      </c>
      <c r="D712" s="3">
        <v>11</v>
      </c>
      <c r="E712" s="3">
        <v>4</v>
      </c>
      <c r="F712" s="3">
        <v>2</v>
      </c>
    </row>
    <row r="713" spans="1:8">
      <c r="A713" s="85">
        <v>43831</v>
      </c>
      <c r="B713" s="3">
        <v>11</v>
      </c>
      <c r="C713" s="3">
        <v>0</v>
      </c>
      <c r="D713" s="3">
        <v>8</v>
      </c>
      <c r="E713" s="3">
        <v>13</v>
      </c>
      <c r="F713" s="3">
        <v>3</v>
      </c>
    </row>
    <row r="714" spans="1:8">
      <c r="A714" s="85">
        <v>43862</v>
      </c>
      <c r="B714" s="3">
        <v>11</v>
      </c>
      <c r="C714" s="3">
        <v>0</v>
      </c>
      <c r="D714" s="3">
        <v>10</v>
      </c>
      <c r="E714" s="3">
        <v>6</v>
      </c>
      <c r="F714" s="3">
        <v>3</v>
      </c>
    </row>
    <row r="715" spans="1:8">
      <c r="A715" s="85">
        <v>43891</v>
      </c>
      <c r="B715" s="3">
        <v>14</v>
      </c>
      <c r="C715" s="3">
        <v>0</v>
      </c>
      <c r="D715" s="3">
        <v>9</v>
      </c>
      <c r="E715" s="3">
        <v>4</v>
      </c>
      <c r="F715" s="3">
        <v>2</v>
      </c>
    </row>
    <row r="716" spans="1:8">
      <c r="A716" s="85">
        <v>43922</v>
      </c>
      <c r="B716" s="3">
        <v>0</v>
      </c>
      <c r="C716" s="3">
        <v>0</v>
      </c>
      <c r="D716" s="3">
        <v>3</v>
      </c>
      <c r="E716" s="3">
        <v>5</v>
      </c>
      <c r="F716" s="3">
        <v>2</v>
      </c>
    </row>
    <row r="717" spans="1:8">
      <c r="A717" s="85">
        <v>43952</v>
      </c>
      <c r="B717" s="3">
        <v>3</v>
      </c>
      <c r="C717" s="3">
        <v>0</v>
      </c>
      <c r="D717" s="3">
        <v>5</v>
      </c>
      <c r="E717" s="3">
        <v>5</v>
      </c>
      <c r="F717" s="3">
        <v>2</v>
      </c>
    </row>
    <row r="718" spans="1:8">
      <c r="A718" s="85">
        <v>43983</v>
      </c>
      <c r="B718" s="3">
        <v>0</v>
      </c>
      <c r="C718" s="3">
        <v>0</v>
      </c>
      <c r="D718" s="3">
        <v>6</v>
      </c>
      <c r="E718" s="3">
        <v>6</v>
      </c>
      <c r="F718" s="3">
        <v>4</v>
      </c>
    </row>
    <row r="719" spans="1:8">
      <c r="A719" s="85">
        <v>44013</v>
      </c>
      <c r="B719" s="3">
        <v>0</v>
      </c>
      <c r="C719" s="3">
        <v>0</v>
      </c>
      <c r="D719" s="3">
        <v>3</v>
      </c>
      <c r="E719" s="3">
        <v>8</v>
      </c>
      <c r="F719" s="3">
        <v>2</v>
      </c>
    </row>
    <row r="720" spans="1:8">
      <c r="A720" s="85">
        <v>44044</v>
      </c>
      <c r="B720" s="3">
        <v>0</v>
      </c>
      <c r="C720" s="3">
        <v>0</v>
      </c>
      <c r="D720" s="3">
        <v>8</v>
      </c>
      <c r="E720" s="3">
        <v>4</v>
      </c>
      <c r="F720" s="3">
        <v>0</v>
      </c>
    </row>
    <row r="721" spans="1:7">
      <c r="A721" s="24" t="s">
        <v>10</v>
      </c>
      <c r="B721" s="24">
        <f>SUM(B709:B720)</f>
        <v>71</v>
      </c>
      <c r="C721" s="24">
        <f>SUM(C709:C720)</f>
        <v>0</v>
      </c>
      <c r="D721" s="24">
        <f>SUM(D709:D720)</f>
        <v>99</v>
      </c>
      <c r="E721" s="24">
        <f>SUM(E709:E720)</f>
        <v>71</v>
      </c>
      <c r="F721" s="24">
        <f>SUM(F709:F720)</f>
        <v>27</v>
      </c>
      <c r="G721" s="30"/>
    </row>
    <row r="722" spans="1:7">
      <c r="A722" s="24" t="s">
        <v>12</v>
      </c>
      <c r="B722" s="24">
        <f>B721/12</f>
        <v>5.916666666666667</v>
      </c>
      <c r="C722" s="24">
        <f>C721/12</f>
        <v>0</v>
      </c>
      <c r="D722" s="24">
        <f>D721/12</f>
        <v>8.25</v>
      </c>
      <c r="E722" s="24">
        <f>E721/12</f>
        <v>5.916666666666667</v>
      </c>
      <c r="F722" s="24">
        <f>F721/12</f>
        <v>2.25</v>
      </c>
      <c r="G722" s="30"/>
    </row>
    <row r="723" spans="1:7">
      <c r="A723" s="85">
        <v>44075</v>
      </c>
      <c r="B723" s="3">
        <v>0</v>
      </c>
      <c r="C723" s="3">
        <v>3</v>
      </c>
      <c r="D723" s="3">
        <v>8</v>
      </c>
      <c r="E723" s="3">
        <v>4</v>
      </c>
      <c r="F723" s="3">
        <v>2</v>
      </c>
    </row>
    <row r="724" spans="1:7">
      <c r="A724" s="85">
        <v>44105</v>
      </c>
      <c r="B724" s="3">
        <v>0</v>
      </c>
      <c r="C724" s="3">
        <v>0</v>
      </c>
      <c r="D724" s="3">
        <v>3</v>
      </c>
      <c r="E724" s="3">
        <v>6</v>
      </c>
      <c r="F724" s="3">
        <v>1</v>
      </c>
    </row>
    <row r="725" spans="1:7">
      <c r="A725" s="85">
        <v>44136</v>
      </c>
      <c r="B725" s="3">
        <v>0</v>
      </c>
      <c r="C725" s="3">
        <v>0</v>
      </c>
      <c r="D725" s="3">
        <v>7</v>
      </c>
      <c r="E725" s="3">
        <v>6</v>
      </c>
      <c r="F725" s="3">
        <v>2</v>
      </c>
    </row>
    <row r="726" spans="1:7">
      <c r="A726" s="85">
        <v>44166</v>
      </c>
      <c r="B726" s="3">
        <v>0</v>
      </c>
      <c r="C726" s="3">
        <v>0</v>
      </c>
      <c r="D726" s="3">
        <v>4</v>
      </c>
      <c r="E726" s="3">
        <v>5</v>
      </c>
      <c r="F726" s="3">
        <v>1</v>
      </c>
    </row>
    <row r="727" spans="1:7">
      <c r="A727" s="85">
        <v>44197</v>
      </c>
      <c r="B727" s="3">
        <v>0</v>
      </c>
      <c r="C727" s="3">
        <v>0</v>
      </c>
      <c r="D727" s="3">
        <v>4</v>
      </c>
      <c r="E727" s="3">
        <v>5</v>
      </c>
      <c r="F727" s="3">
        <v>1</v>
      </c>
    </row>
    <row r="728" spans="1:7">
      <c r="A728" s="85">
        <v>44228</v>
      </c>
      <c r="B728" s="3">
        <v>0</v>
      </c>
      <c r="C728" s="3">
        <v>0</v>
      </c>
      <c r="D728" s="3">
        <v>5</v>
      </c>
      <c r="E728" s="3">
        <v>6</v>
      </c>
      <c r="F728" s="3">
        <v>1</v>
      </c>
    </row>
    <row r="729" spans="1:7">
      <c r="A729" s="85">
        <v>44256</v>
      </c>
      <c r="B729" s="3">
        <v>0</v>
      </c>
      <c r="C729" s="3">
        <v>0</v>
      </c>
      <c r="D729" s="3">
        <v>6</v>
      </c>
      <c r="E729" s="3">
        <v>10</v>
      </c>
      <c r="F729" s="3">
        <v>3</v>
      </c>
    </row>
    <row r="730" spans="1:7">
      <c r="A730" s="85">
        <v>44287</v>
      </c>
      <c r="B730" s="3">
        <v>0</v>
      </c>
      <c r="C730" s="3">
        <v>0</v>
      </c>
      <c r="D730" s="3">
        <v>4</v>
      </c>
      <c r="E730" s="3">
        <v>10</v>
      </c>
      <c r="F730" s="3">
        <v>2</v>
      </c>
    </row>
    <row r="731" spans="1:7">
      <c r="A731" s="85">
        <v>44317</v>
      </c>
      <c r="B731" s="3">
        <v>0</v>
      </c>
      <c r="C731" s="3">
        <v>0</v>
      </c>
      <c r="D731" s="3">
        <v>6</v>
      </c>
      <c r="E731" s="3">
        <v>7</v>
      </c>
      <c r="F731" s="3">
        <v>1</v>
      </c>
    </row>
    <row r="732" spans="1:7">
      <c r="A732" s="85">
        <v>44348</v>
      </c>
      <c r="B732" s="3">
        <v>0</v>
      </c>
      <c r="C732" s="3">
        <v>0</v>
      </c>
      <c r="D732" s="3">
        <v>8</v>
      </c>
      <c r="E732" s="3">
        <v>12</v>
      </c>
      <c r="F732" s="3">
        <v>0</v>
      </c>
    </row>
    <row r="733" spans="1:7">
      <c r="A733" s="85">
        <v>44378</v>
      </c>
      <c r="B733" s="3">
        <v>0</v>
      </c>
      <c r="C733" s="3">
        <v>0</v>
      </c>
      <c r="D733" s="3">
        <v>9</v>
      </c>
      <c r="E733" s="3">
        <v>14</v>
      </c>
      <c r="F733" s="3">
        <v>2</v>
      </c>
    </row>
    <row r="734" spans="1:7">
      <c r="A734" s="85">
        <v>44409</v>
      </c>
      <c r="B734" s="3">
        <v>0</v>
      </c>
      <c r="C734" s="3">
        <v>0</v>
      </c>
      <c r="D734" s="3">
        <v>6</v>
      </c>
      <c r="E734" s="3">
        <v>12</v>
      </c>
      <c r="F734" s="3">
        <v>3</v>
      </c>
    </row>
    <row r="735" spans="1:7">
      <c r="A735" s="24" t="s">
        <v>10</v>
      </c>
      <c r="B735" s="24">
        <f>SUM(B723:B734)</f>
        <v>0</v>
      </c>
      <c r="C735" s="24">
        <f>SUM(C723:C734)</f>
        <v>3</v>
      </c>
      <c r="D735" s="24">
        <f>SUM(D723:D734)</f>
        <v>70</v>
      </c>
      <c r="E735" s="24">
        <f>SUM(E723:E734)</f>
        <v>97</v>
      </c>
      <c r="F735" s="24">
        <f>SUM(F723:F734)</f>
        <v>19</v>
      </c>
      <c r="G735" s="30"/>
    </row>
    <row r="736" spans="1:7">
      <c r="A736" s="26" t="s">
        <v>12</v>
      </c>
      <c r="B736" s="26">
        <f>B735/12</f>
        <v>0</v>
      </c>
      <c r="C736" s="26">
        <f>C735/12</f>
        <v>0.25</v>
      </c>
      <c r="D736" s="26">
        <f>D735/12</f>
        <v>5.833333333333333</v>
      </c>
      <c r="E736" s="26">
        <f>E735/12</f>
        <v>8.0833333333333339</v>
      </c>
      <c r="F736" s="26">
        <f>F735/12</f>
        <v>1.5833333333333333</v>
      </c>
      <c r="G736" s="30"/>
    </row>
    <row r="737" spans="1:7">
      <c r="A737" s="85">
        <v>44440</v>
      </c>
      <c r="B737" s="3">
        <v>0</v>
      </c>
      <c r="C737" s="3">
        <v>0</v>
      </c>
      <c r="D737" s="3">
        <v>5</v>
      </c>
      <c r="E737" s="3">
        <v>9</v>
      </c>
      <c r="F737" s="3">
        <v>2</v>
      </c>
    </row>
    <row r="738" spans="1:7">
      <c r="A738" s="85">
        <v>44470</v>
      </c>
      <c r="B738" s="3">
        <v>0</v>
      </c>
      <c r="C738" s="3">
        <v>0</v>
      </c>
      <c r="D738" s="3">
        <v>6</v>
      </c>
      <c r="E738" s="3">
        <v>4</v>
      </c>
      <c r="F738" s="3">
        <v>1</v>
      </c>
    </row>
    <row r="739" spans="1:7">
      <c r="A739" s="86">
        <v>44501</v>
      </c>
      <c r="B739" s="44">
        <v>0</v>
      </c>
      <c r="C739" s="44">
        <v>0</v>
      </c>
      <c r="D739" s="44">
        <v>7</v>
      </c>
      <c r="E739" s="44">
        <v>5</v>
      </c>
      <c r="F739" s="44">
        <v>1</v>
      </c>
      <c r="G739" s="44"/>
    </row>
    <row r="740" spans="1:7">
      <c r="A740" s="86">
        <v>44531</v>
      </c>
      <c r="B740" s="44">
        <v>0</v>
      </c>
      <c r="C740" s="44">
        <v>0</v>
      </c>
      <c r="D740" s="44">
        <v>6</v>
      </c>
      <c r="E740" s="44">
        <v>7</v>
      </c>
      <c r="F740" s="44">
        <v>2</v>
      </c>
      <c r="G740" s="74"/>
    </row>
    <row r="741" spans="1:7">
      <c r="A741" s="85">
        <v>44562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 t="s">
        <v>54</v>
      </c>
    </row>
    <row r="742" spans="1:7">
      <c r="A742" s="85">
        <v>44593</v>
      </c>
    </row>
    <row r="743" spans="1:7">
      <c r="A743" s="86">
        <v>44621</v>
      </c>
      <c r="B743" s="44"/>
      <c r="C743" s="44"/>
      <c r="D743" s="44"/>
      <c r="E743" s="44"/>
      <c r="F743" s="44"/>
      <c r="G743" s="44"/>
    </row>
    <row r="744" spans="1:7">
      <c r="A744" s="86">
        <v>44652</v>
      </c>
      <c r="B744" s="44"/>
      <c r="C744" s="44"/>
      <c r="D744" s="44"/>
      <c r="E744" s="44"/>
      <c r="F744" s="44"/>
      <c r="G744" s="74"/>
    </row>
    <row r="745" spans="1:7">
      <c r="A745" s="85">
        <v>44682</v>
      </c>
    </row>
    <row r="746" spans="1:7">
      <c r="A746" s="85">
        <v>44713</v>
      </c>
    </row>
    <row r="747" spans="1:7">
      <c r="A747" s="86">
        <v>44743</v>
      </c>
      <c r="B747" s="44"/>
      <c r="C747" s="44"/>
      <c r="D747" s="44"/>
      <c r="E747" s="44"/>
      <c r="F747" s="44"/>
      <c r="G747" s="44"/>
    </row>
    <row r="748" spans="1:7">
      <c r="A748" s="86">
        <v>44774</v>
      </c>
      <c r="B748" s="44"/>
      <c r="C748" s="44"/>
      <c r="D748" s="44"/>
      <c r="E748" s="44"/>
      <c r="F748" s="44"/>
      <c r="G748" s="74"/>
    </row>
    <row r="749" spans="1:7">
      <c r="A749" s="24" t="s">
        <v>10</v>
      </c>
      <c r="B749" s="24">
        <f>SUM(B737:B748)</f>
        <v>0</v>
      </c>
      <c r="C749" s="24">
        <f>SUM(C737:C748)</f>
        <v>0</v>
      </c>
      <c r="D749" s="24">
        <f>SUM(D737:D748)</f>
        <v>24</v>
      </c>
      <c r="E749" s="24">
        <f>SUM(E737:E748)</f>
        <v>25</v>
      </c>
      <c r="F749" s="24">
        <f>SUM(F737:F748)</f>
        <v>6</v>
      </c>
      <c r="G749" s="30"/>
    </row>
    <row r="750" spans="1:7">
      <c r="A750" s="26" t="s">
        <v>12</v>
      </c>
      <c r="B750" s="26">
        <f>B749/12</f>
        <v>0</v>
      </c>
      <c r="C750" s="26">
        <f>C749/12</f>
        <v>0</v>
      </c>
      <c r="D750" s="26">
        <f>D749/12</f>
        <v>2</v>
      </c>
      <c r="E750" s="26">
        <f>E749/12</f>
        <v>2.0833333333333335</v>
      </c>
      <c r="F750" s="26">
        <f>F749/12</f>
        <v>0.5</v>
      </c>
      <c r="G750" s="30"/>
    </row>
    <row r="752" spans="1:7">
      <c r="A752" s="86"/>
      <c r="B752" s="44"/>
      <c r="C752" s="44"/>
      <c r="D752" s="44"/>
      <c r="E752" s="44"/>
      <c r="F752" s="44"/>
      <c r="G752" s="44"/>
    </row>
    <row r="755" spans="1:8">
      <c r="A755" s="86"/>
      <c r="B755" s="44"/>
      <c r="C755" s="44"/>
      <c r="D755" s="44"/>
      <c r="E755" s="44"/>
      <c r="F755" s="44"/>
      <c r="G755" s="44"/>
    </row>
    <row r="757" spans="1:8">
      <c r="A757" s="1" t="s">
        <v>0</v>
      </c>
      <c r="B757" s="2" t="s">
        <v>1</v>
      </c>
      <c r="C757" s="2" t="s">
        <v>2</v>
      </c>
      <c r="D757" s="2" t="s">
        <v>3</v>
      </c>
    </row>
    <row r="758" spans="1:8">
      <c r="A758" s="85" t="s">
        <v>20</v>
      </c>
      <c r="B758" s="8">
        <v>29375</v>
      </c>
      <c r="C758" s="8">
        <v>42014</v>
      </c>
      <c r="D758" s="3" t="s">
        <v>21</v>
      </c>
    </row>
    <row r="760" spans="1:8">
      <c r="A760" s="18" t="s">
        <v>4</v>
      </c>
      <c r="B760" s="19" t="s">
        <v>5</v>
      </c>
      <c r="C760" s="19" t="s">
        <v>6</v>
      </c>
      <c r="D760" s="19" t="s">
        <v>7</v>
      </c>
      <c r="E760" s="19" t="s">
        <v>8</v>
      </c>
      <c r="F760" s="19" t="s">
        <v>9</v>
      </c>
      <c r="G760" s="20" t="s">
        <v>119</v>
      </c>
      <c r="H760" s="19" t="s">
        <v>11</v>
      </c>
    </row>
    <row r="761" spans="1:8">
      <c r="A761" s="85">
        <v>43709</v>
      </c>
      <c r="B761" s="3">
        <v>1</v>
      </c>
      <c r="C761" s="3">
        <v>0</v>
      </c>
      <c r="D761" s="3">
        <v>13</v>
      </c>
      <c r="E761" s="3">
        <v>4</v>
      </c>
      <c r="F761" s="3">
        <v>1</v>
      </c>
    </row>
    <row r="762" spans="1:8">
      <c r="A762" s="85">
        <v>43739</v>
      </c>
      <c r="B762" s="3">
        <v>9</v>
      </c>
      <c r="C762" s="3">
        <v>0</v>
      </c>
      <c r="D762" s="3">
        <v>23</v>
      </c>
      <c r="E762" s="3">
        <v>16</v>
      </c>
      <c r="F762" s="3">
        <v>7</v>
      </c>
    </row>
    <row r="763" spans="1:8">
      <c r="A763" s="85">
        <v>43770</v>
      </c>
      <c r="B763" s="3">
        <v>5</v>
      </c>
      <c r="C763" s="3">
        <v>0</v>
      </c>
      <c r="D763" s="3">
        <v>17</v>
      </c>
      <c r="E763" s="3">
        <v>16</v>
      </c>
      <c r="F763" s="3">
        <v>6</v>
      </c>
    </row>
    <row r="764" spans="1:8">
      <c r="A764" s="85">
        <v>43800</v>
      </c>
      <c r="B764" s="3">
        <v>1</v>
      </c>
      <c r="C764" s="3">
        <v>1</v>
      </c>
      <c r="D764" s="3">
        <v>11</v>
      </c>
      <c r="E764" s="3">
        <v>11</v>
      </c>
      <c r="F764" s="3">
        <v>8</v>
      </c>
    </row>
    <row r="765" spans="1:8">
      <c r="A765" s="85">
        <v>43831</v>
      </c>
      <c r="B765" s="3">
        <v>4</v>
      </c>
      <c r="C765" s="3">
        <v>7</v>
      </c>
      <c r="D765" s="3">
        <v>14</v>
      </c>
      <c r="E765" s="3">
        <v>13</v>
      </c>
      <c r="F765" s="3">
        <v>9</v>
      </c>
    </row>
    <row r="766" spans="1:8">
      <c r="A766" s="85">
        <v>43862</v>
      </c>
      <c r="B766" s="3">
        <v>4</v>
      </c>
      <c r="C766" s="3">
        <v>0</v>
      </c>
      <c r="D766" s="3">
        <v>16</v>
      </c>
      <c r="E766" s="3">
        <v>10</v>
      </c>
      <c r="F766" s="3">
        <v>4</v>
      </c>
    </row>
    <row r="767" spans="1:8">
      <c r="A767" s="85">
        <v>43891</v>
      </c>
      <c r="B767" s="3">
        <v>4</v>
      </c>
      <c r="C767" s="3">
        <v>0</v>
      </c>
      <c r="D767" s="3">
        <v>10</v>
      </c>
      <c r="E767" s="3">
        <v>8</v>
      </c>
      <c r="F767" s="3">
        <v>4</v>
      </c>
    </row>
    <row r="768" spans="1:8">
      <c r="A768" s="85">
        <v>43922</v>
      </c>
      <c r="B768" s="3">
        <v>1</v>
      </c>
      <c r="C768" s="3">
        <v>0</v>
      </c>
      <c r="D768" s="3">
        <v>11</v>
      </c>
      <c r="E768" s="3">
        <v>7</v>
      </c>
      <c r="F768" s="3">
        <v>4</v>
      </c>
    </row>
    <row r="769" spans="1:7">
      <c r="A769" s="85">
        <v>43952</v>
      </c>
      <c r="B769" s="3">
        <v>0</v>
      </c>
      <c r="C769" s="3">
        <v>0</v>
      </c>
      <c r="D769" s="3">
        <v>8</v>
      </c>
      <c r="E769" s="3">
        <v>6</v>
      </c>
      <c r="F769" s="3">
        <v>2</v>
      </c>
    </row>
    <row r="770" spans="1:7">
      <c r="A770" s="85">
        <v>43983</v>
      </c>
      <c r="B770" s="3">
        <v>0</v>
      </c>
      <c r="C770" s="3">
        <v>0</v>
      </c>
      <c r="D770" s="3">
        <v>4</v>
      </c>
      <c r="E770" s="3">
        <v>4</v>
      </c>
      <c r="F770" s="3">
        <v>2</v>
      </c>
    </row>
    <row r="771" spans="1:7">
      <c r="A771" s="85">
        <v>44013</v>
      </c>
      <c r="B771" s="3">
        <v>0</v>
      </c>
      <c r="C771" s="3">
        <v>0</v>
      </c>
      <c r="D771" s="3">
        <v>3</v>
      </c>
      <c r="E771" s="3">
        <v>4</v>
      </c>
      <c r="F771" s="3">
        <v>2</v>
      </c>
    </row>
    <row r="772" spans="1:7">
      <c r="A772" s="85">
        <v>44044</v>
      </c>
      <c r="B772" s="3">
        <v>0</v>
      </c>
      <c r="C772" s="3">
        <v>0</v>
      </c>
      <c r="D772" s="3">
        <v>5</v>
      </c>
      <c r="E772" s="3">
        <v>5</v>
      </c>
      <c r="F772" s="3">
        <v>3</v>
      </c>
    </row>
    <row r="773" spans="1:7">
      <c r="A773" s="24" t="s">
        <v>10</v>
      </c>
      <c r="B773" s="24">
        <f>SUM(B761:B772)</f>
        <v>29</v>
      </c>
      <c r="C773" s="24">
        <f>SUM(C761:C772)</f>
        <v>8</v>
      </c>
      <c r="D773" s="24">
        <f>SUM(D761:D772)</f>
        <v>135</v>
      </c>
      <c r="E773" s="24">
        <f>SUM(E761:E772)</f>
        <v>104</v>
      </c>
      <c r="F773" s="24">
        <f>SUM(F761:F772)</f>
        <v>52</v>
      </c>
      <c r="G773" s="30"/>
    </row>
    <row r="774" spans="1:7">
      <c r="A774" s="24" t="s">
        <v>12</v>
      </c>
      <c r="B774" s="24">
        <f>B773/12</f>
        <v>2.4166666666666665</v>
      </c>
      <c r="C774" s="24">
        <f>C773/12</f>
        <v>0.66666666666666663</v>
      </c>
      <c r="D774" s="24">
        <f>D773/12</f>
        <v>11.25</v>
      </c>
      <c r="E774" s="24">
        <f>E773/12</f>
        <v>8.6666666666666661</v>
      </c>
      <c r="F774" s="24">
        <f>F773/12</f>
        <v>4.333333333333333</v>
      </c>
      <c r="G774" s="30"/>
    </row>
    <row r="775" spans="1:7">
      <c r="A775" s="85">
        <v>44075</v>
      </c>
      <c r="B775" s="3">
        <v>0</v>
      </c>
      <c r="C775" s="3">
        <v>0</v>
      </c>
      <c r="D775" s="3">
        <v>5</v>
      </c>
      <c r="E775" s="3">
        <v>5</v>
      </c>
      <c r="F775" s="3">
        <v>3</v>
      </c>
    </row>
    <row r="776" spans="1:7">
      <c r="A776" s="85">
        <v>44105</v>
      </c>
      <c r="B776" s="3">
        <v>0</v>
      </c>
      <c r="C776" s="3">
        <v>0</v>
      </c>
      <c r="D776" s="3">
        <v>2</v>
      </c>
      <c r="E776" s="3">
        <v>2</v>
      </c>
      <c r="F776" s="3">
        <v>2</v>
      </c>
    </row>
    <row r="777" spans="1:7">
      <c r="A777" s="85">
        <v>44136</v>
      </c>
      <c r="B777" s="3">
        <v>0</v>
      </c>
      <c r="C777" s="3">
        <v>0</v>
      </c>
      <c r="D777" s="3">
        <v>5</v>
      </c>
      <c r="E777" s="3">
        <v>6</v>
      </c>
      <c r="F777" s="3">
        <v>4</v>
      </c>
    </row>
    <row r="778" spans="1:7">
      <c r="A778" s="85">
        <v>44166</v>
      </c>
      <c r="B778" s="3">
        <v>0</v>
      </c>
      <c r="C778" s="3">
        <v>2</v>
      </c>
      <c r="D778" s="3">
        <v>6</v>
      </c>
      <c r="E778" s="3">
        <v>3</v>
      </c>
      <c r="F778" s="3">
        <v>3</v>
      </c>
    </row>
    <row r="779" spans="1:7">
      <c r="A779" s="85">
        <v>44197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85">
        <v>44228</v>
      </c>
      <c r="B780" s="3">
        <v>0</v>
      </c>
      <c r="C780" s="3">
        <v>0</v>
      </c>
      <c r="D780" s="3">
        <v>6</v>
      </c>
      <c r="E780" s="3">
        <v>2</v>
      </c>
      <c r="F780" s="3">
        <v>2</v>
      </c>
    </row>
    <row r="781" spans="1:7">
      <c r="A781" s="85">
        <v>44256</v>
      </c>
      <c r="B781" s="3">
        <v>0</v>
      </c>
      <c r="C781" s="3">
        <v>0</v>
      </c>
      <c r="D781" s="3">
        <v>3</v>
      </c>
      <c r="E781" s="3">
        <v>4</v>
      </c>
      <c r="F781" s="3">
        <v>2</v>
      </c>
    </row>
    <row r="782" spans="1:7">
      <c r="A782" s="85">
        <v>44287</v>
      </c>
      <c r="B782" s="3">
        <v>0</v>
      </c>
      <c r="C782" s="3">
        <v>0</v>
      </c>
      <c r="D782" s="3">
        <v>9</v>
      </c>
      <c r="E782" s="3">
        <v>8</v>
      </c>
      <c r="F782" s="3">
        <v>2</v>
      </c>
    </row>
    <row r="783" spans="1:7">
      <c r="A783" s="85">
        <v>44317</v>
      </c>
      <c r="B783" s="3">
        <v>0</v>
      </c>
      <c r="C783" s="3">
        <v>0</v>
      </c>
      <c r="D783" s="3">
        <v>9</v>
      </c>
      <c r="E783" s="3">
        <v>7</v>
      </c>
      <c r="F783" s="3">
        <v>1</v>
      </c>
    </row>
    <row r="784" spans="1:7">
      <c r="A784" s="85">
        <v>44348</v>
      </c>
      <c r="B784" s="3">
        <v>0</v>
      </c>
      <c r="C784" s="3">
        <v>0</v>
      </c>
      <c r="D784" s="3">
        <v>7</v>
      </c>
      <c r="E784" s="3">
        <v>6</v>
      </c>
      <c r="F784" s="3">
        <v>2</v>
      </c>
    </row>
    <row r="785" spans="1:7">
      <c r="A785" s="85">
        <v>44378</v>
      </c>
      <c r="B785" s="3">
        <v>0</v>
      </c>
      <c r="C785" s="3">
        <v>0</v>
      </c>
      <c r="D785" s="3">
        <v>5</v>
      </c>
      <c r="E785" s="3">
        <v>6</v>
      </c>
      <c r="F785" s="3">
        <v>3</v>
      </c>
    </row>
    <row r="786" spans="1:7">
      <c r="A786" s="85">
        <v>44409</v>
      </c>
      <c r="B786" s="3">
        <v>0</v>
      </c>
      <c r="C786" s="3">
        <v>0</v>
      </c>
      <c r="D786" s="3">
        <v>6</v>
      </c>
      <c r="E786" s="3">
        <v>10</v>
      </c>
      <c r="F786" s="3">
        <v>4</v>
      </c>
      <c r="G786" s="2"/>
    </row>
    <row r="787" spans="1:7">
      <c r="A787" s="24" t="s">
        <v>10</v>
      </c>
      <c r="B787" s="24">
        <f>SUM(B775:B786)</f>
        <v>0</v>
      </c>
      <c r="C787" s="24">
        <f>SUM(C775:C786)</f>
        <v>2</v>
      </c>
      <c r="D787" s="24">
        <f>SUM(D775:D786)</f>
        <v>65</v>
      </c>
      <c r="E787" s="24">
        <f>SUM(E775:E786)</f>
        <v>61</v>
      </c>
      <c r="F787" s="24">
        <f>SUM(F775:F786)</f>
        <v>30</v>
      </c>
      <c r="G787" s="30"/>
    </row>
    <row r="788" spans="1:7">
      <c r="A788" s="26" t="s">
        <v>12</v>
      </c>
      <c r="B788" s="26">
        <f>B787/12</f>
        <v>0</v>
      </c>
      <c r="C788" s="26">
        <f>C787/12</f>
        <v>0.16666666666666666</v>
      </c>
      <c r="D788" s="26">
        <f>D787/12</f>
        <v>5.416666666666667</v>
      </c>
      <c r="E788" s="26">
        <f>E787/12</f>
        <v>5.083333333333333</v>
      </c>
      <c r="F788" s="26">
        <f>F787/12</f>
        <v>2.5</v>
      </c>
      <c r="G788" s="30"/>
    </row>
    <row r="789" spans="1:7">
      <c r="A789" s="85">
        <v>44440</v>
      </c>
      <c r="B789" s="3">
        <v>0</v>
      </c>
      <c r="C789" s="3">
        <v>0</v>
      </c>
      <c r="D789" s="3">
        <v>5</v>
      </c>
      <c r="E789" s="3">
        <v>7</v>
      </c>
      <c r="F789" s="3">
        <v>3</v>
      </c>
    </row>
    <row r="790" spans="1:7">
      <c r="A790" s="85">
        <v>44470</v>
      </c>
      <c r="B790" s="3">
        <v>0</v>
      </c>
      <c r="C790" s="3">
        <v>3</v>
      </c>
      <c r="D790" s="3">
        <v>6</v>
      </c>
      <c r="E790" s="3">
        <v>6</v>
      </c>
      <c r="F790" s="3">
        <v>3</v>
      </c>
    </row>
    <row r="791" spans="1:7">
      <c r="A791" s="86">
        <v>44501</v>
      </c>
      <c r="B791" s="44">
        <v>0</v>
      </c>
      <c r="C791" s="44">
        <v>0</v>
      </c>
      <c r="D791" s="44">
        <v>3</v>
      </c>
      <c r="E791" s="44">
        <v>4</v>
      </c>
      <c r="F791" s="44">
        <v>2</v>
      </c>
      <c r="G791" s="44"/>
    </row>
    <row r="792" spans="1:7">
      <c r="A792" s="86">
        <v>44531</v>
      </c>
      <c r="B792" s="44">
        <v>0</v>
      </c>
      <c r="C792" s="44">
        <v>0</v>
      </c>
      <c r="D792" s="44">
        <v>7</v>
      </c>
      <c r="E792" s="44">
        <v>6</v>
      </c>
      <c r="F792" s="44">
        <v>4</v>
      </c>
      <c r="G792" s="44"/>
    </row>
    <row r="793" spans="1:7">
      <c r="A793" s="85">
        <v>44562</v>
      </c>
      <c r="B793" s="3">
        <v>0</v>
      </c>
      <c r="C793" s="3">
        <v>5</v>
      </c>
      <c r="D793" s="3">
        <v>7</v>
      </c>
      <c r="E793" s="3">
        <v>8</v>
      </c>
      <c r="F793" s="3">
        <v>3</v>
      </c>
    </row>
    <row r="794" spans="1:7">
      <c r="A794" s="85">
        <v>44593</v>
      </c>
    </row>
    <row r="795" spans="1:7">
      <c r="A795" s="86">
        <v>44621</v>
      </c>
      <c r="B795" s="44"/>
      <c r="C795" s="44"/>
      <c r="D795" s="44"/>
      <c r="E795" s="44"/>
      <c r="F795" s="44"/>
      <c r="G795" s="44"/>
    </row>
    <row r="796" spans="1:7">
      <c r="A796" s="86">
        <v>44652</v>
      </c>
      <c r="B796" s="44"/>
      <c r="C796" s="44"/>
      <c r="D796" s="44"/>
      <c r="E796" s="44"/>
      <c r="F796" s="44"/>
      <c r="G796" s="44"/>
    </row>
    <row r="797" spans="1:7">
      <c r="A797" s="85">
        <v>44682</v>
      </c>
    </row>
    <row r="798" spans="1:7">
      <c r="A798" s="85">
        <v>44713</v>
      </c>
    </row>
    <row r="799" spans="1:7">
      <c r="A799" s="86">
        <v>44743</v>
      </c>
      <c r="B799" s="44"/>
      <c r="C799" s="44"/>
      <c r="D799" s="44"/>
      <c r="E799" s="44"/>
      <c r="F799" s="44"/>
      <c r="G799" s="44"/>
    </row>
    <row r="800" spans="1:7">
      <c r="A800" s="86">
        <v>44774</v>
      </c>
      <c r="B800" s="44"/>
      <c r="C800" s="44"/>
      <c r="D800" s="44"/>
      <c r="E800" s="44"/>
      <c r="F800" s="44"/>
      <c r="G800" s="44"/>
    </row>
    <row r="801" spans="1:7">
      <c r="A801" s="24" t="s">
        <v>10</v>
      </c>
      <c r="B801" s="24">
        <f>SUM(B789:B800)</f>
        <v>0</v>
      </c>
      <c r="C801" s="24">
        <f>SUM(C789:C800)</f>
        <v>8</v>
      </c>
      <c r="D801" s="24">
        <f>SUM(D789:D800)</f>
        <v>28</v>
      </c>
      <c r="E801" s="24">
        <f>SUM(E789:E800)</f>
        <v>31</v>
      </c>
      <c r="F801" s="24">
        <f>SUM(F789:F800)</f>
        <v>15</v>
      </c>
      <c r="G801" s="30"/>
    </row>
    <row r="802" spans="1:7">
      <c r="A802" s="26" t="s">
        <v>12</v>
      </c>
      <c r="B802" s="26">
        <f>B801/12</f>
        <v>0</v>
      </c>
      <c r="C802" s="26">
        <f>C801/12</f>
        <v>0.66666666666666663</v>
      </c>
      <c r="D802" s="26">
        <f>D801/12</f>
        <v>2.3333333333333335</v>
      </c>
      <c r="E802" s="26">
        <f>E801/12</f>
        <v>2.5833333333333335</v>
      </c>
      <c r="F802" s="26">
        <f>F801/12</f>
        <v>1.25</v>
      </c>
      <c r="G802" s="30"/>
    </row>
    <row r="807" spans="1:7">
      <c r="A807" s="86"/>
      <c r="B807" s="44"/>
      <c r="C807" s="44"/>
      <c r="D807" s="44"/>
      <c r="E807" s="44"/>
      <c r="F807" s="44"/>
      <c r="G807" s="44"/>
    </row>
    <row r="814" spans="1:7">
      <c r="A814" s="1" t="s">
        <v>0</v>
      </c>
      <c r="B814" s="2" t="s">
        <v>1</v>
      </c>
      <c r="C814" s="2" t="s">
        <v>2</v>
      </c>
      <c r="D814" s="2" t="s">
        <v>3</v>
      </c>
    </row>
    <row r="815" spans="1:7">
      <c r="A815" s="85" t="s">
        <v>22</v>
      </c>
      <c r="B815" s="8">
        <v>30531</v>
      </c>
      <c r="C815" s="8">
        <v>43225</v>
      </c>
      <c r="D815" s="3" t="s">
        <v>18</v>
      </c>
    </row>
    <row r="817" spans="1:8">
      <c r="A817" s="18" t="s">
        <v>4</v>
      </c>
      <c r="B817" s="19" t="s">
        <v>5</v>
      </c>
      <c r="C817" s="19" t="s">
        <v>6</v>
      </c>
      <c r="D817" s="19" t="s">
        <v>7</v>
      </c>
      <c r="E817" s="19" t="s">
        <v>8</v>
      </c>
      <c r="F817" s="19" t="s">
        <v>9</v>
      </c>
      <c r="G817" s="19" t="s">
        <v>119</v>
      </c>
      <c r="H817" s="19" t="s">
        <v>11</v>
      </c>
    </row>
    <row r="818" spans="1:8">
      <c r="A818" s="85">
        <v>43709</v>
      </c>
      <c r="B818" s="3">
        <v>5</v>
      </c>
      <c r="C818" s="3">
        <v>0</v>
      </c>
      <c r="D818" s="3">
        <v>6</v>
      </c>
      <c r="E818" s="3">
        <v>4</v>
      </c>
      <c r="F818" s="3">
        <v>0</v>
      </c>
    </row>
    <row r="819" spans="1:8">
      <c r="A819" s="85">
        <v>43739</v>
      </c>
      <c r="B819" s="3">
        <v>5</v>
      </c>
      <c r="C819" s="3">
        <v>0</v>
      </c>
      <c r="D819" s="3">
        <v>12</v>
      </c>
      <c r="E819" s="3">
        <v>6</v>
      </c>
      <c r="F819" s="3">
        <v>1</v>
      </c>
    </row>
    <row r="820" spans="1:8">
      <c r="A820" s="85">
        <v>43770</v>
      </c>
      <c r="B820" s="3">
        <v>5</v>
      </c>
      <c r="C820" s="3">
        <v>0</v>
      </c>
      <c r="D820" s="3">
        <v>8</v>
      </c>
      <c r="E820" s="3">
        <v>4</v>
      </c>
      <c r="F820" s="3">
        <v>1</v>
      </c>
    </row>
    <row r="821" spans="1:8">
      <c r="A821" s="85">
        <v>43800</v>
      </c>
      <c r="B821" s="3">
        <v>3</v>
      </c>
      <c r="C821" s="3">
        <v>0</v>
      </c>
      <c r="D821" s="3">
        <v>5</v>
      </c>
      <c r="E821" s="3">
        <v>2</v>
      </c>
      <c r="F821" s="3">
        <v>1</v>
      </c>
    </row>
    <row r="822" spans="1:8">
      <c r="A822" s="85">
        <v>43831</v>
      </c>
      <c r="B822" s="3">
        <v>8</v>
      </c>
      <c r="C822" s="3">
        <v>0</v>
      </c>
      <c r="D822" s="3">
        <v>3</v>
      </c>
      <c r="E822" s="3">
        <v>9</v>
      </c>
      <c r="F822" s="3">
        <v>1</v>
      </c>
    </row>
    <row r="823" spans="1:8">
      <c r="A823" s="85">
        <v>43862</v>
      </c>
      <c r="B823" s="3">
        <v>4</v>
      </c>
      <c r="C823" s="3">
        <v>0</v>
      </c>
      <c r="D823" s="3">
        <v>9</v>
      </c>
      <c r="E823" s="3">
        <v>4</v>
      </c>
      <c r="F823" s="3">
        <v>2</v>
      </c>
    </row>
    <row r="824" spans="1:8">
      <c r="A824" s="85">
        <v>43891</v>
      </c>
      <c r="B824" s="3">
        <v>3</v>
      </c>
      <c r="C824" s="3">
        <v>0</v>
      </c>
      <c r="D824" s="3">
        <v>9</v>
      </c>
      <c r="E824" s="3">
        <v>3</v>
      </c>
      <c r="F824" s="3">
        <v>0</v>
      </c>
    </row>
    <row r="825" spans="1:8">
      <c r="A825" s="85">
        <v>43922</v>
      </c>
      <c r="B825" s="3">
        <v>0</v>
      </c>
      <c r="C825" s="3">
        <v>0</v>
      </c>
      <c r="D825" s="3">
        <v>3</v>
      </c>
      <c r="E825" s="3">
        <v>4</v>
      </c>
      <c r="F825" s="3">
        <v>0</v>
      </c>
    </row>
    <row r="826" spans="1:8">
      <c r="A826" s="85">
        <v>43952</v>
      </c>
      <c r="B826" s="3">
        <v>0</v>
      </c>
      <c r="C826" s="3">
        <v>0</v>
      </c>
      <c r="D826" s="3">
        <v>1</v>
      </c>
      <c r="E826" s="3">
        <v>0</v>
      </c>
      <c r="F826" s="3">
        <v>0</v>
      </c>
    </row>
    <row r="827" spans="1:8">
      <c r="A827" s="85">
        <v>43983</v>
      </c>
      <c r="B827" s="3">
        <v>0</v>
      </c>
      <c r="C827" s="3">
        <v>0</v>
      </c>
      <c r="D827" s="3">
        <v>3</v>
      </c>
      <c r="E827" s="3">
        <v>3</v>
      </c>
      <c r="F827" s="3">
        <v>0</v>
      </c>
    </row>
    <row r="828" spans="1:8">
      <c r="A828" s="85">
        <v>44013</v>
      </c>
      <c r="B828" s="3">
        <v>0</v>
      </c>
      <c r="C828" s="3">
        <v>2</v>
      </c>
      <c r="D828" s="3">
        <v>3</v>
      </c>
      <c r="E828" s="3">
        <v>4</v>
      </c>
      <c r="F828" s="3">
        <v>2</v>
      </c>
    </row>
    <row r="829" spans="1:8">
      <c r="A829" s="85">
        <v>44044</v>
      </c>
      <c r="B829" s="3">
        <v>0</v>
      </c>
      <c r="C829" s="3">
        <v>0</v>
      </c>
      <c r="D829" s="3">
        <v>0.5</v>
      </c>
      <c r="E829" s="3">
        <v>1</v>
      </c>
      <c r="F829" s="3">
        <v>1</v>
      </c>
    </row>
    <row r="830" spans="1:8">
      <c r="A830" s="24" t="s">
        <v>10</v>
      </c>
      <c r="B830" s="24">
        <f>SUM(B818:B829)</f>
        <v>33</v>
      </c>
      <c r="C830" s="24">
        <f>SUM(C818:C829)</f>
        <v>2</v>
      </c>
      <c r="D830" s="24">
        <f>SUM(D818:D829)</f>
        <v>62.5</v>
      </c>
      <c r="E830" s="24">
        <f>SUM(E818:E829)</f>
        <v>44</v>
      </c>
      <c r="F830" s="24">
        <f>SUM(F818:F829)</f>
        <v>9</v>
      </c>
      <c r="G830" s="30"/>
    </row>
    <row r="831" spans="1:8">
      <c r="A831" s="24" t="s">
        <v>12</v>
      </c>
      <c r="B831" s="24">
        <f>B830/12</f>
        <v>2.75</v>
      </c>
      <c r="C831" s="24">
        <f>C830/12</f>
        <v>0.16666666666666666</v>
      </c>
      <c r="D831" s="24">
        <f>D830/12</f>
        <v>5.208333333333333</v>
      </c>
      <c r="E831" s="24">
        <f>E830/12</f>
        <v>3.6666666666666665</v>
      </c>
      <c r="F831" s="24">
        <f>F830/12</f>
        <v>0.75</v>
      </c>
      <c r="G831" s="30"/>
    </row>
    <row r="832" spans="1:8">
      <c r="A832" s="85">
        <v>44075</v>
      </c>
      <c r="B832" s="3">
        <v>0</v>
      </c>
      <c r="C832" s="3">
        <v>0</v>
      </c>
      <c r="D832" s="3">
        <v>0.5</v>
      </c>
      <c r="E832" s="3">
        <v>1</v>
      </c>
      <c r="F832" s="3">
        <v>1</v>
      </c>
    </row>
    <row r="833" spans="1:7">
      <c r="A833" s="85">
        <v>44105</v>
      </c>
      <c r="B833" s="3">
        <v>0</v>
      </c>
      <c r="C833" s="3">
        <v>0</v>
      </c>
      <c r="D833" s="3">
        <v>0.5</v>
      </c>
      <c r="E833" s="3">
        <v>0</v>
      </c>
      <c r="F833" s="3">
        <v>0</v>
      </c>
    </row>
    <row r="834" spans="1:7">
      <c r="A834" s="85">
        <v>44136</v>
      </c>
      <c r="B834" s="3">
        <v>0</v>
      </c>
      <c r="C834" s="3">
        <v>0</v>
      </c>
      <c r="D834" s="3">
        <v>2</v>
      </c>
      <c r="E834" s="3">
        <v>2</v>
      </c>
      <c r="F834" s="3">
        <v>2</v>
      </c>
    </row>
    <row r="835" spans="1:7">
      <c r="A835" s="85">
        <v>44166</v>
      </c>
      <c r="B835" s="3">
        <v>0</v>
      </c>
      <c r="C835" s="3">
        <v>0</v>
      </c>
      <c r="D835" s="3">
        <v>2</v>
      </c>
      <c r="E835" s="3">
        <v>3</v>
      </c>
      <c r="F835" s="3">
        <v>2</v>
      </c>
    </row>
    <row r="836" spans="1:7">
      <c r="A836" s="85">
        <v>44197</v>
      </c>
      <c r="B836" s="3">
        <v>3</v>
      </c>
      <c r="C836" s="3">
        <v>0</v>
      </c>
      <c r="D836" s="3">
        <v>2</v>
      </c>
      <c r="E836" s="3">
        <v>1</v>
      </c>
      <c r="F836" s="3">
        <v>0</v>
      </c>
    </row>
    <row r="837" spans="1:7">
      <c r="A837" s="85">
        <v>44228</v>
      </c>
      <c r="B837" s="3">
        <v>0</v>
      </c>
      <c r="C837" s="3">
        <v>0</v>
      </c>
      <c r="D837" s="3">
        <v>2</v>
      </c>
      <c r="E837" s="3">
        <v>2</v>
      </c>
      <c r="F837" s="3">
        <v>1</v>
      </c>
    </row>
    <row r="838" spans="1:7">
      <c r="A838" s="85">
        <v>44256</v>
      </c>
      <c r="B838" s="3">
        <v>0</v>
      </c>
      <c r="C838" s="3">
        <v>0</v>
      </c>
      <c r="D838" s="3">
        <v>3</v>
      </c>
      <c r="E838" s="3">
        <v>3</v>
      </c>
      <c r="F838" s="3">
        <v>1</v>
      </c>
    </row>
    <row r="839" spans="1:7">
      <c r="A839" s="85">
        <v>44287</v>
      </c>
      <c r="B839" s="3">
        <v>0</v>
      </c>
      <c r="C839" s="3">
        <v>0</v>
      </c>
      <c r="D839" s="3">
        <v>4</v>
      </c>
      <c r="E839" s="3">
        <v>4</v>
      </c>
      <c r="F839" s="3">
        <v>2</v>
      </c>
    </row>
    <row r="840" spans="1:7">
      <c r="A840" s="85">
        <v>44317</v>
      </c>
      <c r="B840" s="3">
        <v>0</v>
      </c>
      <c r="C840" s="3">
        <v>0</v>
      </c>
      <c r="D840" s="3">
        <v>9</v>
      </c>
      <c r="E840" s="3">
        <v>3</v>
      </c>
      <c r="F840" s="3">
        <v>1</v>
      </c>
    </row>
    <row r="841" spans="1:7">
      <c r="A841" s="85">
        <v>44348</v>
      </c>
      <c r="B841" s="3">
        <v>0</v>
      </c>
      <c r="C841" s="3">
        <v>0</v>
      </c>
      <c r="D841" s="3">
        <v>5</v>
      </c>
      <c r="E841" s="3">
        <v>2</v>
      </c>
      <c r="F841" s="3">
        <v>0</v>
      </c>
    </row>
    <row r="842" spans="1:7">
      <c r="A842" s="85">
        <v>44378</v>
      </c>
      <c r="B842" s="3">
        <v>0</v>
      </c>
      <c r="C842" s="3">
        <v>0</v>
      </c>
      <c r="D842" s="3">
        <v>10</v>
      </c>
      <c r="E842" s="3">
        <v>6</v>
      </c>
      <c r="F842" s="3">
        <v>3</v>
      </c>
    </row>
    <row r="843" spans="1:7">
      <c r="A843" s="85">
        <v>44409</v>
      </c>
      <c r="B843" s="3">
        <v>0</v>
      </c>
      <c r="C843" s="3">
        <v>0</v>
      </c>
      <c r="D843" s="3">
        <v>4</v>
      </c>
      <c r="E843" s="3">
        <v>2</v>
      </c>
      <c r="F843" s="3">
        <v>2</v>
      </c>
    </row>
    <row r="844" spans="1:7">
      <c r="A844" s="24" t="s">
        <v>10</v>
      </c>
      <c r="B844" s="24">
        <f>SUM(B832:B843)</f>
        <v>3</v>
      </c>
      <c r="C844" s="24">
        <f>SUM(C832:C843)</f>
        <v>0</v>
      </c>
      <c r="D844" s="24">
        <f>SUM(D832:D843)</f>
        <v>44</v>
      </c>
      <c r="E844" s="24">
        <f>SUM(E832:E843)</f>
        <v>29</v>
      </c>
      <c r="F844" s="24">
        <f>SUM(F832:F843)</f>
        <v>15</v>
      </c>
      <c r="G844" s="31"/>
    </row>
    <row r="845" spans="1:7">
      <c r="A845" s="26" t="s">
        <v>12</v>
      </c>
      <c r="B845" s="26">
        <f>B844/12</f>
        <v>0.25</v>
      </c>
      <c r="C845" s="26">
        <f>C844/12</f>
        <v>0</v>
      </c>
      <c r="D845" s="26">
        <f>D844/12</f>
        <v>3.6666666666666665</v>
      </c>
      <c r="E845" s="26">
        <f>E844/12</f>
        <v>2.4166666666666665</v>
      </c>
      <c r="F845" s="26">
        <f>F844/12</f>
        <v>1.25</v>
      </c>
      <c r="G845" s="30"/>
    </row>
    <row r="846" spans="1:7">
      <c r="A846" s="85">
        <v>44440</v>
      </c>
      <c r="B846" s="3">
        <v>0</v>
      </c>
      <c r="C846" s="3">
        <v>0</v>
      </c>
      <c r="D846" s="3">
        <v>6</v>
      </c>
      <c r="E846" s="3">
        <v>2</v>
      </c>
      <c r="F846" s="3">
        <v>1</v>
      </c>
    </row>
    <row r="847" spans="1:7">
      <c r="A847" s="85">
        <v>44470</v>
      </c>
      <c r="B847" s="3">
        <v>0</v>
      </c>
      <c r="C847" s="3">
        <v>3</v>
      </c>
      <c r="D847" s="3">
        <v>4</v>
      </c>
      <c r="E847" s="3">
        <v>5</v>
      </c>
      <c r="F847" s="3">
        <v>2</v>
      </c>
    </row>
    <row r="848" spans="1:7">
      <c r="A848" s="86">
        <v>44501</v>
      </c>
      <c r="B848" s="44">
        <v>0</v>
      </c>
      <c r="C848" s="44">
        <v>0</v>
      </c>
      <c r="D848" s="44">
        <v>2</v>
      </c>
      <c r="E848" s="44">
        <v>2</v>
      </c>
      <c r="F848" s="44">
        <v>1</v>
      </c>
      <c r="G848" s="44"/>
    </row>
    <row r="849" spans="1:7">
      <c r="A849" s="86">
        <v>44531</v>
      </c>
      <c r="B849" s="44">
        <v>0</v>
      </c>
      <c r="C849" s="44">
        <v>0</v>
      </c>
      <c r="D849" s="44">
        <v>2</v>
      </c>
      <c r="E849" s="44">
        <v>1</v>
      </c>
      <c r="F849" s="44">
        <v>1</v>
      </c>
      <c r="G849" s="44"/>
    </row>
    <row r="850" spans="1:7">
      <c r="A850" s="85">
        <v>44562</v>
      </c>
      <c r="B850" s="3">
        <v>0</v>
      </c>
      <c r="C850" s="3">
        <v>0</v>
      </c>
      <c r="D850" s="3">
        <v>3</v>
      </c>
      <c r="E850" s="3">
        <v>2</v>
      </c>
      <c r="F850" s="3">
        <v>1</v>
      </c>
    </row>
    <row r="851" spans="1:7">
      <c r="A851" s="85">
        <v>44593</v>
      </c>
    </row>
    <row r="852" spans="1:7">
      <c r="A852" s="86">
        <v>44621</v>
      </c>
      <c r="B852" s="44"/>
      <c r="C852" s="44"/>
      <c r="D852" s="44"/>
      <c r="E852" s="44"/>
      <c r="F852" s="44"/>
      <c r="G852" s="44"/>
    </row>
    <row r="853" spans="1:7">
      <c r="A853" s="86">
        <v>44652</v>
      </c>
      <c r="B853" s="44"/>
      <c r="C853" s="44"/>
      <c r="D853" s="44"/>
      <c r="E853" s="44"/>
      <c r="F853" s="44"/>
      <c r="G853" s="44"/>
    </row>
    <row r="854" spans="1:7">
      <c r="A854" s="85">
        <v>44682</v>
      </c>
    </row>
    <row r="855" spans="1:7">
      <c r="A855" s="85">
        <v>44713</v>
      </c>
    </row>
    <row r="856" spans="1:7">
      <c r="A856" s="86">
        <v>44743</v>
      </c>
      <c r="B856" s="44"/>
      <c r="C856" s="44"/>
      <c r="D856" s="44"/>
      <c r="E856" s="44"/>
      <c r="F856" s="44"/>
      <c r="G856" s="44"/>
    </row>
    <row r="857" spans="1:7">
      <c r="A857" s="86">
        <v>44774</v>
      </c>
      <c r="B857" s="44"/>
      <c r="C857" s="44"/>
      <c r="D857" s="44"/>
      <c r="E857" s="44"/>
      <c r="F857" s="44"/>
      <c r="G857" s="44"/>
    </row>
    <row r="858" spans="1:7">
      <c r="A858" s="24" t="s">
        <v>10</v>
      </c>
      <c r="B858" s="24">
        <f>SUM(B846:B857)</f>
        <v>0</v>
      </c>
      <c r="C858" s="24">
        <f>SUM(C846:C857)</f>
        <v>3</v>
      </c>
      <c r="D858" s="24">
        <f>SUM(D846:D857)</f>
        <v>17</v>
      </c>
      <c r="E858" s="24">
        <f>SUM(E846:E857)</f>
        <v>12</v>
      </c>
      <c r="F858" s="24">
        <f>SUM(F846:F857)</f>
        <v>6</v>
      </c>
      <c r="G858" s="31"/>
    </row>
    <row r="859" spans="1:7">
      <c r="A859" s="26" t="s">
        <v>12</v>
      </c>
      <c r="B859" s="26">
        <f>B858/12</f>
        <v>0</v>
      </c>
      <c r="C859" s="26">
        <f>C858/12</f>
        <v>0.25</v>
      </c>
      <c r="D859" s="26">
        <f>D858/12</f>
        <v>1.4166666666666667</v>
      </c>
      <c r="E859" s="26">
        <f>E858/12</f>
        <v>1</v>
      </c>
      <c r="F859" s="26">
        <f>F858/12</f>
        <v>0.5</v>
      </c>
      <c r="G859" s="30"/>
    </row>
    <row r="860" spans="1:7">
      <c r="A860" s="86"/>
      <c r="B860" s="44"/>
      <c r="C860" s="44"/>
      <c r="D860" s="44"/>
      <c r="E860" s="44"/>
      <c r="F860" s="44"/>
      <c r="G860" s="44"/>
    </row>
    <row r="870" spans="1:8">
      <c r="A870" s="86"/>
      <c r="B870" s="44"/>
      <c r="C870" s="44"/>
      <c r="D870" s="44"/>
      <c r="E870" s="44"/>
      <c r="F870" s="44"/>
      <c r="G870" s="44"/>
    </row>
    <row r="871" spans="1:8">
      <c r="A871" s="1" t="s">
        <v>0</v>
      </c>
      <c r="B871" s="2" t="s">
        <v>1</v>
      </c>
      <c r="C871" s="2" t="s">
        <v>2</v>
      </c>
      <c r="D871" s="2" t="s">
        <v>3</v>
      </c>
    </row>
    <row r="872" spans="1:8">
      <c r="A872" s="85" t="s">
        <v>23</v>
      </c>
      <c r="B872" s="8">
        <v>38197</v>
      </c>
      <c r="C872" s="8">
        <v>44402</v>
      </c>
      <c r="D872" s="3" t="s">
        <v>18</v>
      </c>
    </row>
    <row r="874" spans="1:8">
      <c r="A874" s="18" t="s">
        <v>4</v>
      </c>
      <c r="B874" s="19" t="s">
        <v>5</v>
      </c>
      <c r="C874" s="19" t="s">
        <v>6</v>
      </c>
      <c r="D874" s="19" t="s">
        <v>7</v>
      </c>
      <c r="E874" s="19" t="s">
        <v>8</v>
      </c>
      <c r="F874" s="19" t="s">
        <v>9</v>
      </c>
      <c r="G874" s="22" t="s">
        <v>119</v>
      </c>
      <c r="H874" s="19" t="s">
        <v>11</v>
      </c>
    </row>
    <row r="875" spans="1:8">
      <c r="A875" s="85">
        <v>43709</v>
      </c>
      <c r="B875" s="3">
        <v>5</v>
      </c>
      <c r="C875" s="3">
        <v>0</v>
      </c>
      <c r="D875" s="3">
        <v>4</v>
      </c>
      <c r="E875" s="3">
        <v>2</v>
      </c>
      <c r="F875" s="3">
        <v>1</v>
      </c>
    </row>
    <row r="876" spans="1:8">
      <c r="A876" s="85">
        <v>43739</v>
      </c>
      <c r="B876" s="3">
        <v>4</v>
      </c>
      <c r="C876" s="3">
        <v>0</v>
      </c>
      <c r="D876" s="3">
        <v>12</v>
      </c>
      <c r="E876" s="3">
        <v>2</v>
      </c>
      <c r="F876" s="3">
        <v>1</v>
      </c>
    </row>
    <row r="877" spans="1:8">
      <c r="A877" s="85">
        <v>43770</v>
      </c>
      <c r="B877" s="3">
        <v>5</v>
      </c>
      <c r="C877" s="3">
        <v>0</v>
      </c>
      <c r="D877" s="3">
        <v>14</v>
      </c>
      <c r="E877" s="3">
        <v>4</v>
      </c>
      <c r="F877" s="3">
        <v>2</v>
      </c>
    </row>
    <row r="878" spans="1:8">
      <c r="A878" s="85">
        <v>43800</v>
      </c>
      <c r="B878" s="3">
        <v>5</v>
      </c>
      <c r="C878" s="3">
        <v>0</v>
      </c>
      <c r="D878" s="3">
        <v>12</v>
      </c>
      <c r="E878" s="3">
        <v>4</v>
      </c>
      <c r="F878" s="3">
        <v>1</v>
      </c>
    </row>
    <row r="879" spans="1:8">
      <c r="A879" s="85">
        <v>43831</v>
      </c>
      <c r="B879" s="3">
        <v>4</v>
      </c>
      <c r="C879" s="3">
        <v>0</v>
      </c>
      <c r="D879" s="3">
        <v>11</v>
      </c>
      <c r="E879" s="3">
        <v>3</v>
      </c>
      <c r="F879" s="3">
        <v>1</v>
      </c>
    </row>
    <row r="880" spans="1:8">
      <c r="A880" s="85">
        <v>43862</v>
      </c>
      <c r="B880" s="3">
        <v>5</v>
      </c>
      <c r="C880" s="3">
        <v>0</v>
      </c>
      <c r="D880" s="3">
        <v>12</v>
      </c>
      <c r="E880" s="3">
        <v>1</v>
      </c>
      <c r="F880" s="3">
        <v>2</v>
      </c>
    </row>
    <row r="881" spans="1:7">
      <c r="A881" s="85">
        <v>43891</v>
      </c>
      <c r="B881" s="3">
        <v>2</v>
      </c>
      <c r="C881" s="3">
        <v>0</v>
      </c>
      <c r="D881" s="3">
        <v>5</v>
      </c>
      <c r="E881" s="3">
        <v>0</v>
      </c>
      <c r="F881" s="3">
        <v>1</v>
      </c>
    </row>
    <row r="882" spans="1:7">
      <c r="A882" s="85">
        <v>43922</v>
      </c>
      <c r="B882" s="3">
        <v>0</v>
      </c>
      <c r="C882" s="3">
        <v>0</v>
      </c>
      <c r="D882" s="3">
        <v>4</v>
      </c>
      <c r="E882" s="3">
        <v>0</v>
      </c>
      <c r="F882" s="3">
        <v>0</v>
      </c>
    </row>
    <row r="883" spans="1:7">
      <c r="A883" s="85">
        <v>43952</v>
      </c>
      <c r="B883" s="3">
        <v>0</v>
      </c>
      <c r="C883" s="3">
        <v>0</v>
      </c>
      <c r="D883" s="3">
        <v>1</v>
      </c>
      <c r="E883" s="3">
        <v>0</v>
      </c>
      <c r="F883" s="3">
        <v>0</v>
      </c>
    </row>
    <row r="884" spans="1:7">
      <c r="A884" s="85">
        <v>43983</v>
      </c>
      <c r="B884" s="3">
        <v>0</v>
      </c>
      <c r="C884" s="3">
        <v>0</v>
      </c>
      <c r="D884" s="3">
        <v>1</v>
      </c>
      <c r="E884" s="3">
        <v>0</v>
      </c>
      <c r="F884" s="3">
        <v>0</v>
      </c>
    </row>
    <row r="885" spans="1:7">
      <c r="A885" s="85">
        <v>44013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  <c r="G885" s="2"/>
    </row>
    <row r="886" spans="1:7">
      <c r="A886" s="85">
        <v>44044</v>
      </c>
      <c r="B886" s="3">
        <v>0</v>
      </c>
      <c r="C886" s="3">
        <v>0.5</v>
      </c>
      <c r="D886" s="3">
        <v>1</v>
      </c>
      <c r="E886" s="3">
        <v>0</v>
      </c>
      <c r="F886" s="3">
        <v>0</v>
      </c>
    </row>
    <row r="887" spans="1:7">
      <c r="A887" s="24" t="s">
        <v>10</v>
      </c>
      <c r="B887" s="24">
        <f>SUM(B875:B886)</f>
        <v>30</v>
      </c>
      <c r="C887" s="24">
        <f>SUM(C875:C878)</f>
        <v>0</v>
      </c>
      <c r="D887" s="24">
        <f>SUM(D875:D878)</f>
        <v>42</v>
      </c>
      <c r="E887" s="24">
        <f>SUM(E875:E878)</f>
        <v>12</v>
      </c>
      <c r="F887" s="24">
        <f>SUM(F875:F878)</f>
        <v>5</v>
      </c>
      <c r="G887" s="30"/>
    </row>
    <row r="888" spans="1:7">
      <c r="A888" s="24" t="s">
        <v>12</v>
      </c>
      <c r="B888" s="24">
        <f>B887/12</f>
        <v>2.5</v>
      </c>
      <c r="C888" s="24">
        <f>C887/12</f>
        <v>0</v>
      </c>
      <c r="D888" s="24">
        <f>D887/12</f>
        <v>3.5</v>
      </c>
      <c r="E888" s="24">
        <f>E887/12</f>
        <v>1</v>
      </c>
      <c r="F888" s="24">
        <f>F887/12</f>
        <v>0.41666666666666669</v>
      </c>
      <c r="G888" s="30"/>
    </row>
    <row r="889" spans="1:7">
      <c r="A889" s="85">
        <v>44075</v>
      </c>
      <c r="B889" s="3">
        <v>0</v>
      </c>
      <c r="C889" s="3">
        <v>0</v>
      </c>
      <c r="D889" s="3">
        <v>0.5</v>
      </c>
      <c r="E889" s="3">
        <v>0</v>
      </c>
      <c r="F889" s="3">
        <v>0</v>
      </c>
    </row>
    <row r="890" spans="1:7">
      <c r="A890" s="85">
        <v>44105</v>
      </c>
      <c r="B890" s="3">
        <v>0</v>
      </c>
      <c r="C890" s="3">
        <v>0</v>
      </c>
      <c r="D890" s="3">
        <v>0.5</v>
      </c>
      <c r="E890" s="3">
        <v>0</v>
      </c>
      <c r="F890" s="3">
        <v>0</v>
      </c>
    </row>
    <row r="891" spans="1:7">
      <c r="A891" s="85">
        <v>44136</v>
      </c>
      <c r="B891" s="3">
        <v>0</v>
      </c>
      <c r="C891" s="3">
        <v>0</v>
      </c>
      <c r="D891" s="3">
        <v>3</v>
      </c>
      <c r="E891" s="3">
        <v>0</v>
      </c>
      <c r="F891" s="3">
        <v>0</v>
      </c>
    </row>
    <row r="892" spans="1:7">
      <c r="A892" s="85">
        <v>44166</v>
      </c>
      <c r="B892" s="3">
        <v>0</v>
      </c>
      <c r="C892" s="3">
        <v>0</v>
      </c>
      <c r="D892" s="3">
        <v>2</v>
      </c>
      <c r="E892" s="3">
        <v>0</v>
      </c>
      <c r="F892" s="3">
        <v>0</v>
      </c>
    </row>
    <row r="893" spans="1:7">
      <c r="A893" s="85">
        <v>44197</v>
      </c>
      <c r="B893" s="3">
        <v>0</v>
      </c>
      <c r="C893" s="3">
        <v>0</v>
      </c>
      <c r="D893" s="3">
        <v>1</v>
      </c>
      <c r="E893" s="3">
        <v>0</v>
      </c>
      <c r="F893" s="3">
        <v>0</v>
      </c>
    </row>
    <row r="894" spans="1:7">
      <c r="A894" s="85">
        <v>44228</v>
      </c>
      <c r="B894" s="3">
        <v>0</v>
      </c>
      <c r="C894" s="3">
        <v>0</v>
      </c>
      <c r="D894" s="3">
        <v>1</v>
      </c>
      <c r="E894" s="3">
        <v>0</v>
      </c>
      <c r="F894" s="3">
        <v>0</v>
      </c>
    </row>
    <row r="895" spans="1:7">
      <c r="A895" s="85">
        <v>44256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85">
        <v>44287</v>
      </c>
      <c r="B896" s="3">
        <v>0</v>
      </c>
      <c r="C896" s="3">
        <v>0</v>
      </c>
      <c r="D896" s="3">
        <v>2</v>
      </c>
      <c r="F896" s="3">
        <v>1</v>
      </c>
    </row>
    <row r="897" spans="1:7">
      <c r="A897" s="85">
        <v>44317</v>
      </c>
      <c r="B897" s="3">
        <v>0</v>
      </c>
      <c r="C897" s="3">
        <v>0</v>
      </c>
      <c r="D897" s="3">
        <v>8</v>
      </c>
      <c r="E897" s="3">
        <v>3</v>
      </c>
      <c r="F897" s="3">
        <v>0</v>
      </c>
    </row>
    <row r="898" spans="1:7">
      <c r="A898" s="85">
        <v>44348</v>
      </c>
      <c r="B898" s="3">
        <v>0</v>
      </c>
      <c r="C898" s="3">
        <v>0</v>
      </c>
      <c r="D898" s="3">
        <v>3</v>
      </c>
      <c r="E898" s="3">
        <v>0</v>
      </c>
      <c r="F898" s="3">
        <v>0</v>
      </c>
    </row>
    <row r="899" spans="1:7">
      <c r="A899" s="85">
        <v>44378</v>
      </c>
      <c r="B899" s="3">
        <v>0</v>
      </c>
      <c r="C899" s="3">
        <v>0</v>
      </c>
      <c r="D899" s="3">
        <v>2</v>
      </c>
      <c r="E899" s="3">
        <v>0</v>
      </c>
      <c r="F899" s="3">
        <v>0</v>
      </c>
    </row>
    <row r="900" spans="1:7">
      <c r="A900" s="85">
        <v>44409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24" t="s">
        <v>10</v>
      </c>
      <c r="B901" s="24">
        <f>SUM(B889:B900)</f>
        <v>0</v>
      </c>
      <c r="C901" s="24">
        <f>SUM(C889:C900)</f>
        <v>0</v>
      </c>
      <c r="D901" s="24">
        <f>SUM(D889:D900)</f>
        <v>28</v>
      </c>
      <c r="E901" s="24">
        <f>SUM(E889:E900)</f>
        <v>3</v>
      </c>
      <c r="F901" s="24">
        <f>SUM(F889:F900)</f>
        <v>1</v>
      </c>
      <c r="G901" s="30"/>
    </row>
    <row r="902" spans="1:7">
      <c r="A902" s="26" t="s">
        <v>12</v>
      </c>
      <c r="B902" s="26">
        <f>B901/12</f>
        <v>0</v>
      </c>
      <c r="C902" s="26">
        <f>C901/12</f>
        <v>0</v>
      </c>
      <c r="D902" s="26">
        <f>D901/12</f>
        <v>2.3333333333333335</v>
      </c>
      <c r="E902" s="26">
        <f>E901/12</f>
        <v>0.25</v>
      </c>
      <c r="F902" s="26">
        <f>F901/12</f>
        <v>8.3333333333333329E-2</v>
      </c>
      <c r="G902" s="30"/>
    </row>
    <row r="903" spans="1:7">
      <c r="A903" s="85">
        <v>44440</v>
      </c>
      <c r="B903" s="3">
        <v>0</v>
      </c>
      <c r="C903" s="3">
        <v>0</v>
      </c>
      <c r="D903" s="3">
        <v>5</v>
      </c>
      <c r="E903" s="3">
        <v>0</v>
      </c>
      <c r="F903" s="3">
        <v>0</v>
      </c>
    </row>
    <row r="904" spans="1:7">
      <c r="A904" s="85">
        <v>44470</v>
      </c>
      <c r="B904" s="3">
        <v>0</v>
      </c>
      <c r="C904" s="3">
        <v>0</v>
      </c>
      <c r="D904" s="3">
        <v>4</v>
      </c>
      <c r="E904" s="3">
        <v>0</v>
      </c>
      <c r="F904" s="3">
        <v>0</v>
      </c>
    </row>
    <row r="905" spans="1:7">
      <c r="A905" s="86">
        <v>44501</v>
      </c>
      <c r="B905" s="44">
        <v>0</v>
      </c>
      <c r="C905" s="44">
        <v>0</v>
      </c>
      <c r="D905" s="44">
        <v>2</v>
      </c>
      <c r="E905" s="44">
        <v>0</v>
      </c>
      <c r="F905" s="44">
        <v>0</v>
      </c>
      <c r="G905" s="44"/>
    </row>
    <row r="906" spans="1:7">
      <c r="A906" s="86">
        <v>44531</v>
      </c>
      <c r="B906" s="44">
        <v>0</v>
      </c>
      <c r="C906" s="44">
        <v>0</v>
      </c>
      <c r="D906" s="44">
        <v>2</v>
      </c>
      <c r="E906" s="44">
        <v>0</v>
      </c>
      <c r="F906" s="44">
        <v>0</v>
      </c>
      <c r="G906" s="44"/>
    </row>
    <row r="907" spans="1:7">
      <c r="A907" s="85">
        <v>44562</v>
      </c>
      <c r="B907" s="3">
        <v>0</v>
      </c>
      <c r="C907" s="3">
        <v>0</v>
      </c>
      <c r="D907" s="3">
        <v>2</v>
      </c>
      <c r="E907" s="3">
        <v>0</v>
      </c>
      <c r="F907" s="3">
        <v>0</v>
      </c>
    </row>
    <row r="908" spans="1:7">
      <c r="A908" s="85">
        <v>44593</v>
      </c>
    </row>
    <row r="909" spans="1:7">
      <c r="A909" s="86">
        <v>44621</v>
      </c>
      <c r="B909" s="44"/>
      <c r="C909" s="44"/>
      <c r="D909" s="44"/>
      <c r="E909" s="44"/>
      <c r="F909" s="44"/>
      <c r="G909" s="44"/>
    </row>
    <row r="910" spans="1:7">
      <c r="A910" s="86">
        <v>44652</v>
      </c>
      <c r="B910" s="44"/>
      <c r="C910" s="44"/>
      <c r="D910" s="44"/>
      <c r="E910" s="44"/>
      <c r="F910" s="44"/>
      <c r="G910" s="44"/>
    </row>
    <row r="911" spans="1:7">
      <c r="A911" s="85">
        <v>44682</v>
      </c>
    </row>
    <row r="912" spans="1:7">
      <c r="A912" s="85">
        <v>44713</v>
      </c>
    </row>
    <row r="913" spans="1:7">
      <c r="A913" s="86">
        <v>44743</v>
      </c>
      <c r="B913" s="44"/>
      <c r="C913" s="44"/>
      <c r="D913" s="44"/>
      <c r="E913" s="44"/>
      <c r="F913" s="44"/>
      <c r="G913" s="44"/>
    </row>
    <row r="914" spans="1:7">
      <c r="A914" s="86">
        <v>44774</v>
      </c>
      <c r="B914" s="44"/>
      <c r="C914" s="44"/>
      <c r="D914" s="44"/>
      <c r="E914" s="44"/>
      <c r="F914" s="44"/>
      <c r="G914" s="44"/>
    </row>
    <row r="915" spans="1:7">
      <c r="A915" s="24" t="s">
        <v>10</v>
      </c>
      <c r="B915" s="24">
        <f>SUM(B903:B914)</f>
        <v>0</v>
      </c>
      <c r="C915" s="24">
        <f>SUM(C903:C914)</f>
        <v>0</v>
      </c>
      <c r="D915" s="24">
        <f>SUM(D903:D914)</f>
        <v>15</v>
      </c>
      <c r="E915" s="24">
        <f>SUM(E903:E914)</f>
        <v>0</v>
      </c>
      <c r="F915" s="24">
        <f>SUM(F903:F914)</f>
        <v>0</v>
      </c>
      <c r="G915" s="30"/>
    </row>
    <row r="916" spans="1:7">
      <c r="A916" s="26" t="s">
        <v>12</v>
      </c>
      <c r="B916" s="26">
        <f>B915/12</f>
        <v>0</v>
      </c>
      <c r="C916" s="26">
        <f>C915/12</f>
        <v>0</v>
      </c>
      <c r="D916" s="26">
        <f>D915/12</f>
        <v>1.25</v>
      </c>
      <c r="E916" s="26">
        <f>E915/12</f>
        <v>0</v>
      </c>
      <c r="F916" s="26">
        <f>F915/12</f>
        <v>0</v>
      </c>
      <c r="G916" s="30"/>
    </row>
    <row r="928" spans="1:7">
      <c r="A928" s="1" t="s">
        <v>0</v>
      </c>
      <c r="B928" s="2" t="s">
        <v>1</v>
      </c>
      <c r="C928" s="2" t="s">
        <v>2</v>
      </c>
      <c r="D928" s="2" t="s">
        <v>3</v>
      </c>
      <c r="E928" s="2" t="s">
        <v>27</v>
      </c>
    </row>
    <row r="929" spans="1:8">
      <c r="A929" s="85" t="s">
        <v>24</v>
      </c>
      <c r="B929" s="8">
        <v>39851</v>
      </c>
      <c r="C929" s="8" t="s">
        <v>25</v>
      </c>
      <c r="D929" s="3" t="s">
        <v>18</v>
      </c>
      <c r="E929" s="3" t="s">
        <v>26</v>
      </c>
    </row>
    <row r="931" spans="1:8">
      <c r="A931" s="18" t="s">
        <v>4</v>
      </c>
      <c r="B931" s="19" t="s">
        <v>5</v>
      </c>
      <c r="C931" s="19" t="s">
        <v>6</v>
      </c>
      <c r="D931" s="19" t="s">
        <v>7</v>
      </c>
      <c r="E931" s="19" t="s">
        <v>8</v>
      </c>
      <c r="F931" s="19" t="s">
        <v>9</v>
      </c>
      <c r="G931" s="22" t="s">
        <v>119</v>
      </c>
      <c r="H931" s="19" t="s">
        <v>11</v>
      </c>
    </row>
    <row r="932" spans="1:8">
      <c r="A932" s="85">
        <v>43709</v>
      </c>
      <c r="B932" s="3">
        <v>0</v>
      </c>
      <c r="C932" s="3">
        <v>0</v>
      </c>
      <c r="D932" s="3">
        <v>10</v>
      </c>
      <c r="E932" s="3">
        <v>0</v>
      </c>
      <c r="F932" s="3">
        <v>0</v>
      </c>
    </row>
    <row r="933" spans="1:8">
      <c r="A933" s="85">
        <v>43739</v>
      </c>
      <c r="B933" s="3">
        <v>3</v>
      </c>
      <c r="C933" s="3">
        <v>0</v>
      </c>
      <c r="D933" s="3">
        <v>14</v>
      </c>
      <c r="E933" s="3">
        <v>1</v>
      </c>
      <c r="F933" s="3">
        <v>1</v>
      </c>
    </row>
    <row r="934" spans="1:8">
      <c r="A934" s="85">
        <v>43770</v>
      </c>
      <c r="B934" s="3">
        <v>3</v>
      </c>
      <c r="C934" s="3">
        <v>0</v>
      </c>
      <c r="D934" s="3">
        <v>14</v>
      </c>
      <c r="E934" s="3">
        <v>1</v>
      </c>
      <c r="F934" s="3">
        <v>1</v>
      </c>
    </row>
    <row r="935" spans="1:8">
      <c r="A935" s="85">
        <v>43800</v>
      </c>
      <c r="B935" s="3">
        <v>5</v>
      </c>
      <c r="C935" s="3">
        <v>5</v>
      </c>
      <c r="D935" s="3">
        <v>12</v>
      </c>
      <c r="E935" s="3">
        <v>4</v>
      </c>
      <c r="F935" s="3">
        <v>0</v>
      </c>
    </row>
    <row r="936" spans="1:8">
      <c r="A936" s="85">
        <v>43831</v>
      </c>
      <c r="B936" s="3">
        <v>3</v>
      </c>
      <c r="C936" s="3">
        <v>0</v>
      </c>
      <c r="D936" s="3">
        <v>5</v>
      </c>
      <c r="E936" s="3">
        <v>1</v>
      </c>
      <c r="F936" s="3">
        <v>0</v>
      </c>
    </row>
    <row r="937" spans="1:8">
      <c r="A937" s="85">
        <v>43862</v>
      </c>
      <c r="B937" s="3">
        <v>3</v>
      </c>
      <c r="C937" s="3">
        <v>0</v>
      </c>
      <c r="D937" s="3">
        <v>11</v>
      </c>
      <c r="E937" s="3">
        <v>1</v>
      </c>
      <c r="F937" s="3">
        <v>1</v>
      </c>
      <c r="G937" s="2"/>
    </row>
    <row r="938" spans="1:8">
      <c r="A938" s="85">
        <v>43891</v>
      </c>
      <c r="B938" s="3">
        <v>1</v>
      </c>
      <c r="C938" s="3">
        <v>0</v>
      </c>
      <c r="D938" s="3">
        <v>4</v>
      </c>
      <c r="E938" s="3">
        <v>0</v>
      </c>
      <c r="F938" s="3">
        <v>0</v>
      </c>
    </row>
    <row r="939" spans="1:8">
      <c r="A939" s="85">
        <v>43922</v>
      </c>
      <c r="B939" s="3">
        <v>0</v>
      </c>
      <c r="C939" s="3">
        <v>0</v>
      </c>
      <c r="D939" s="3">
        <v>4</v>
      </c>
      <c r="E939" s="3">
        <v>0</v>
      </c>
      <c r="F939" s="3">
        <v>0</v>
      </c>
    </row>
    <row r="940" spans="1:8">
      <c r="A940" s="85">
        <v>43952</v>
      </c>
      <c r="B940" s="3">
        <v>0</v>
      </c>
      <c r="C940" s="3">
        <v>0</v>
      </c>
      <c r="D940" s="3">
        <v>1</v>
      </c>
      <c r="E940" s="3">
        <v>0</v>
      </c>
      <c r="F940" s="3">
        <v>0</v>
      </c>
    </row>
    <row r="941" spans="1:8">
      <c r="A941" s="85">
        <v>43983</v>
      </c>
      <c r="B941" s="3">
        <v>0</v>
      </c>
      <c r="C941" s="3">
        <v>0</v>
      </c>
      <c r="D941" s="3">
        <v>2</v>
      </c>
      <c r="E941" s="3">
        <v>0</v>
      </c>
      <c r="F941" s="3">
        <v>0</v>
      </c>
    </row>
    <row r="942" spans="1:8">
      <c r="A942" s="85">
        <v>44013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</row>
    <row r="943" spans="1:8">
      <c r="A943" s="85">
        <v>44044</v>
      </c>
      <c r="B943" s="3">
        <v>0</v>
      </c>
      <c r="C943" s="3">
        <v>0</v>
      </c>
      <c r="D943" s="3">
        <v>1</v>
      </c>
      <c r="E943" s="3">
        <v>0</v>
      </c>
      <c r="F943" s="3">
        <v>0</v>
      </c>
    </row>
    <row r="944" spans="1:8">
      <c r="A944" s="24" t="s">
        <v>10</v>
      </c>
      <c r="B944" s="24">
        <f>SUM(B932:B943)</f>
        <v>18</v>
      </c>
      <c r="C944" s="24">
        <f>SUM(C932:C943)</f>
        <v>5</v>
      </c>
      <c r="D944" s="24">
        <f>SUM(D932:D943)</f>
        <v>79</v>
      </c>
      <c r="E944" s="24">
        <f>SUM(E932:E943)</f>
        <v>8</v>
      </c>
      <c r="F944" s="24">
        <f>SUM(F932:F943)</f>
        <v>3</v>
      </c>
      <c r="G944" s="30"/>
    </row>
    <row r="945" spans="1:7">
      <c r="A945" s="24" t="s">
        <v>12</v>
      </c>
      <c r="B945" s="24">
        <f>B944/12</f>
        <v>1.5</v>
      </c>
      <c r="C945" s="24">
        <f>C944/12</f>
        <v>0.41666666666666669</v>
      </c>
      <c r="D945" s="24">
        <f>D944/12</f>
        <v>6.583333333333333</v>
      </c>
      <c r="E945" s="24">
        <f>E944/12</f>
        <v>0.66666666666666663</v>
      </c>
      <c r="F945" s="24">
        <f>F944/12</f>
        <v>0.25</v>
      </c>
      <c r="G945" s="30"/>
    </row>
    <row r="946" spans="1:7">
      <c r="A946" s="85">
        <v>44075</v>
      </c>
      <c r="B946" s="3">
        <v>0</v>
      </c>
      <c r="C946" s="3">
        <v>0</v>
      </c>
      <c r="D946" s="3">
        <v>1</v>
      </c>
      <c r="E946" s="3">
        <v>0</v>
      </c>
      <c r="F946" s="3">
        <v>0</v>
      </c>
    </row>
    <row r="947" spans="1:7">
      <c r="A947" s="85">
        <v>44105</v>
      </c>
      <c r="B947" s="3">
        <v>0</v>
      </c>
      <c r="C947" s="3">
        <v>0</v>
      </c>
      <c r="D947" s="3">
        <v>0.5</v>
      </c>
      <c r="E947" s="3">
        <v>0</v>
      </c>
      <c r="F947" s="3">
        <v>0</v>
      </c>
    </row>
    <row r="948" spans="1:7">
      <c r="A948" s="85">
        <v>44136</v>
      </c>
      <c r="B948" s="3">
        <v>0</v>
      </c>
      <c r="C948" s="3">
        <v>0</v>
      </c>
      <c r="D948" s="3">
        <v>3</v>
      </c>
      <c r="E948" s="3">
        <v>0</v>
      </c>
      <c r="F948" s="3">
        <v>0</v>
      </c>
    </row>
    <row r="949" spans="1:7">
      <c r="A949" s="85">
        <v>44166</v>
      </c>
      <c r="B949" s="3">
        <v>0</v>
      </c>
      <c r="C949" s="3">
        <v>0</v>
      </c>
      <c r="D949" s="3">
        <v>2</v>
      </c>
      <c r="E949" s="3">
        <v>0</v>
      </c>
      <c r="F949" s="3">
        <v>0</v>
      </c>
    </row>
    <row r="950" spans="1:7">
      <c r="A950" s="85">
        <v>44197</v>
      </c>
      <c r="B950" s="3">
        <v>0</v>
      </c>
      <c r="C950" s="3">
        <v>0</v>
      </c>
      <c r="D950" s="3">
        <v>2</v>
      </c>
      <c r="E950" s="3">
        <v>0</v>
      </c>
      <c r="F950" s="3">
        <v>0</v>
      </c>
    </row>
    <row r="951" spans="1:7">
      <c r="A951" s="85">
        <v>44228</v>
      </c>
      <c r="B951" s="3">
        <v>0</v>
      </c>
      <c r="C951" s="3">
        <v>0</v>
      </c>
      <c r="D951" s="3">
        <v>1</v>
      </c>
      <c r="E951" s="3">
        <v>0</v>
      </c>
      <c r="F951" s="3">
        <v>0</v>
      </c>
    </row>
    <row r="952" spans="1:7">
      <c r="A952" s="85">
        <v>44256</v>
      </c>
      <c r="B952" s="3">
        <v>0</v>
      </c>
      <c r="C952" s="3">
        <v>0</v>
      </c>
      <c r="D952" s="3">
        <v>2</v>
      </c>
      <c r="E952" s="3">
        <v>0</v>
      </c>
      <c r="F952" s="3">
        <v>0</v>
      </c>
    </row>
    <row r="953" spans="1:7">
      <c r="A953" s="85">
        <v>44287</v>
      </c>
      <c r="B953" s="3">
        <v>0</v>
      </c>
      <c r="C953" s="3">
        <v>0</v>
      </c>
      <c r="D953" s="3">
        <v>2</v>
      </c>
      <c r="E953" s="3">
        <v>0</v>
      </c>
      <c r="F953" s="3">
        <v>0</v>
      </c>
    </row>
    <row r="954" spans="1:7">
      <c r="A954" s="85">
        <v>44317</v>
      </c>
      <c r="B954" s="3">
        <v>0</v>
      </c>
      <c r="C954" s="3">
        <v>0</v>
      </c>
      <c r="D954" s="3">
        <v>3</v>
      </c>
      <c r="E954" s="3">
        <v>0</v>
      </c>
      <c r="F954" s="3">
        <v>0</v>
      </c>
    </row>
    <row r="955" spans="1:7">
      <c r="A955" s="85">
        <v>44348</v>
      </c>
      <c r="B955" s="3">
        <v>0</v>
      </c>
      <c r="C955" s="3">
        <v>0</v>
      </c>
      <c r="D955" s="3">
        <v>3</v>
      </c>
      <c r="E955" s="3">
        <v>0</v>
      </c>
      <c r="F955" s="3">
        <v>0</v>
      </c>
    </row>
    <row r="956" spans="1:7">
      <c r="A956" s="85">
        <v>44378</v>
      </c>
      <c r="B956" s="3">
        <v>0</v>
      </c>
      <c r="C956" s="3">
        <v>0</v>
      </c>
      <c r="D956" s="3">
        <v>2</v>
      </c>
      <c r="E956" s="3">
        <v>0</v>
      </c>
      <c r="F956" s="3">
        <v>0</v>
      </c>
    </row>
    <row r="957" spans="1:7">
      <c r="A957" s="85">
        <v>44409</v>
      </c>
      <c r="B957" s="3">
        <v>0</v>
      </c>
      <c r="C957" s="3">
        <v>0</v>
      </c>
      <c r="D957" s="3">
        <v>4</v>
      </c>
      <c r="E957" s="3">
        <v>0</v>
      </c>
      <c r="F957" s="3">
        <v>0</v>
      </c>
    </row>
    <row r="958" spans="1:7">
      <c r="A958" s="24" t="s">
        <v>10</v>
      </c>
      <c r="B958" s="24">
        <f>SUM(B946:B957)</f>
        <v>0</v>
      </c>
      <c r="C958" s="24">
        <f>SUM(C946:C957)</f>
        <v>0</v>
      </c>
      <c r="D958" s="24">
        <f>SUM(D946:D957)</f>
        <v>25.5</v>
      </c>
      <c r="E958" s="24">
        <f>SUM(E946:E957)</f>
        <v>0</v>
      </c>
      <c r="F958" s="24">
        <f>SUM(F946:F957)</f>
        <v>0</v>
      </c>
      <c r="G958" s="30"/>
    </row>
    <row r="959" spans="1:7">
      <c r="A959" s="26" t="s">
        <v>12</v>
      </c>
      <c r="B959" s="26">
        <f>B958/12</f>
        <v>0</v>
      </c>
      <c r="C959" s="26">
        <f>C958/12</f>
        <v>0</v>
      </c>
      <c r="D959" s="26">
        <f>D958/12</f>
        <v>2.125</v>
      </c>
      <c r="E959" s="26">
        <f>E958/12</f>
        <v>0</v>
      </c>
      <c r="F959" s="26">
        <f>F958/12</f>
        <v>0</v>
      </c>
      <c r="G959" s="30"/>
    </row>
    <row r="960" spans="1:7">
      <c r="A960" s="85">
        <v>44440</v>
      </c>
      <c r="B960" s="3">
        <v>0</v>
      </c>
      <c r="C960" s="3">
        <v>0</v>
      </c>
      <c r="D960" s="3">
        <v>1</v>
      </c>
      <c r="E960" s="3">
        <v>0</v>
      </c>
      <c r="F960" s="3">
        <v>0</v>
      </c>
    </row>
    <row r="961" spans="1:7">
      <c r="A961" s="85">
        <v>44470</v>
      </c>
      <c r="B961" s="3">
        <v>0</v>
      </c>
      <c r="C961" s="3">
        <v>0</v>
      </c>
      <c r="D961" s="3">
        <v>2</v>
      </c>
      <c r="E961" s="3">
        <v>0</v>
      </c>
      <c r="F961" s="3">
        <v>0</v>
      </c>
    </row>
    <row r="962" spans="1:7">
      <c r="A962" s="86">
        <v>44501</v>
      </c>
      <c r="B962" s="44">
        <v>0</v>
      </c>
      <c r="C962" s="44">
        <v>0</v>
      </c>
      <c r="D962" s="44">
        <v>2</v>
      </c>
      <c r="E962" s="44">
        <v>0</v>
      </c>
      <c r="F962" s="44">
        <v>0</v>
      </c>
      <c r="G962" s="44"/>
    </row>
    <row r="963" spans="1:7">
      <c r="A963" s="86">
        <v>44531</v>
      </c>
      <c r="B963" s="44">
        <v>0</v>
      </c>
      <c r="C963" s="44">
        <v>0</v>
      </c>
      <c r="D963" s="44">
        <v>2</v>
      </c>
      <c r="E963" s="44">
        <v>0</v>
      </c>
      <c r="F963" s="44">
        <v>0</v>
      </c>
      <c r="G963" s="44"/>
    </row>
    <row r="964" spans="1:7">
      <c r="A964" s="85">
        <v>44562</v>
      </c>
      <c r="B964" s="3">
        <v>0</v>
      </c>
      <c r="C964" s="3">
        <v>0</v>
      </c>
      <c r="D964" s="3">
        <v>2</v>
      </c>
      <c r="E964" s="3">
        <v>0</v>
      </c>
      <c r="F964" s="3">
        <v>0</v>
      </c>
    </row>
    <row r="965" spans="1:7">
      <c r="A965" s="85">
        <v>44593</v>
      </c>
    </row>
    <row r="966" spans="1:7">
      <c r="A966" s="86">
        <v>44621</v>
      </c>
      <c r="B966" s="44"/>
      <c r="C966" s="44"/>
      <c r="D966" s="44"/>
      <c r="E966" s="44"/>
      <c r="F966" s="44"/>
      <c r="G966" s="44"/>
    </row>
    <row r="967" spans="1:7">
      <c r="A967" s="86">
        <v>44652</v>
      </c>
      <c r="B967" s="44"/>
      <c r="C967" s="44"/>
      <c r="D967" s="44"/>
      <c r="E967" s="44"/>
      <c r="F967" s="44"/>
      <c r="G967" s="44"/>
    </row>
    <row r="968" spans="1:7">
      <c r="A968" s="85">
        <v>44682</v>
      </c>
    </row>
    <row r="969" spans="1:7">
      <c r="A969" s="85">
        <v>44713</v>
      </c>
    </row>
    <row r="970" spans="1:7">
      <c r="A970" s="86">
        <v>44743</v>
      </c>
      <c r="B970" s="44"/>
      <c r="C970" s="44"/>
      <c r="D970" s="44"/>
      <c r="E970" s="44"/>
      <c r="F970" s="44"/>
      <c r="G970" s="44"/>
    </row>
    <row r="971" spans="1:7">
      <c r="A971" s="86">
        <v>44774</v>
      </c>
      <c r="B971" s="44"/>
      <c r="C971" s="44"/>
      <c r="D971" s="44"/>
      <c r="E971" s="44"/>
      <c r="F971" s="44"/>
      <c r="G971" s="44"/>
    </row>
    <row r="972" spans="1:7">
      <c r="A972" s="24" t="s">
        <v>10</v>
      </c>
      <c r="B972" s="24">
        <f>SUM(B960:B971)</f>
        <v>0</v>
      </c>
      <c r="C972" s="24">
        <f>SUM(C960:C971)</f>
        <v>0</v>
      </c>
      <c r="D972" s="24">
        <f>SUM(D960:D971)</f>
        <v>9</v>
      </c>
      <c r="E972" s="24">
        <f>SUM(E960:E971)</f>
        <v>0</v>
      </c>
      <c r="F972" s="24">
        <f>SUM(F960:F971)</f>
        <v>0</v>
      </c>
      <c r="G972" s="30"/>
    </row>
    <row r="973" spans="1:7">
      <c r="A973" s="26" t="s">
        <v>12</v>
      </c>
      <c r="B973" s="26">
        <f>B972/12</f>
        <v>0</v>
      </c>
      <c r="C973" s="26">
        <f>C972/12</f>
        <v>0</v>
      </c>
      <c r="D973" s="26">
        <f>D972/12</f>
        <v>0.75</v>
      </c>
      <c r="E973" s="26">
        <f>E972/12</f>
        <v>0</v>
      </c>
      <c r="F973" s="26">
        <f>F972/12</f>
        <v>0</v>
      </c>
      <c r="G973" s="30"/>
    </row>
    <row r="986" spans="1:8">
      <c r="A986" s="1" t="s">
        <v>0</v>
      </c>
      <c r="B986" s="2" t="s">
        <v>1</v>
      </c>
      <c r="C986" s="2" t="s">
        <v>2</v>
      </c>
      <c r="D986" s="2" t="s">
        <v>3</v>
      </c>
    </row>
    <row r="987" spans="1:8">
      <c r="A987" s="85" t="s">
        <v>28</v>
      </c>
      <c r="B987" s="8">
        <v>26490</v>
      </c>
      <c r="C987" s="8">
        <v>36519</v>
      </c>
      <c r="D987" s="3" t="s">
        <v>29</v>
      </c>
    </row>
    <row r="989" spans="1:8">
      <c r="A989" s="18" t="s">
        <v>4</v>
      </c>
      <c r="B989" s="19" t="s">
        <v>5</v>
      </c>
      <c r="C989" s="19" t="s">
        <v>6</v>
      </c>
      <c r="D989" s="19" t="s">
        <v>7</v>
      </c>
      <c r="E989" s="19" t="s">
        <v>8</v>
      </c>
      <c r="F989" s="19" t="s">
        <v>9</v>
      </c>
      <c r="G989" s="22" t="s">
        <v>119</v>
      </c>
      <c r="H989" s="19" t="s">
        <v>11</v>
      </c>
    </row>
    <row r="990" spans="1:8">
      <c r="A990" s="85">
        <v>43709</v>
      </c>
      <c r="B990" s="3">
        <v>8</v>
      </c>
      <c r="C990" s="3">
        <v>0</v>
      </c>
      <c r="D990" s="3">
        <v>10</v>
      </c>
      <c r="E990" s="3">
        <v>6</v>
      </c>
      <c r="F990" s="3">
        <v>1</v>
      </c>
    </row>
    <row r="991" spans="1:8">
      <c r="A991" s="85">
        <v>43739</v>
      </c>
      <c r="B991" s="3">
        <v>6</v>
      </c>
      <c r="C991" s="3">
        <v>0</v>
      </c>
      <c r="D991" s="3">
        <v>11</v>
      </c>
      <c r="E991" s="3">
        <v>9</v>
      </c>
      <c r="F991" s="3">
        <v>2</v>
      </c>
    </row>
    <row r="992" spans="1:8">
      <c r="A992" s="85">
        <v>43770</v>
      </c>
      <c r="B992" s="3">
        <v>6</v>
      </c>
      <c r="C992" s="3">
        <v>0</v>
      </c>
      <c r="D992" s="3">
        <v>11</v>
      </c>
      <c r="E992" s="3">
        <v>8</v>
      </c>
      <c r="F992" s="3">
        <v>2</v>
      </c>
    </row>
    <row r="993" spans="1:7">
      <c r="A993" s="85">
        <v>43800</v>
      </c>
      <c r="B993" s="3">
        <v>7</v>
      </c>
      <c r="C993" s="3">
        <v>0</v>
      </c>
      <c r="D993" s="3">
        <v>13</v>
      </c>
      <c r="E993" s="3">
        <v>5</v>
      </c>
      <c r="F993" s="3">
        <v>2</v>
      </c>
      <c r="G993" s="2"/>
    </row>
    <row r="994" spans="1:7">
      <c r="A994" s="85">
        <v>43831</v>
      </c>
      <c r="B994" s="3">
        <v>6</v>
      </c>
      <c r="C994" s="3">
        <v>2</v>
      </c>
      <c r="D994" s="3">
        <v>14</v>
      </c>
      <c r="E994" s="3">
        <v>12</v>
      </c>
      <c r="F994" s="3">
        <v>2</v>
      </c>
    </row>
    <row r="995" spans="1:7">
      <c r="A995" s="85">
        <v>43862</v>
      </c>
      <c r="B995" s="3">
        <v>9</v>
      </c>
      <c r="C995" s="3">
        <v>0</v>
      </c>
      <c r="D995" s="3">
        <v>14</v>
      </c>
      <c r="E995" s="3">
        <v>12</v>
      </c>
      <c r="F995" s="3">
        <v>3</v>
      </c>
    </row>
    <row r="996" spans="1:7">
      <c r="A996" s="85">
        <v>43891</v>
      </c>
      <c r="B996" s="3">
        <v>3</v>
      </c>
      <c r="C996" s="3">
        <v>5</v>
      </c>
      <c r="D996" s="3">
        <v>8</v>
      </c>
      <c r="E996" s="3">
        <v>7</v>
      </c>
      <c r="F996" s="3">
        <v>3</v>
      </c>
    </row>
    <row r="997" spans="1:7">
      <c r="A997" s="85">
        <v>43922</v>
      </c>
      <c r="B997" s="3">
        <v>0</v>
      </c>
      <c r="C997" s="3">
        <v>0</v>
      </c>
      <c r="D997" s="3">
        <v>8</v>
      </c>
      <c r="E997" s="3">
        <v>6</v>
      </c>
      <c r="F997" s="3">
        <v>2</v>
      </c>
    </row>
    <row r="998" spans="1:7">
      <c r="A998" s="85">
        <v>43952</v>
      </c>
      <c r="B998" s="3">
        <v>0</v>
      </c>
      <c r="C998" s="3">
        <v>0</v>
      </c>
      <c r="D998" s="3">
        <v>3</v>
      </c>
      <c r="E998" s="3">
        <v>4</v>
      </c>
      <c r="F998" s="3">
        <v>1</v>
      </c>
    </row>
    <row r="999" spans="1:7">
      <c r="A999" s="85">
        <v>43983</v>
      </c>
      <c r="B999" s="3">
        <v>0</v>
      </c>
      <c r="C999" s="3">
        <v>0</v>
      </c>
      <c r="D999" s="3">
        <v>4</v>
      </c>
      <c r="E999" s="3">
        <v>5</v>
      </c>
      <c r="F999" s="3">
        <v>2</v>
      </c>
    </row>
    <row r="1000" spans="1:7">
      <c r="A1000" s="85">
        <v>44013</v>
      </c>
      <c r="B1000" s="3">
        <v>0</v>
      </c>
      <c r="C1000" s="3">
        <v>0</v>
      </c>
      <c r="D1000" s="3">
        <v>2</v>
      </c>
      <c r="E1000" s="3">
        <v>4</v>
      </c>
      <c r="F1000" s="3">
        <v>1</v>
      </c>
    </row>
    <row r="1001" spans="1:7">
      <c r="A1001" s="85">
        <v>44044</v>
      </c>
      <c r="B1001" s="3">
        <v>0</v>
      </c>
      <c r="C1001" s="3">
        <v>0</v>
      </c>
      <c r="D1001" s="3">
        <v>6</v>
      </c>
      <c r="E1001" s="3">
        <v>4</v>
      </c>
      <c r="F1001" s="3">
        <v>2</v>
      </c>
    </row>
    <row r="1002" spans="1:7">
      <c r="A1002" s="24" t="s">
        <v>10</v>
      </c>
      <c r="B1002" s="24">
        <f>SUM(B991:B1001)</f>
        <v>37</v>
      </c>
      <c r="C1002" s="24">
        <f>SUM(C991:C1001)</f>
        <v>7</v>
      </c>
      <c r="D1002" s="24">
        <f>SUM(D991:D1001)</f>
        <v>94</v>
      </c>
      <c r="E1002" s="24">
        <f>SUM(E991:E1001)</f>
        <v>76</v>
      </c>
      <c r="F1002" s="24">
        <f>SUM(F991:F1001)</f>
        <v>22</v>
      </c>
      <c r="G1002" s="30"/>
    </row>
    <row r="1003" spans="1:7">
      <c r="A1003" s="24" t="s">
        <v>12</v>
      </c>
      <c r="B1003" s="24">
        <f>B1002/12</f>
        <v>3.0833333333333335</v>
      </c>
      <c r="C1003" s="24">
        <f>C1002/12</f>
        <v>0.58333333333333337</v>
      </c>
      <c r="D1003" s="24">
        <f>D1002/12</f>
        <v>7.833333333333333</v>
      </c>
      <c r="E1003" s="24">
        <f>E1002/12</f>
        <v>6.333333333333333</v>
      </c>
      <c r="F1003" s="24">
        <f>F1002/12</f>
        <v>1.8333333333333333</v>
      </c>
      <c r="G1003" s="30"/>
    </row>
    <row r="1004" spans="1:7">
      <c r="A1004" s="85">
        <v>44075</v>
      </c>
      <c r="B1004" s="3">
        <v>0</v>
      </c>
      <c r="C1004" s="3">
        <v>0</v>
      </c>
      <c r="D1004" s="3">
        <v>6</v>
      </c>
      <c r="E1004" s="3">
        <v>4</v>
      </c>
      <c r="F1004" s="3">
        <v>2</v>
      </c>
    </row>
    <row r="1005" spans="1:7">
      <c r="A1005" s="85">
        <v>44105</v>
      </c>
      <c r="B1005" s="3">
        <v>0</v>
      </c>
      <c r="C1005" s="3">
        <v>0</v>
      </c>
      <c r="D1005" s="3">
        <v>3</v>
      </c>
      <c r="E1005" s="3">
        <v>4</v>
      </c>
      <c r="F1005" s="3">
        <v>2</v>
      </c>
    </row>
    <row r="1006" spans="1:7">
      <c r="A1006" s="85">
        <v>44136</v>
      </c>
      <c r="B1006" s="3">
        <v>0</v>
      </c>
      <c r="C1006" s="3">
        <v>0</v>
      </c>
      <c r="D1006" s="3">
        <v>5</v>
      </c>
      <c r="E1006" s="3">
        <v>4</v>
      </c>
      <c r="F1006" s="3">
        <v>2</v>
      </c>
    </row>
    <row r="1007" spans="1:7">
      <c r="A1007" s="85">
        <v>44166</v>
      </c>
      <c r="B1007" s="3">
        <v>0</v>
      </c>
      <c r="C1007" s="3">
        <v>0</v>
      </c>
      <c r="D1007" s="3">
        <v>2</v>
      </c>
      <c r="E1007" s="3">
        <v>3</v>
      </c>
      <c r="F1007" s="3">
        <v>1</v>
      </c>
    </row>
    <row r="1008" spans="1:7">
      <c r="A1008" s="85">
        <v>44197</v>
      </c>
      <c r="B1008" s="3">
        <v>0</v>
      </c>
      <c r="C1008" s="3">
        <v>0</v>
      </c>
      <c r="D1008" s="3">
        <v>3</v>
      </c>
      <c r="E1008" s="3">
        <v>4</v>
      </c>
      <c r="F1008" s="3">
        <v>1</v>
      </c>
    </row>
    <row r="1009" spans="1:7">
      <c r="A1009" s="85">
        <v>44228</v>
      </c>
      <c r="B1009" s="3">
        <v>0</v>
      </c>
      <c r="C1009" s="3">
        <v>0</v>
      </c>
      <c r="D1009" s="3">
        <v>6</v>
      </c>
      <c r="E1009" s="3">
        <v>4</v>
      </c>
      <c r="F1009" s="3">
        <v>1</v>
      </c>
    </row>
    <row r="1010" spans="1:7">
      <c r="A1010" s="85">
        <v>44256</v>
      </c>
      <c r="B1010" s="3">
        <v>0</v>
      </c>
      <c r="C1010" s="3">
        <v>0</v>
      </c>
      <c r="D1010" s="3">
        <v>5</v>
      </c>
      <c r="E1010" s="3">
        <v>8</v>
      </c>
      <c r="F1010" s="3">
        <v>2</v>
      </c>
    </row>
    <row r="1011" spans="1:7">
      <c r="A1011" s="85">
        <v>44287</v>
      </c>
      <c r="B1011" s="3">
        <v>0</v>
      </c>
      <c r="C1011" s="3">
        <v>0</v>
      </c>
      <c r="D1011" s="3">
        <v>3</v>
      </c>
      <c r="E1011" s="3">
        <v>4</v>
      </c>
      <c r="F1011" s="3">
        <v>1</v>
      </c>
    </row>
    <row r="1012" spans="1:7">
      <c r="A1012" s="85">
        <v>44317</v>
      </c>
      <c r="B1012" s="3">
        <v>0</v>
      </c>
      <c r="C1012" s="3">
        <v>0</v>
      </c>
      <c r="D1012" s="3">
        <v>4</v>
      </c>
      <c r="E1012" s="3">
        <v>6</v>
      </c>
      <c r="F1012" s="3">
        <v>1</v>
      </c>
    </row>
    <row r="1013" spans="1:7">
      <c r="A1013" s="85">
        <v>44348</v>
      </c>
      <c r="B1013" s="3">
        <v>0</v>
      </c>
      <c r="C1013" s="3">
        <v>0</v>
      </c>
      <c r="D1013" s="3">
        <v>6</v>
      </c>
      <c r="E1013" s="3">
        <v>3</v>
      </c>
      <c r="F1013" s="3">
        <v>1</v>
      </c>
    </row>
    <row r="1014" spans="1:7">
      <c r="A1014" s="85">
        <v>44378</v>
      </c>
      <c r="B1014" s="3">
        <v>0</v>
      </c>
      <c r="C1014" s="3">
        <v>0</v>
      </c>
      <c r="D1014" s="3">
        <v>6</v>
      </c>
      <c r="E1014" s="3">
        <v>8</v>
      </c>
      <c r="F1014" s="3">
        <v>1</v>
      </c>
    </row>
    <row r="1015" spans="1:7">
      <c r="A1015" s="85">
        <v>44409</v>
      </c>
      <c r="B1015" s="3">
        <v>3</v>
      </c>
      <c r="C1015" s="3">
        <v>1</v>
      </c>
      <c r="D1015" s="3">
        <v>3</v>
      </c>
      <c r="E1015" s="3">
        <v>5</v>
      </c>
      <c r="F1015" s="3">
        <v>2</v>
      </c>
    </row>
    <row r="1016" spans="1:7">
      <c r="A1016" s="24" t="s">
        <v>10</v>
      </c>
      <c r="B1016" s="24">
        <f>SUM(B1004:B1015)</f>
        <v>3</v>
      </c>
      <c r="C1016" s="24">
        <f>SUM(C1004:C1015)</f>
        <v>1</v>
      </c>
      <c r="D1016" s="24">
        <f>SUM(D1004:D1015)</f>
        <v>52</v>
      </c>
      <c r="E1016" s="24">
        <f>SUM(E1004:E1015)</f>
        <v>57</v>
      </c>
      <c r="F1016" s="24">
        <f>SUM(F1004:F1015)</f>
        <v>17</v>
      </c>
      <c r="G1016" s="30"/>
    </row>
    <row r="1017" spans="1:7">
      <c r="A1017" s="26" t="s">
        <v>12</v>
      </c>
      <c r="B1017" s="26">
        <f>B1016/12</f>
        <v>0.25</v>
      </c>
      <c r="C1017" s="26">
        <f>C1016/12</f>
        <v>8.3333333333333329E-2</v>
      </c>
      <c r="D1017" s="26">
        <f>D1016/12</f>
        <v>4.333333333333333</v>
      </c>
      <c r="E1017" s="26">
        <f>E1016/12</f>
        <v>4.75</v>
      </c>
      <c r="F1017" s="26">
        <f>F1016/12</f>
        <v>1.4166666666666667</v>
      </c>
      <c r="G1017" s="30"/>
    </row>
    <row r="1018" spans="1:7">
      <c r="A1018" s="85">
        <v>44440</v>
      </c>
      <c r="B1018" s="3">
        <v>0</v>
      </c>
      <c r="C1018" s="3">
        <v>0</v>
      </c>
      <c r="D1018" s="3">
        <v>4</v>
      </c>
      <c r="E1018" s="3">
        <v>6</v>
      </c>
      <c r="F1018" s="3">
        <v>1</v>
      </c>
    </row>
    <row r="1019" spans="1:7">
      <c r="A1019" s="85">
        <v>44470</v>
      </c>
      <c r="B1019" s="3">
        <v>0</v>
      </c>
      <c r="C1019" s="3">
        <v>0</v>
      </c>
      <c r="D1019" s="3">
        <v>7</v>
      </c>
      <c r="E1019" s="3">
        <v>9</v>
      </c>
      <c r="F1019" s="3">
        <v>2</v>
      </c>
    </row>
    <row r="1020" spans="1:7">
      <c r="A1020" s="86">
        <v>44501</v>
      </c>
      <c r="B1020" s="44">
        <v>0</v>
      </c>
      <c r="C1020" s="44">
        <v>0</v>
      </c>
      <c r="D1020" s="44">
        <v>3</v>
      </c>
      <c r="E1020" s="44">
        <v>8</v>
      </c>
      <c r="F1020" s="44">
        <v>2</v>
      </c>
      <c r="G1020" s="44"/>
    </row>
    <row r="1021" spans="1:7">
      <c r="A1021" s="86">
        <v>44531</v>
      </c>
      <c r="B1021" s="44">
        <v>0</v>
      </c>
      <c r="C1021" s="44">
        <v>0</v>
      </c>
      <c r="D1021" s="44">
        <v>8</v>
      </c>
      <c r="E1021" s="44">
        <v>6</v>
      </c>
      <c r="F1021" s="44">
        <v>1</v>
      </c>
      <c r="G1021" s="44"/>
    </row>
    <row r="1022" spans="1:7">
      <c r="A1022" s="85">
        <v>44562</v>
      </c>
      <c r="B1022" s="3">
        <v>0</v>
      </c>
      <c r="C1022" s="3">
        <v>0</v>
      </c>
      <c r="D1022" s="3">
        <v>4</v>
      </c>
      <c r="E1022" s="3">
        <v>6</v>
      </c>
      <c r="F1022" s="3">
        <v>1</v>
      </c>
    </row>
    <row r="1023" spans="1:7">
      <c r="A1023" s="85">
        <v>44593</v>
      </c>
    </row>
    <row r="1024" spans="1:7">
      <c r="A1024" s="86">
        <v>44621</v>
      </c>
      <c r="B1024" s="44"/>
      <c r="C1024" s="44"/>
      <c r="D1024" s="44"/>
      <c r="E1024" s="44"/>
      <c r="F1024" s="44"/>
      <c r="G1024" s="44"/>
    </row>
    <row r="1025" spans="1:7">
      <c r="A1025" s="86">
        <v>44652</v>
      </c>
      <c r="B1025" s="44"/>
      <c r="C1025" s="44"/>
      <c r="D1025" s="44"/>
      <c r="E1025" s="44"/>
      <c r="F1025" s="44"/>
      <c r="G1025" s="44"/>
    </row>
    <row r="1026" spans="1:7">
      <c r="A1026" s="85">
        <v>44682</v>
      </c>
    </row>
    <row r="1027" spans="1:7">
      <c r="A1027" s="85">
        <v>44713</v>
      </c>
    </row>
    <row r="1028" spans="1:7">
      <c r="A1028" s="86">
        <v>44743</v>
      </c>
      <c r="B1028" s="44"/>
      <c r="C1028" s="44"/>
      <c r="D1028" s="44"/>
      <c r="E1028" s="44"/>
      <c r="F1028" s="44"/>
      <c r="G1028" s="44"/>
    </row>
    <row r="1029" spans="1:7">
      <c r="A1029" s="86">
        <v>44774</v>
      </c>
      <c r="B1029" s="44"/>
      <c r="C1029" s="44"/>
      <c r="D1029" s="44"/>
      <c r="E1029" s="44"/>
      <c r="F1029" s="44"/>
      <c r="G1029" s="44"/>
    </row>
    <row r="1030" spans="1:7">
      <c r="A1030" s="24" t="s">
        <v>10</v>
      </c>
      <c r="B1030" s="24">
        <f>SUM(B1018:B1029)</f>
        <v>0</v>
      </c>
      <c r="C1030" s="24">
        <f>SUM(C1018:C1029)</f>
        <v>0</v>
      </c>
      <c r="D1030" s="24">
        <f>SUM(D1018:D1029)</f>
        <v>26</v>
      </c>
      <c r="E1030" s="24">
        <f>SUM(E1018:E1029)</f>
        <v>35</v>
      </c>
      <c r="F1030" s="24">
        <f>SUM(F1018:F1029)</f>
        <v>7</v>
      </c>
      <c r="G1030" s="30"/>
    </row>
    <row r="1031" spans="1:7">
      <c r="A1031" s="26" t="s">
        <v>12</v>
      </c>
      <c r="B1031" s="26">
        <f>B1030/12</f>
        <v>0</v>
      </c>
      <c r="C1031" s="26">
        <f>C1030/12</f>
        <v>0</v>
      </c>
      <c r="D1031" s="26">
        <f>D1030/12</f>
        <v>2.1666666666666665</v>
      </c>
      <c r="E1031" s="26">
        <f>E1030/12</f>
        <v>2.9166666666666665</v>
      </c>
      <c r="F1031" s="26">
        <f>F1030/12</f>
        <v>0.58333333333333337</v>
      </c>
      <c r="G1031" s="30"/>
    </row>
    <row r="1044" spans="1:8">
      <c r="G1044" s="2"/>
    </row>
    <row r="1046" spans="1:8">
      <c r="A1046" s="1" t="s">
        <v>0</v>
      </c>
      <c r="B1046" s="2" t="s">
        <v>1</v>
      </c>
      <c r="C1046" s="2" t="s">
        <v>2</v>
      </c>
      <c r="D1046" s="2" t="s">
        <v>3</v>
      </c>
    </row>
    <row r="1047" spans="1:8">
      <c r="A1047" s="85" t="s">
        <v>30</v>
      </c>
      <c r="B1047" s="8" t="s">
        <v>25</v>
      </c>
      <c r="C1047" s="8" t="s">
        <v>25</v>
      </c>
      <c r="D1047" s="3" t="s">
        <v>18</v>
      </c>
    </row>
    <row r="1049" spans="1:8">
      <c r="A1049" s="18" t="s">
        <v>4</v>
      </c>
      <c r="B1049" s="19" t="s">
        <v>5</v>
      </c>
      <c r="C1049" s="19" t="s">
        <v>6</v>
      </c>
      <c r="D1049" s="19" t="s">
        <v>7</v>
      </c>
      <c r="E1049" s="19" t="s">
        <v>8</v>
      </c>
      <c r="F1049" s="19" t="s">
        <v>9</v>
      </c>
      <c r="G1049" s="22" t="s">
        <v>119</v>
      </c>
      <c r="H1049" s="19" t="s">
        <v>11</v>
      </c>
    </row>
    <row r="1050" spans="1:8">
      <c r="A1050" s="85">
        <v>43709</v>
      </c>
      <c r="B1050" s="3">
        <v>7</v>
      </c>
      <c r="C1050" s="3">
        <v>0</v>
      </c>
      <c r="D1050" s="3">
        <v>14</v>
      </c>
      <c r="E1050" s="3">
        <v>5</v>
      </c>
      <c r="F1050" s="3">
        <v>1</v>
      </c>
    </row>
    <row r="1051" spans="1:8">
      <c r="A1051" s="85">
        <v>43739</v>
      </c>
      <c r="B1051" s="3">
        <v>4</v>
      </c>
      <c r="C1051" s="3">
        <v>0</v>
      </c>
      <c r="D1051" s="3">
        <v>8</v>
      </c>
      <c r="E1051" s="3">
        <v>5</v>
      </c>
      <c r="F1051" s="3">
        <v>1</v>
      </c>
    </row>
    <row r="1052" spans="1:8">
      <c r="A1052" s="85">
        <v>43770</v>
      </c>
      <c r="B1052" s="3">
        <v>1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85">
        <v>43800</v>
      </c>
      <c r="B1053" s="3">
        <v>5</v>
      </c>
      <c r="C1053" s="3">
        <v>0</v>
      </c>
      <c r="D1053" s="3">
        <v>11</v>
      </c>
      <c r="E1053" s="3">
        <v>4</v>
      </c>
      <c r="F1053" s="3">
        <v>1</v>
      </c>
    </row>
    <row r="1054" spans="1:8">
      <c r="A1054" s="85">
        <v>43831</v>
      </c>
      <c r="B1054" s="3">
        <v>11</v>
      </c>
      <c r="C1054" s="3">
        <v>0</v>
      </c>
      <c r="D1054" s="3">
        <v>11</v>
      </c>
      <c r="E1054" s="3">
        <v>6</v>
      </c>
      <c r="F1054" s="3">
        <v>2</v>
      </c>
    </row>
    <row r="1055" spans="1:8">
      <c r="A1055" s="85">
        <v>43862</v>
      </c>
      <c r="B1055" s="3">
        <v>2</v>
      </c>
      <c r="C1055" s="3">
        <v>0</v>
      </c>
      <c r="D1055" s="3">
        <v>9</v>
      </c>
      <c r="E1055" s="3">
        <v>5</v>
      </c>
      <c r="F1055" s="3">
        <v>1</v>
      </c>
    </row>
    <row r="1056" spans="1:8">
      <c r="A1056" s="85">
        <v>43891</v>
      </c>
      <c r="B1056" s="3">
        <v>0</v>
      </c>
      <c r="C1056" s="3">
        <v>5</v>
      </c>
      <c r="D1056" s="3">
        <v>10</v>
      </c>
      <c r="E1056" s="3">
        <v>4</v>
      </c>
      <c r="F1056" s="3">
        <v>2</v>
      </c>
    </row>
    <row r="1057" spans="1:7">
      <c r="A1057" s="85">
        <v>43922</v>
      </c>
      <c r="B1057" s="3">
        <v>0</v>
      </c>
      <c r="C1057" s="3">
        <v>0</v>
      </c>
      <c r="D1057" s="3">
        <v>4</v>
      </c>
      <c r="E1057" s="3">
        <v>1</v>
      </c>
      <c r="F1057" s="3">
        <v>1</v>
      </c>
    </row>
    <row r="1058" spans="1:7">
      <c r="A1058" s="85">
        <v>43952</v>
      </c>
      <c r="B1058" s="3">
        <v>0</v>
      </c>
      <c r="C1058" s="3">
        <v>0</v>
      </c>
      <c r="D1058" s="3">
        <v>3</v>
      </c>
      <c r="E1058" s="3">
        <v>1</v>
      </c>
      <c r="F1058" s="3">
        <v>1</v>
      </c>
    </row>
    <row r="1059" spans="1:7">
      <c r="A1059" s="85">
        <v>43983</v>
      </c>
      <c r="B1059" s="3">
        <v>0</v>
      </c>
      <c r="C1059" s="3">
        <v>0</v>
      </c>
      <c r="D1059" s="3">
        <v>2</v>
      </c>
      <c r="E1059" s="3">
        <v>2</v>
      </c>
      <c r="F1059" s="3">
        <v>0</v>
      </c>
    </row>
    <row r="1060" spans="1:7">
      <c r="A1060" s="85">
        <v>44013</v>
      </c>
      <c r="B1060" s="3">
        <v>0</v>
      </c>
      <c r="C1060" s="3">
        <v>0</v>
      </c>
      <c r="D1060" s="3">
        <v>1</v>
      </c>
      <c r="E1060" s="3">
        <v>1</v>
      </c>
      <c r="F1060" s="3">
        <v>0</v>
      </c>
    </row>
    <row r="1061" spans="1:7">
      <c r="A1061" s="85">
        <v>44044</v>
      </c>
      <c r="B1061" s="3">
        <v>0</v>
      </c>
      <c r="C1061" s="3">
        <v>0</v>
      </c>
      <c r="D1061" s="3">
        <v>6</v>
      </c>
      <c r="E1061" s="3">
        <v>2</v>
      </c>
      <c r="F1061" s="3">
        <v>0</v>
      </c>
    </row>
    <row r="1062" spans="1:7">
      <c r="A1062" s="24" t="s">
        <v>10</v>
      </c>
      <c r="B1062" s="24">
        <f>SUM(B1050:B1061)</f>
        <v>30</v>
      </c>
      <c r="C1062" s="24">
        <f>SUM(C1050:C1061)</f>
        <v>5</v>
      </c>
      <c r="D1062" s="24">
        <f>SUM(D1050:D1061)</f>
        <v>89</v>
      </c>
      <c r="E1062" s="24">
        <f>SUM(E1050:E1061)</f>
        <v>40</v>
      </c>
      <c r="F1062" s="24">
        <f>SUM(F1050:F1061)</f>
        <v>11</v>
      </c>
      <c r="G1062" s="30"/>
    </row>
    <row r="1063" spans="1:7">
      <c r="A1063" s="24" t="s">
        <v>12</v>
      </c>
      <c r="B1063" s="24">
        <f>B1062/12</f>
        <v>2.5</v>
      </c>
      <c r="C1063" s="24">
        <f>C1062/12</f>
        <v>0.41666666666666669</v>
      </c>
      <c r="D1063" s="24">
        <f>D1062/12</f>
        <v>7.416666666666667</v>
      </c>
      <c r="E1063" s="24">
        <f>E1062/12</f>
        <v>3.3333333333333335</v>
      </c>
      <c r="F1063" s="24">
        <f>F1062/12</f>
        <v>0.91666666666666663</v>
      </c>
      <c r="G1063" s="30"/>
    </row>
    <row r="1064" spans="1:7">
      <c r="A1064" s="85">
        <v>44075</v>
      </c>
      <c r="B1064" s="3">
        <v>0</v>
      </c>
      <c r="C1064" s="3">
        <v>0</v>
      </c>
      <c r="D1064" s="3">
        <v>6</v>
      </c>
      <c r="E1064" s="3">
        <v>2</v>
      </c>
      <c r="F1064" s="3">
        <v>1</v>
      </c>
    </row>
    <row r="1065" spans="1:7">
      <c r="A1065" s="85">
        <v>44105</v>
      </c>
      <c r="B1065" s="3">
        <v>0</v>
      </c>
      <c r="C1065" s="3">
        <v>0</v>
      </c>
      <c r="D1065" s="3">
        <v>2</v>
      </c>
      <c r="E1065" s="3">
        <v>2</v>
      </c>
      <c r="F1065" s="3">
        <v>1</v>
      </c>
    </row>
    <row r="1066" spans="1:7">
      <c r="A1066" s="85">
        <v>44136</v>
      </c>
      <c r="B1066" s="3">
        <v>0</v>
      </c>
      <c r="C1066" s="3">
        <v>0</v>
      </c>
      <c r="D1066" s="3">
        <v>1</v>
      </c>
      <c r="E1066" s="3">
        <v>1</v>
      </c>
      <c r="F1066" s="3">
        <v>1</v>
      </c>
    </row>
    <row r="1067" spans="1:7">
      <c r="A1067" s="85">
        <v>44166</v>
      </c>
      <c r="B1067" s="3">
        <v>0</v>
      </c>
      <c r="C1067" s="3">
        <v>0</v>
      </c>
      <c r="D1067" s="3">
        <v>2</v>
      </c>
      <c r="E1067" s="3">
        <v>0</v>
      </c>
      <c r="F1067" s="3">
        <v>0</v>
      </c>
    </row>
    <row r="1068" spans="1:7">
      <c r="A1068" s="85">
        <v>44197</v>
      </c>
      <c r="B1068" s="3">
        <v>0</v>
      </c>
      <c r="C1068" s="3">
        <v>0</v>
      </c>
      <c r="D1068" s="3">
        <v>1.5</v>
      </c>
      <c r="E1068" s="3">
        <v>0</v>
      </c>
      <c r="F1068" s="3">
        <v>0</v>
      </c>
    </row>
    <row r="1069" spans="1:7">
      <c r="A1069" s="85">
        <v>44228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40" t="s">
        <v>54</v>
      </c>
    </row>
    <row r="1070" spans="1:7">
      <c r="A1070" s="85">
        <v>44256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40" t="s">
        <v>54</v>
      </c>
    </row>
    <row r="1071" spans="1:7">
      <c r="A1071" s="85">
        <v>44287</v>
      </c>
      <c r="B1071" s="3">
        <v>0</v>
      </c>
      <c r="C1071" s="3">
        <v>0</v>
      </c>
      <c r="D1071" s="3">
        <v>2</v>
      </c>
      <c r="E1071" s="3">
        <v>1</v>
      </c>
      <c r="F1071" s="3">
        <v>0</v>
      </c>
    </row>
    <row r="1072" spans="1:7">
      <c r="A1072" s="85">
        <v>44317</v>
      </c>
      <c r="B1072" s="3">
        <v>0</v>
      </c>
      <c r="C1072" s="3">
        <v>0</v>
      </c>
      <c r="D1072" s="3">
        <v>4</v>
      </c>
      <c r="E1072" s="3">
        <v>1</v>
      </c>
      <c r="F1072" s="3">
        <v>1</v>
      </c>
    </row>
    <row r="1073" spans="1:7">
      <c r="A1073" s="85">
        <v>44348</v>
      </c>
      <c r="B1073" s="3">
        <v>0</v>
      </c>
      <c r="C1073" s="3">
        <v>0</v>
      </c>
      <c r="D1073" s="3">
        <v>3</v>
      </c>
      <c r="E1073" s="3">
        <v>1</v>
      </c>
      <c r="F1073" s="3">
        <v>0</v>
      </c>
    </row>
    <row r="1074" spans="1:7">
      <c r="A1074" s="85">
        <v>44378</v>
      </c>
      <c r="B1074" s="3">
        <v>0</v>
      </c>
      <c r="C1074" s="3">
        <v>0</v>
      </c>
      <c r="D1074" s="3">
        <v>2</v>
      </c>
      <c r="E1074" s="3">
        <v>1</v>
      </c>
      <c r="F1074" s="3">
        <v>1</v>
      </c>
    </row>
    <row r="1075" spans="1:7">
      <c r="A1075" s="85">
        <v>44409</v>
      </c>
      <c r="B1075" s="3">
        <v>0</v>
      </c>
      <c r="C1075" s="3">
        <v>0</v>
      </c>
      <c r="D1075" s="3">
        <v>4</v>
      </c>
      <c r="E1075" s="3">
        <v>0</v>
      </c>
      <c r="F1075" s="3">
        <v>0</v>
      </c>
      <c r="G1075" s="2"/>
    </row>
    <row r="1076" spans="1:7">
      <c r="A1076" s="24" t="s">
        <v>10</v>
      </c>
      <c r="B1076" s="24">
        <f>SUM(B1064:B1075)</f>
        <v>0</v>
      </c>
      <c r="C1076" s="24">
        <f>SUM(C1064:C1075)</f>
        <v>0</v>
      </c>
      <c r="D1076" s="24">
        <f>SUM(D1064:D1075)</f>
        <v>27.5</v>
      </c>
      <c r="E1076" s="24">
        <f>SUM(E1064:E1075)</f>
        <v>9</v>
      </c>
      <c r="F1076" s="24">
        <f>SUM(F1064:F1075)</f>
        <v>5</v>
      </c>
      <c r="G1076" s="30"/>
    </row>
    <row r="1077" spans="1:7">
      <c r="A1077" s="26" t="s">
        <v>12</v>
      </c>
      <c r="B1077" s="26">
        <f>B1076/12</f>
        <v>0</v>
      </c>
      <c r="C1077" s="26">
        <f>C1076/12</f>
        <v>0</v>
      </c>
      <c r="D1077" s="26">
        <f>D1076/12</f>
        <v>2.2916666666666665</v>
      </c>
      <c r="E1077" s="26">
        <f>E1076/12</f>
        <v>0.75</v>
      </c>
      <c r="F1077" s="26">
        <f>F1076/12</f>
        <v>0.41666666666666669</v>
      </c>
      <c r="G1077" s="30"/>
    </row>
    <row r="1078" spans="1:7">
      <c r="A1078" s="85">
        <v>44440</v>
      </c>
      <c r="B1078" s="3">
        <v>0</v>
      </c>
      <c r="C1078" s="3">
        <v>0</v>
      </c>
      <c r="D1078" s="3">
        <v>1</v>
      </c>
      <c r="E1078" s="3">
        <v>1</v>
      </c>
      <c r="F1078" s="3">
        <v>1</v>
      </c>
    </row>
    <row r="1079" spans="1:7">
      <c r="A1079" s="85">
        <v>44470</v>
      </c>
      <c r="B1079" s="3">
        <v>0</v>
      </c>
      <c r="C1079" s="3">
        <v>0</v>
      </c>
      <c r="D1079" s="3">
        <v>4</v>
      </c>
      <c r="E1079" s="3">
        <v>2</v>
      </c>
      <c r="F1079" s="3">
        <v>1</v>
      </c>
    </row>
    <row r="1080" spans="1:7">
      <c r="A1080" s="86">
        <v>44501</v>
      </c>
      <c r="B1080" s="44">
        <v>0</v>
      </c>
      <c r="C1080" s="44">
        <v>0</v>
      </c>
      <c r="D1080" s="44">
        <v>2</v>
      </c>
      <c r="E1080" s="44">
        <v>1</v>
      </c>
      <c r="F1080" s="44">
        <v>1</v>
      </c>
      <c r="G1080" s="44"/>
    </row>
    <row r="1081" spans="1:7">
      <c r="A1081" s="86">
        <v>44531</v>
      </c>
      <c r="B1081" s="44">
        <v>0</v>
      </c>
      <c r="C1081" s="44">
        <v>0</v>
      </c>
      <c r="D1081" s="44">
        <v>1</v>
      </c>
      <c r="E1081" s="44">
        <v>2</v>
      </c>
      <c r="F1081" s="44">
        <v>1</v>
      </c>
      <c r="G1081" s="44"/>
    </row>
    <row r="1082" spans="1:7">
      <c r="A1082" s="85">
        <v>44562</v>
      </c>
      <c r="B1082" s="3">
        <v>0</v>
      </c>
      <c r="C1082" s="3">
        <v>3</v>
      </c>
      <c r="D1082" s="3">
        <v>1</v>
      </c>
      <c r="E1082" s="3">
        <v>1</v>
      </c>
      <c r="F1082" s="3">
        <v>1</v>
      </c>
    </row>
    <row r="1083" spans="1:7">
      <c r="A1083" s="85">
        <v>44593</v>
      </c>
    </row>
    <row r="1084" spans="1:7">
      <c r="A1084" s="86">
        <v>44621</v>
      </c>
      <c r="B1084" s="44"/>
      <c r="C1084" s="44"/>
      <c r="D1084" s="44"/>
      <c r="E1084" s="44"/>
      <c r="F1084" s="44"/>
      <c r="G1084" s="44"/>
    </row>
    <row r="1085" spans="1:7">
      <c r="A1085" s="86">
        <v>44652</v>
      </c>
      <c r="B1085" s="44"/>
      <c r="C1085" s="44"/>
      <c r="D1085" s="44"/>
      <c r="E1085" s="44"/>
      <c r="F1085" s="44"/>
      <c r="G1085" s="44"/>
    </row>
    <row r="1086" spans="1:7">
      <c r="A1086" s="85">
        <v>44682</v>
      </c>
    </row>
    <row r="1087" spans="1:7">
      <c r="A1087" s="85">
        <v>44713</v>
      </c>
    </row>
    <row r="1088" spans="1:7">
      <c r="A1088" s="86">
        <v>44743</v>
      </c>
      <c r="B1088" s="44"/>
      <c r="C1088" s="44"/>
      <c r="D1088" s="44"/>
      <c r="E1088" s="44"/>
      <c r="F1088" s="44"/>
      <c r="G1088" s="44"/>
    </row>
    <row r="1089" spans="1:7">
      <c r="A1089" s="86">
        <v>44774</v>
      </c>
      <c r="B1089" s="44"/>
      <c r="C1089" s="44"/>
      <c r="D1089" s="44"/>
      <c r="E1089" s="44"/>
      <c r="F1089" s="44"/>
      <c r="G1089" s="44"/>
    </row>
    <row r="1090" spans="1:7">
      <c r="A1090" s="24" t="s">
        <v>10</v>
      </c>
      <c r="B1090" s="24">
        <f>SUM(B1078:B1089)</f>
        <v>0</v>
      </c>
      <c r="C1090" s="24">
        <f>SUM(C1078:C1089)</f>
        <v>3</v>
      </c>
      <c r="D1090" s="24">
        <f>SUM(D1078:D1089)</f>
        <v>9</v>
      </c>
      <c r="E1090" s="24">
        <f>SUM(E1078:E1089)</f>
        <v>7</v>
      </c>
      <c r="F1090" s="24">
        <f>SUM(F1078:F1089)</f>
        <v>5</v>
      </c>
      <c r="G1090" s="30"/>
    </row>
    <row r="1091" spans="1:7">
      <c r="A1091" s="26" t="s">
        <v>12</v>
      </c>
      <c r="B1091" s="26">
        <f>B1090/12</f>
        <v>0</v>
      </c>
      <c r="C1091" s="26">
        <f>C1090/12</f>
        <v>0.25</v>
      </c>
      <c r="D1091" s="26">
        <f>D1090/12</f>
        <v>0.75</v>
      </c>
      <c r="E1091" s="26">
        <f>E1090/12</f>
        <v>0.58333333333333337</v>
      </c>
      <c r="F1091" s="26">
        <f>F1090/12</f>
        <v>0.41666666666666669</v>
      </c>
      <c r="G1091" s="30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5" t="s">
        <v>31</v>
      </c>
      <c r="B1104" s="8">
        <v>37272</v>
      </c>
      <c r="C1104" s="8" t="s">
        <v>25</v>
      </c>
      <c r="D1104" s="3" t="s">
        <v>18</v>
      </c>
    </row>
    <row r="1106" spans="1:8">
      <c r="A1106" s="18" t="s">
        <v>4</v>
      </c>
      <c r="B1106" s="19" t="s">
        <v>5</v>
      </c>
      <c r="C1106" s="19" t="s">
        <v>6</v>
      </c>
      <c r="D1106" s="19" t="s">
        <v>7</v>
      </c>
      <c r="E1106" s="19" t="s">
        <v>8</v>
      </c>
      <c r="F1106" s="19" t="s">
        <v>9</v>
      </c>
      <c r="G1106" s="22" t="s">
        <v>119</v>
      </c>
      <c r="H1106" s="19" t="s">
        <v>11</v>
      </c>
    </row>
    <row r="1107" spans="1:8">
      <c r="A1107" s="85">
        <v>43709</v>
      </c>
      <c r="B1107" s="3">
        <v>2</v>
      </c>
      <c r="C1107" s="3">
        <v>0</v>
      </c>
      <c r="D1107" s="3">
        <v>10</v>
      </c>
      <c r="E1107" s="3">
        <v>4</v>
      </c>
      <c r="F1107" s="3">
        <v>1</v>
      </c>
    </row>
    <row r="1108" spans="1:8">
      <c r="A1108" s="85">
        <v>43739</v>
      </c>
      <c r="B1108" s="3">
        <v>1</v>
      </c>
      <c r="C1108" s="3">
        <v>0</v>
      </c>
      <c r="D1108" s="3">
        <v>12</v>
      </c>
      <c r="E1108" s="3">
        <v>1</v>
      </c>
      <c r="F1108" s="3">
        <v>3</v>
      </c>
    </row>
    <row r="1109" spans="1:8">
      <c r="A1109" s="85">
        <v>43770</v>
      </c>
      <c r="B1109" s="3">
        <v>3</v>
      </c>
      <c r="C1109" s="3">
        <v>0</v>
      </c>
      <c r="D1109" s="3">
        <v>10</v>
      </c>
      <c r="E1109" s="3">
        <v>2</v>
      </c>
      <c r="F1109" s="3">
        <v>1</v>
      </c>
    </row>
    <row r="1110" spans="1:8">
      <c r="A1110" s="85">
        <v>43800</v>
      </c>
      <c r="B1110" s="3">
        <v>2</v>
      </c>
      <c r="C1110" s="3">
        <v>0</v>
      </c>
      <c r="D1110" s="3">
        <v>9</v>
      </c>
      <c r="E1110" s="3">
        <v>3</v>
      </c>
      <c r="F1110" s="3">
        <v>1</v>
      </c>
    </row>
    <row r="1111" spans="1:8">
      <c r="A1111" s="85">
        <v>43831</v>
      </c>
      <c r="B1111" s="3">
        <v>0</v>
      </c>
      <c r="C1111" s="3">
        <v>0</v>
      </c>
      <c r="D1111" s="3">
        <v>10</v>
      </c>
      <c r="E1111" s="3">
        <v>3</v>
      </c>
      <c r="F1111" s="3">
        <v>0</v>
      </c>
    </row>
    <row r="1112" spans="1:8">
      <c r="A1112" s="85">
        <v>43862</v>
      </c>
      <c r="B1112" s="3">
        <v>0</v>
      </c>
      <c r="C1112" s="3">
        <v>0</v>
      </c>
      <c r="D1112" s="3">
        <v>12</v>
      </c>
      <c r="E1112" s="3">
        <v>2</v>
      </c>
      <c r="F1112" s="3">
        <v>1</v>
      </c>
    </row>
    <row r="1113" spans="1:8">
      <c r="A1113" s="85">
        <v>43891</v>
      </c>
      <c r="B1113" s="3">
        <v>2</v>
      </c>
      <c r="C1113" s="3">
        <v>3</v>
      </c>
      <c r="D1113" s="3">
        <v>6</v>
      </c>
      <c r="E1113" s="3">
        <v>3</v>
      </c>
      <c r="F1113" s="3">
        <v>1</v>
      </c>
    </row>
    <row r="1114" spans="1:8">
      <c r="A1114" s="85">
        <v>43922</v>
      </c>
      <c r="B1114" s="3">
        <v>2</v>
      </c>
      <c r="C1114" s="3">
        <v>0</v>
      </c>
      <c r="D1114" s="3">
        <v>9</v>
      </c>
      <c r="E1114" s="3">
        <v>5</v>
      </c>
      <c r="F1114" s="3">
        <v>2</v>
      </c>
    </row>
    <row r="1115" spans="1:8">
      <c r="A1115" s="85">
        <v>43952</v>
      </c>
      <c r="B1115" s="3">
        <v>2</v>
      </c>
      <c r="C1115" s="3">
        <v>0</v>
      </c>
      <c r="D1115" s="3">
        <v>8</v>
      </c>
      <c r="E1115" s="3">
        <v>4</v>
      </c>
      <c r="F1115" s="3">
        <v>2</v>
      </c>
    </row>
    <row r="1116" spans="1:8">
      <c r="A1116" s="85">
        <v>43983</v>
      </c>
      <c r="B1116" s="3">
        <v>0</v>
      </c>
      <c r="C1116" s="3">
        <v>0</v>
      </c>
      <c r="D1116" s="3">
        <v>5</v>
      </c>
      <c r="E1116" s="3">
        <v>0</v>
      </c>
      <c r="F1116" s="3">
        <v>0</v>
      </c>
    </row>
    <row r="1117" spans="1:8">
      <c r="A1117" s="85">
        <v>44013</v>
      </c>
      <c r="B1117" s="3">
        <v>0</v>
      </c>
      <c r="C1117" s="3">
        <v>2</v>
      </c>
      <c r="D1117" s="3">
        <v>5</v>
      </c>
      <c r="E1117" s="3">
        <v>4</v>
      </c>
      <c r="F1117" s="3">
        <v>2</v>
      </c>
    </row>
    <row r="1118" spans="1:8">
      <c r="A1118" s="85">
        <v>44044</v>
      </c>
      <c r="B1118" s="3">
        <v>0</v>
      </c>
      <c r="C1118" s="3">
        <v>2</v>
      </c>
      <c r="D1118" s="3">
        <v>5</v>
      </c>
      <c r="E1118" s="3">
        <v>4</v>
      </c>
      <c r="F1118" s="3">
        <v>2</v>
      </c>
    </row>
    <row r="1119" spans="1:8">
      <c r="A1119" s="24" t="s">
        <v>10</v>
      </c>
      <c r="B1119" s="24">
        <f>SUM(B1107:B1118)</f>
        <v>14</v>
      </c>
      <c r="C1119" s="24">
        <f>SUM(C1107:C1118)</f>
        <v>7</v>
      </c>
      <c r="D1119" s="24">
        <f>SUM(D1107:D1118)</f>
        <v>101</v>
      </c>
      <c r="E1119" s="24">
        <f>SUM(E1107:E1118)</f>
        <v>35</v>
      </c>
      <c r="F1119" s="24">
        <f>SUM(F1107:F1118)</f>
        <v>16</v>
      </c>
      <c r="G1119" s="30"/>
    </row>
    <row r="1120" spans="1:8">
      <c r="A1120" s="24" t="s">
        <v>12</v>
      </c>
      <c r="B1120" s="24">
        <f>B1119/12</f>
        <v>1.1666666666666667</v>
      </c>
      <c r="C1120" s="24">
        <f>C1119/12</f>
        <v>0.58333333333333337</v>
      </c>
      <c r="D1120" s="24">
        <f>D1119/12</f>
        <v>8.4166666666666661</v>
      </c>
      <c r="E1120" s="24">
        <f>E1119/12</f>
        <v>2.9166666666666665</v>
      </c>
      <c r="F1120" s="24">
        <f>F1119/12</f>
        <v>1.3333333333333333</v>
      </c>
      <c r="G1120" s="30"/>
    </row>
    <row r="1121" spans="1:7">
      <c r="A1121" s="85">
        <v>44075</v>
      </c>
      <c r="B1121" s="3">
        <v>0</v>
      </c>
      <c r="C1121" s="3">
        <v>0</v>
      </c>
      <c r="D1121" s="3">
        <v>10</v>
      </c>
      <c r="E1121" s="3">
        <v>4</v>
      </c>
      <c r="F1121" s="3">
        <v>2</v>
      </c>
    </row>
    <row r="1122" spans="1:7">
      <c r="A1122" s="85">
        <v>44105</v>
      </c>
      <c r="B1122" s="3">
        <v>0</v>
      </c>
      <c r="C1122" s="3">
        <v>2</v>
      </c>
      <c r="D1122" s="3">
        <v>9</v>
      </c>
      <c r="E1122" s="3">
        <v>5</v>
      </c>
      <c r="F1122" s="3">
        <v>2</v>
      </c>
    </row>
    <row r="1123" spans="1:7">
      <c r="A1123" s="85">
        <v>44136</v>
      </c>
      <c r="B1123" s="3">
        <v>0</v>
      </c>
      <c r="C1123" s="3">
        <v>0</v>
      </c>
      <c r="D1123" s="3">
        <v>8</v>
      </c>
      <c r="E1123" s="3">
        <v>6</v>
      </c>
      <c r="F1123" s="3">
        <v>2</v>
      </c>
    </row>
    <row r="1124" spans="1:7">
      <c r="A1124" s="85">
        <v>44166</v>
      </c>
      <c r="B1124" s="3">
        <v>0</v>
      </c>
      <c r="C1124" s="3">
        <v>2</v>
      </c>
      <c r="D1124" s="3">
        <v>6</v>
      </c>
      <c r="E1124" s="3">
        <v>2</v>
      </c>
      <c r="F1124" s="3">
        <v>1</v>
      </c>
    </row>
    <row r="1125" spans="1:7">
      <c r="A1125" s="85">
        <v>44197</v>
      </c>
      <c r="B1125" s="3">
        <v>0</v>
      </c>
      <c r="C1125" s="3">
        <v>1</v>
      </c>
      <c r="D1125" s="3">
        <v>8</v>
      </c>
      <c r="E1125" s="3">
        <v>4</v>
      </c>
      <c r="F1125" s="3">
        <v>0</v>
      </c>
    </row>
    <row r="1126" spans="1:7">
      <c r="A1126" s="85">
        <v>44228</v>
      </c>
      <c r="B1126" s="3">
        <v>0</v>
      </c>
      <c r="C1126" s="3">
        <v>0</v>
      </c>
      <c r="D1126" s="3">
        <v>8</v>
      </c>
      <c r="E1126" s="3">
        <v>3</v>
      </c>
      <c r="F1126" s="3">
        <v>2</v>
      </c>
    </row>
    <row r="1127" spans="1:7">
      <c r="A1127" s="85">
        <v>44256</v>
      </c>
      <c r="B1127" s="3">
        <v>0</v>
      </c>
      <c r="C1127" s="3">
        <v>2</v>
      </c>
      <c r="D1127" s="3">
        <v>6</v>
      </c>
      <c r="E1127" s="3">
        <v>4</v>
      </c>
      <c r="F1127" s="3">
        <v>1</v>
      </c>
    </row>
    <row r="1128" spans="1:7">
      <c r="A1128" s="85">
        <v>44287</v>
      </c>
      <c r="B1128" s="3">
        <v>0</v>
      </c>
      <c r="C1128" s="3">
        <v>0</v>
      </c>
      <c r="D1128" s="3">
        <v>8</v>
      </c>
      <c r="E1128" s="3">
        <v>4</v>
      </c>
      <c r="F1128" s="3">
        <v>2</v>
      </c>
    </row>
    <row r="1129" spans="1:7">
      <c r="A1129" s="85">
        <v>44317</v>
      </c>
      <c r="B1129" s="3">
        <v>0</v>
      </c>
      <c r="C1129" s="3">
        <v>2</v>
      </c>
      <c r="D1129" s="3">
        <v>5</v>
      </c>
      <c r="E1129" s="3">
        <v>2</v>
      </c>
      <c r="F1129" s="3">
        <v>1</v>
      </c>
      <c r="G1129" s="2"/>
    </row>
    <row r="1130" spans="1:7">
      <c r="A1130" s="85">
        <v>44348</v>
      </c>
      <c r="B1130" s="3">
        <v>0</v>
      </c>
      <c r="C1130" s="3">
        <v>2</v>
      </c>
      <c r="D1130" s="3">
        <v>5</v>
      </c>
      <c r="E1130" s="3">
        <v>2</v>
      </c>
      <c r="F1130" s="3">
        <v>1</v>
      </c>
    </row>
    <row r="1131" spans="1:7">
      <c r="A1131" s="85">
        <v>44378</v>
      </c>
      <c r="B1131" s="3">
        <v>0</v>
      </c>
      <c r="C1131" s="3">
        <v>0</v>
      </c>
      <c r="D1131" s="3">
        <v>3</v>
      </c>
      <c r="E1131" s="3">
        <v>2</v>
      </c>
      <c r="F1131" s="3">
        <v>1</v>
      </c>
    </row>
    <row r="1132" spans="1:7">
      <c r="A1132" s="85">
        <v>44409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0" t="s">
        <v>54</v>
      </c>
    </row>
    <row r="1133" spans="1:7">
      <c r="A1133" s="24" t="s">
        <v>10</v>
      </c>
      <c r="B1133" s="24">
        <f>SUM(B1121:B1132)</f>
        <v>0</v>
      </c>
      <c r="C1133" s="24">
        <f>SUM(C1121:C1132)</f>
        <v>11</v>
      </c>
      <c r="D1133" s="24">
        <f>SUM(D1121:D1132)</f>
        <v>76</v>
      </c>
      <c r="E1133" s="24">
        <f>SUM(E1121:E1132)</f>
        <v>38</v>
      </c>
      <c r="F1133" s="24">
        <f>SUM(F1121:F1132)</f>
        <v>15</v>
      </c>
      <c r="G1133" s="30"/>
    </row>
    <row r="1134" spans="1:7">
      <c r="A1134" s="26" t="s">
        <v>12</v>
      </c>
      <c r="B1134" s="26">
        <f>B1133/12</f>
        <v>0</v>
      </c>
      <c r="C1134" s="26">
        <f>C1133/12</f>
        <v>0.91666666666666663</v>
      </c>
      <c r="D1134" s="26">
        <f>D1133/12</f>
        <v>6.333333333333333</v>
      </c>
      <c r="E1134" s="26">
        <f>E1133/12</f>
        <v>3.1666666666666665</v>
      </c>
      <c r="F1134" s="26">
        <f>F1133/12</f>
        <v>1.25</v>
      </c>
      <c r="G1134" s="30"/>
    </row>
    <row r="1135" spans="1:7">
      <c r="A1135" s="85">
        <v>44440</v>
      </c>
      <c r="B1135" s="3">
        <v>0</v>
      </c>
      <c r="C1135" s="3">
        <v>3</v>
      </c>
      <c r="D1135" s="3">
        <v>10</v>
      </c>
      <c r="E1135" s="3">
        <v>4</v>
      </c>
      <c r="F1135" s="3">
        <v>2</v>
      </c>
    </row>
    <row r="1136" spans="1:7">
      <c r="A1136" s="85">
        <v>44470</v>
      </c>
      <c r="B1136" s="3">
        <v>0</v>
      </c>
      <c r="C1136" s="3">
        <v>4</v>
      </c>
      <c r="D1136" s="3">
        <v>6</v>
      </c>
      <c r="E1136" s="3">
        <v>5</v>
      </c>
      <c r="F1136" s="3">
        <v>2</v>
      </c>
    </row>
    <row r="1137" spans="1:7">
      <c r="A1137" s="86">
        <v>44501</v>
      </c>
      <c r="B1137" s="44">
        <v>0</v>
      </c>
      <c r="C1137" s="44">
        <v>0</v>
      </c>
      <c r="D1137" s="44">
        <v>0</v>
      </c>
      <c r="E1137" s="44">
        <v>0</v>
      </c>
      <c r="F1137" s="44">
        <v>0</v>
      </c>
      <c r="G1137" s="44" t="s">
        <v>54</v>
      </c>
    </row>
    <row r="1138" spans="1:7">
      <c r="A1138" s="86">
        <v>44531</v>
      </c>
      <c r="B1138" s="44">
        <v>0</v>
      </c>
      <c r="C1138" s="44">
        <v>0</v>
      </c>
      <c r="D1138" s="44">
        <v>0</v>
      </c>
      <c r="E1138" s="44">
        <v>0</v>
      </c>
      <c r="F1138" s="44">
        <v>0</v>
      </c>
      <c r="G1138" s="44" t="s">
        <v>54</v>
      </c>
    </row>
    <row r="1139" spans="1:7">
      <c r="A1139" s="85">
        <v>44562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 t="s">
        <v>54</v>
      </c>
    </row>
    <row r="1140" spans="1:7">
      <c r="A1140" s="85">
        <v>44593</v>
      </c>
    </row>
    <row r="1141" spans="1:7">
      <c r="A1141" s="86">
        <v>44621</v>
      </c>
      <c r="B1141" s="44"/>
      <c r="C1141" s="44"/>
      <c r="D1141" s="44"/>
      <c r="E1141" s="44"/>
      <c r="F1141" s="44"/>
      <c r="G1141" s="44"/>
    </row>
    <row r="1142" spans="1:7">
      <c r="A1142" s="86">
        <v>44652</v>
      </c>
      <c r="B1142" s="44"/>
      <c r="C1142" s="44"/>
      <c r="D1142" s="44"/>
      <c r="E1142" s="44"/>
      <c r="F1142" s="44"/>
      <c r="G1142" s="44"/>
    </row>
    <row r="1143" spans="1:7">
      <c r="A1143" s="85">
        <v>44682</v>
      </c>
    </row>
    <row r="1144" spans="1:7">
      <c r="A1144" s="85">
        <v>44713</v>
      </c>
    </row>
    <row r="1145" spans="1:7">
      <c r="A1145" s="86">
        <v>44743</v>
      </c>
      <c r="B1145" s="44"/>
      <c r="C1145" s="44"/>
      <c r="D1145" s="44"/>
      <c r="E1145" s="44"/>
      <c r="F1145" s="44"/>
      <c r="G1145" s="44"/>
    </row>
    <row r="1146" spans="1:7">
      <c r="A1146" s="86">
        <v>44774</v>
      </c>
      <c r="B1146" s="44"/>
      <c r="C1146" s="44"/>
      <c r="D1146" s="44"/>
      <c r="E1146" s="44"/>
      <c r="F1146" s="44"/>
      <c r="G1146" s="44"/>
    </row>
    <row r="1147" spans="1:7">
      <c r="A1147" s="24" t="s">
        <v>10</v>
      </c>
      <c r="B1147" s="24">
        <f>SUM(B1135:B1146)</f>
        <v>0</v>
      </c>
      <c r="C1147" s="24">
        <f>SUM(C1135:C1146)</f>
        <v>7</v>
      </c>
      <c r="D1147" s="24">
        <f>SUM(D1135:D1146)</f>
        <v>16</v>
      </c>
      <c r="E1147" s="24">
        <f>SUM(E1135:E1146)</f>
        <v>9</v>
      </c>
      <c r="F1147" s="24">
        <f>SUM(F1135:F1146)</f>
        <v>4</v>
      </c>
      <c r="G1147" s="30"/>
    </row>
    <row r="1148" spans="1:7">
      <c r="A1148" s="26" t="s">
        <v>12</v>
      </c>
      <c r="B1148" s="26">
        <f>B1147/12</f>
        <v>0</v>
      </c>
      <c r="C1148" s="26">
        <f>C1147/12</f>
        <v>0.58333333333333337</v>
      </c>
      <c r="D1148" s="26">
        <f>D1147/12</f>
        <v>1.3333333333333333</v>
      </c>
      <c r="E1148" s="26">
        <f>E1147/12</f>
        <v>0.75</v>
      </c>
      <c r="F1148" s="26">
        <f>F1147/12</f>
        <v>0.33333333333333331</v>
      </c>
      <c r="G1148" s="30"/>
    </row>
    <row r="1160" spans="1:8">
      <c r="A1160" s="1" t="s">
        <v>0</v>
      </c>
      <c r="B1160" s="2" t="s">
        <v>1</v>
      </c>
      <c r="C1160" s="2" t="s">
        <v>2</v>
      </c>
      <c r="D1160" s="2" t="s">
        <v>3</v>
      </c>
      <c r="E1160" s="2"/>
    </row>
    <row r="1161" spans="1:8">
      <c r="A1161" s="85" t="s">
        <v>32</v>
      </c>
      <c r="B1161" s="8">
        <v>19865</v>
      </c>
      <c r="C1161" s="8">
        <v>33766</v>
      </c>
      <c r="D1161" s="3" t="s">
        <v>18</v>
      </c>
    </row>
    <row r="1163" spans="1:8">
      <c r="A1163" s="18" t="s">
        <v>4</v>
      </c>
      <c r="B1163" s="19" t="s">
        <v>5</v>
      </c>
      <c r="C1163" s="19" t="s">
        <v>6</v>
      </c>
      <c r="D1163" s="19" t="s">
        <v>7</v>
      </c>
      <c r="E1163" s="19" t="s">
        <v>8</v>
      </c>
      <c r="F1163" s="19" t="s">
        <v>9</v>
      </c>
      <c r="G1163" s="22" t="s">
        <v>119</v>
      </c>
      <c r="H1163" s="19" t="s">
        <v>11</v>
      </c>
    </row>
    <row r="1164" spans="1:8">
      <c r="A1164" s="85">
        <v>43709</v>
      </c>
      <c r="B1164" s="3">
        <v>12</v>
      </c>
      <c r="C1164" s="3">
        <v>0</v>
      </c>
      <c r="D1164" s="3">
        <v>10</v>
      </c>
      <c r="E1164" s="3">
        <v>8</v>
      </c>
      <c r="F1164" s="3">
        <v>3</v>
      </c>
    </row>
    <row r="1165" spans="1:8">
      <c r="A1165" s="85">
        <v>43739</v>
      </c>
      <c r="B1165" s="3">
        <v>32</v>
      </c>
      <c r="C1165" s="3">
        <v>0</v>
      </c>
      <c r="D1165" s="3">
        <v>19</v>
      </c>
      <c r="E1165" s="3">
        <v>16</v>
      </c>
      <c r="F1165" s="3">
        <v>5</v>
      </c>
    </row>
    <row r="1166" spans="1:8">
      <c r="A1166" s="85">
        <v>43770</v>
      </c>
      <c r="B1166" s="3">
        <v>16</v>
      </c>
      <c r="C1166" s="3">
        <v>0</v>
      </c>
      <c r="D1166" s="3">
        <v>12</v>
      </c>
      <c r="E1166" s="3">
        <v>14</v>
      </c>
      <c r="F1166" s="3">
        <v>4</v>
      </c>
    </row>
    <row r="1167" spans="1:8">
      <c r="A1167" s="85">
        <v>43800</v>
      </c>
      <c r="B1167" s="3">
        <v>16</v>
      </c>
      <c r="C1167" s="3">
        <v>0</v>
      </c>
      <c r="D1167" s="3">
        <v>12</v>
      </c>
      <c r="E1167" s="3">
        <v>14</v>
      </c>
      <c r="F1167" s="3">
        <v>4</v>
      </c>
    </row>
    <row r="1168" spans="1:8">
      <c r="A1168" s="85">
        <v>43831</v>
      </c>
      <c r="B1168" s="3">
        <v>16</v>
      </c>
      <c r="C1168" s="3">
        <v>0</v>
      </c>
      <c r="D1168" s="3">
        <v>11</v>
      </c>
      <c r="E1168" s="3">
        <v>14</v>
      </c>
      <c r="F1168" s="3">
        <v>4</v>
      </c>
    </row>
    <row r="1169" spans="1:7">
      <c r="A1169" s="85">
        <v>43862</v>
      </c>
      <c r="B1169" s="3">
        <v>14</v>
      </c>
      <c r="C1169" s="3">
        <v>0</v>
      </c>
      <c r="D1169" s="3">
        <v>13</v>
      </c>
      <c r="E1169" s="3">
        <v>13</v>
      </c>
      <c r="F1169" s="3">
        <v>3</v>
      </c>
    </row>
    <row r="1170" spans="1:7">
      <c r="A1170" s="85">
        <v>43891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40" t="s">
        <v>54</v>
      </c>
    </row>
    <row r="1171" spans="1:7">
      <c r="A1171" s="85">
        <v>43922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40" t="s">
        <v>54</v>
      </c>
    </row>
    <row r="1172" spans="1:7">
      <c r="A1172" s="85">
        <v>43952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40" t="s">
        <v>54</v>
      </c>
    </row>
    <row r="1173" spans="1:7">
      <c r="A1173" s="85">
        <v>43983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40" t="s">
        <v>54</v>
      </c>
    </row>
    <row r="1174" spans="1:7">
      <c r="A1174" s="85">
        <v>44013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40" t="s">
        <v>54</v>
      </c>
    </row>
    <row r="1175" spans="1:7">
      <c r="A1175" s="85">
        <v>44044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40" t="s">
        <v>54</v>
      </c>
    </row>
    <row r="1176" spans="1:7">
      <c r="A1176" s="24" t="s">
        <v>10</v>
      </c>
      <c r="B1176" s="24">
        <f>SUM(B1164:B1175)</f>
        <v>106</v>
      </c>
      <c r="C1176" s="24">
        <f>SUM(C1164:C1175)</f>
        <v>0</v>
      </c>
      <c r="D1176" s="24">
        <f>SUM(D1164:D1175)</f>
        <v>77</v>
      </c>
      <c r="E1176" s="24">
        <f>SUM(E1164:E1175)</f>
        <v>79</v>
      </c>
      <c r="F1176" s="24">
        <f>SUM(F1164:F1175)</f>
        <v>23</v>
      </c>
      <c r="G1176" s="30"/>
    </row>
    <row r="1177" spans="1:7">
      <c r="A1177" s="24" t="s">
        <v>12</v>
      </c>
      <c r="B1177" s="24">
        <f>B1176/12</f>
        <v>8.8333333333333339</v>
      </c>
      <c r="C1177" s="24">
        <f>C1176/12</f>
        <v>0</v>
      </c>
      <c r="D1177" s="24">
        <f>D1176/12</f>
        <v>6.416666666666667</v>
      </c>
      <c r="E1177" s="24">
        <f>E1176/12</f>
        <v>6.583333333333333</v>
      </c>
      <c r="F1177" s="24">
        <f>F1176/12</f>
        <v>1.9166666666666667</v>
      </c>
      <c r="G1177" s="30"/>
    </row>
    <row r="1178" spans="1:7">
      <c r="A1178" s="85">
        <v>44075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40" t="s">
        <v>54</v>
      </c>
    </row>
    <row r="1179" spans="1:7">
      <c r="A1179" s="85">
        <v>44105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40" t="s">
        <v>54</v>
      </c>
    </row>
    <row r="1180" spans="1:7">
      <c r="A1180" s="85">
        <v>44136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40" t="s">
        <v>54</v>
      </c>
    </row>
    <row r="1181" spans="1:7">
      <c r="A1181" s="85">
        <v>44166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40" t="s">
        <v>54</v>
      </c>
    </row>
    <row r="1182" spans="1:7">
      <c r="A1182" s="85">
        <v>44197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40" t="s">
        <v>54</v>
      </c>
    </row>
    <row r="1183" spans="1:7">
      <c r="A1183" s="85">
        <v>44228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40" t="s">
        <v>54</v>
      </c>
    </row>
    <row r="1184" spans="1:7">
      <c r="A1184" s="85">
        <v>44256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40" t="s">
        <v>54</v>
      </c>
    </row>
    <row r="1185" spans="1:7">
      <c r="A1185" s="85">
        <v>44287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40" t="s">
        <v>54</v>
      </c>
    </row>
    <row r="1186" spans="1:7">
      <c r="A1186" s="85">
        <v>44317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40" t="s">
        <v>54</v>
      </c>
    </row>
    <row r="1187" spans="1:7">
      <c r="A1187" s="85">
        <v>44348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40" t="s">
        <v>54</v>
      </c>
    </row>
    <row r="1188" spans="1:7">
      <c r="A1188" s="85">
        <v>44378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40" t="s">
        <v>54</v>
      </c>
    </row>
    <row r="1189" spans="1:7">
      <c r="A1189" s="85">
        <v>44409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40" t="s">
        <v>54</v>
      </c>
    </row>
    <row r="1190" spans="1:7">
      <c r="A1190" s="24" t="s">
        <v>10</v>
      </c>
      <c r="B1190" s="24">
        <f>SUM(B1178:B1189)</f>
        <v>0</v>
      </c>
      <c r="C1190" s="24">
        <f>SUM(C1178:C1189)</f>
        <v>0</v>
      </c>
      <c r="D1190" s="24">
        <f>SUM(D1178:D1189)</f>
        <v>0</v>
      </c>
      <c r="E1190" s="24">
        <f>SUM(E1178:E1189)</f>
        <v>0</v>
      </c>
      <c r="F1190" s="24">
        <f>SUM(F1178:F1189)</f>
        <v>0</v>
      </c>
      <c r="G1190" s="30"/>
    </row>
    <row r="1191" spans="1:7">
      <c r="A1191" s="26" t="s">
        <v>12</v>
      </c>
      <c r="B1191" s="26">
        <f>B1190/12</f>
        <v>0</v>
      </c>
      <c r="C1191" s="26">
        <f>C1190/12</f>
        <v>0</v>
      </c>
      <c r="D1191" s="26">
        <f>D1190/12</f>
        <v>0</v>
      </c>
      <c r="E1191" s="26">
        <f>E1190/12</f>
        <v>0</v>
      </c>
      <c r="F1191" s="26">
        <f>F1190/12</f>
        <v>0</v>
      </c>
      <c r="G1191" s="31"/>
    </row>
    <row r="1192" spans="1:7">
      <c r="A1192" s="85">
        <v>44440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40" t="s">
        <v>54</v>
      </c>
    </row>
    <row r="1193" spans="1:7">
      <c r="A1193" s="85">
        <v>44470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40" t="s">
        <v>54</v>
      </c>
    </row>
    <row r="1194" spans="1:7">
      <c r="A1194" s="86">
        <v>44501</v>
      </c>
      <c r="B1194" s="44">
        <v>0</v>
      </c>
      <c r="C1194" s="44">
        <v>0</v>
      </c>
      <c r="D1194" s="44">
        <v>0</v>
      </c>
      <c r="E1194" s="44">
        <v>0</v>
      </c>
      <c r="F1194" s="44">
        <v>0</v>
      </c>
      <c r="G1194" s="44" t="s">
        <v>54</v>
      </c>
    </row>
    <row r="1195" spans="1:7">
      <c r="A1195" s="86">
        <v>44531</v>
      </c>
      <c r="B1195" s="44">
        <v>0</v>
      </c>
      <c r="C1195" s="44">
        <v>0</v>
      </c>
      <c r="D1195" s="44">
        <v>0</v>
      </c>
      <c r="E1195" s="44">
        <v>0</v>
      </c>
      <c r="F1195" s="44">
        <v>0</v>
      </c>
      <c r="G1195" s="44" t="s">
        <v>54</v>
      </c>
    </row>
    <row r="1196" spans="1:7">
      <c r="A1196" s="85">
        <v>44562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40" t="s">
        <v>54</v>
      </c>
    </row>
    <row r="1197" spans="1:7">
      <c r="A1197" s="85">
        <v>44593</v>
      </c>
      <c r="G1197" s="40"/>
    </row>
    <row r="1198" spans="1:7">
      <c r="A1198" s="86">
        <v>44621</v>
      </c>
      <c r="B1198" s="44"/>
      <c r="C1198" s="44"/>
      <c r="D1198" s="44"/>
      <c r="E1198" s="44"/>
      <c r="F1198" s="44"/>
      <c r="G1198" s="44"/>
    </row>
    <row r="1199" spans="1:7">
      <c r="A1199" s="86">
        <v>44652</v>
      </c>
      <c r="B1199" s="44"/>
      <c r="C1199" s="44"/>
      <c r="D1199" s="44"/>
      <c r="E1199" s="44"/>
      <c r="F1199" s="44"/>
      <c r="G1199" s="44"/>
    </row>
    <row r="1200" spans="1:7">
      <c r="A1200" s="85">
        <v>44682</v>
      </c>
      <c r="G1200" s="40"/>
    </row>
    <row r="1201" spans="1:7">
      <c r="A1201" s="85">
        <v>44713</v>
      </c>
      <c r="G1201" s="40"/>
    </row>
    <row r="1202" spans="1:7">
      <c r="A1202" s="86">
        <v>44743</v>
      </c>
      <c r="B1202" s="44"/>
      <c r="C1202" s="44"/>
      <c r="D1202" s="44"/>
      <c r="E1202" s="44"/>
      <c r="F1202" s="44"/>
      <c r="G1202" s="44"/>
    </row>
    <row r="1203" spans="1:7">
      <c r="A1203" s="86">
        <v>44774</v>
      </c>
      <c r="B1203" s="44"/>
      <c r="C1203" s="44"/>
      <c r="D1203" s="44"/>
      <c r="E1203" s="44"/>
      <c r="F1203" s="44"/>
      <c r="G1203" s="44"/>
    </row>
    <row r="1204" spans="1:7">
      <c r="A1204" s="24" t="s">
        <v>10</v>
      </c>
      <c r="B1204" s="24">
        <f>SUM(B1192:B1203)</f>
        <v>0</v>
      </c>
      <c r="C1204" s="24">
        <f>SUM(C1192:C1203)</f>
        <v>0</v>
      </c>
      <c r="D1204" s="24">
        <f>SUM(D1192:D1203)</f>
        <v>0</v>
      </c>
      <c r="E1204" s="24">
        <f>SUM(E1192:E1203)</f>
        <v>0</v>
      </c>
      <c r="F1204" s="24">
        <f>SUM(F1192:F1203)</f>
        <v>0</v>
      </c>
      <c r="G1204" s="30"/>
    </row>
    <row r="1205" spans="1:7">
      <c r="A1205" s="26" t="s">
        <v>12</v>
      </c>
      <c r="B1205" s="26">
        <f>B1204/12</f>
        <v>0</v>
      </c>
      <c r="C1205" s="26">
        <f>C1204/12</f>
        <v>0</v>
      </c>
      <c r="D1205" s="26">
        <f>D1204/12</f>
        <v>0</v>
      </c>
      <c r="E1205" s="26">
        <f>E1204/12</f>
        <v>0</v>
      </c>
      <c r="F1205" s="26">
        <f>F1204/12</f>
        <v>0</v>
      </c>
      <c r="G1205" s="31"/>
    </row>
    <row r="1220" spans="1:8" ht="29">
      <c r="A1220" s="80"/>
      <c r="B1220" s="4"/>
      <c r="C1220" s="112" t="s">
        <v>15</v>
      </c>
      <c r="D1220" s="112"/>
      <c r="E1220" s="5"/>
      <c r="F1220" s="4"/>
      <c r="G1220" s="4"/>
    </row>
    <row r="1221" spans="1:8">
      <c r="A1221" s="1"/>
      <c r="B1221" s="2"/>
      <c r="C1221" s="2"/>
      <c r="D1221" s="2"/>
    </row>
    <row r="1222" spans="1:8">
      <c r="A1222" s="1" t="s">
        <v>0</v>
      </c>
      <c r="B1222" s="2" t="s">
        <v>1</v>
      </c>
      <c r="C1222" s="2" t="s">
        <v>2</v>
      </c>
      <c r="D1222" s="2" t="s">
        <v>3</v>
      </c>
    </row>
    <row r="1223" spans="1:8">
      <c r="A1223" s="85" t="s">
        <v>49</v>
      </c>
      <c r="B1223" s="8">
        <v>28864</v>
      </c>
      <c r="C1223" s="8">
        <v>36288</v>
      </c>
      <c r="D1223" s="3" t="s">
        <v>18</v>
      </c>
    </row>
    <row r="1225" spans="1:8">
      <c r="A1225" s="18" t="s">
        <v>4</v>
      </c>
      <c r="B1225" s="19" t="s">
        <v>5</v>
      </c>
      <c r="C1225" s="19" t="s">
        <v>6</v>
      </c>
      <c r="D1225" s="19" t="s">
        <v>7</v>
      </c>
      <c r="E1225" s="19" t="s">
        <v>8</v>
      </c>
      <c r="F1225" s="19" t="s">
        <v>9</v>
      </c>
      <c r="G1225" s="22" t="s">
        <v>119</v>
      </c>
      <c r="H1225" s="19" t="s">
        <v>11</v>
      </c>
    </row>
    <row r="1226" spans="1:8">
      <c r="A1226" s="85">
        <v>43709</v>
      </c>
      <c r="B1226" s="3">
        <v>4</v>
      </c>
      <c r="C1226" s="3">
        <v>3</v>
      </c>
      <c r="D1226" s="3">
        <v>11</v>
      </c>
      <c r="E1226" s="3">
        <v>6</v>
      </c>
      <c r="F1226" s="3">
        <v>3</v>
      </c>
    </row>
    <row r="1227" spans="1:8">
      <c r="A1227" s="85">
        <v>43739</v>
      </c>
      <c r="B1227" s="3">
        <v>8</v>
      </c>
      <c r="C1227" s="3">
        <v>3</v>
      </c>
      <c r="D1227" s="3">
        <v>12</v>
      </c>
      <c r="E1227" s="3">
        <v>4</v>
      </c>
      <c r="F1227" s="3">
        <v>2</v>
      </c>
    </row>
    <row r="1228" spans="1:8">
      <c r="A1228" s="85">
        <v>43770</v>
      </c>
      <c r="B1228" s="3">
        <v>5</v>
      </c>
      <c r="C1228" s="3">
        <v>3</v>
      </c>
      <c r="D1228" s="3">
        <v>11</v>
      </c>
      <c r="E1228" s="3">
        <v>6</v>
      </c>
      <c r="F1228" s="3">
        <v>2</v>
      </c>
    </row>
    <row r="1229" spans="1:8">
      <c r="A1229" s="85">
        <v>43800</v>
      </c>
      <c r="B1229" s="3">
        <v>6</v>
      </c>
      <c r="C1229" s="3">
        <v>6</v>
      </c>
      <c r="D1229" s="3">
        <v>12</v>
      </c>
      <c r="E1229" s="3">
        <v>4</v>
      </c>
      <c r="F1229" s="3">
        <v>2</v>
      </c>
    </row>
    <row r="1230" spans="1:8">
      <c r="A1230" s="85">
        <v>43831</v>
      </c>
      <c r="B1230" s="3">
        <v>4</v>
      </c>
      <c r="C1230" s="3">
        <v>3</v>
      </c>
      <c r="D1230" s="3">
        <v>11</v>
      </c>
      <c r="E1230" s="3">
        <v>4</v>
      </c>
      <c r="F1230" s="3">
        <v>2</v>
      </c>
    </row>
    <row r="1231" spans="1:8">
      <c r="A1231" s="85">
        <v>43862</v>
      </c>
      <c r="B1231" s="3">
        <v>4</v>
      </c>
      <c r="C1231" s="3">
        <v>3</v>
      </c>
      <c r="D1231" s="3">
        <v>11</v>
      </c>
      <c r="E1231" s="3">
        <v>4</v>
      </c>
      <c r="F1231" s="3">
        <v>2</v>
      </c>
    </row>
    <row r="1232" spans="1:8">
      <c r="A1232" s="85">
        <v>43891</v>
      </c>
      <c r="B1232" s="3">
        <v>2</v>
      </c>
      <c r="C1232" s="3">
        <v>4</v>
      </c>
      <c r="D1232" s="3">
        <v>9</v>
      </c>
      <c r="E1232" s="3">
        <v>2</v>
      </c>
      <c r="F1232" s="3">
        <v>1</v>
      </c>
    </row>
    <row r="1233" spans="1:7">
      <c r="A1233" s="85">
        <v>43922</v>
      </c>
      <c r="B1233" s="3">
        <v>0</v>
      </c>
      <c r="C1233" s="3">
        <v>0</v>
      </c>
      <c r="D1233" s="3">
        <v>4</v>
      </c>
      <c r="E1233" s="3">
        <v>4</v>
      </c>
      <c r="F1233" s="3">
        <v>1</v>
      </c>
    </row>
    <row r="1234" spans="1:7">
      <c r="A1234" s="85">
        <v>43952</v>
      </c>
      <c r="B1234" s="3">
        <v>0</v>
      </c>
      <c r="C1234" s="3">
        <v>3</v>
      </c>
      <c r="D1234" s="3">
        <v>7</v>
      </c>
      <c r="E1234" s="3">
        <v>4</v>
      </c>
      <c r="F1234" s="3">
        <v>2</v>
      </c>
    </row>
    <row r="1235" spans="1:7">
      <c r="A1235" s="85">
        <v>43983</v>
      </c>
      <c r="B1235" s="3">
        <v>0</v>
      </c>
      <c r="C1235" s="3">
        <v>0</v>
      </c>
      <c r="D1235" s="3">
        <v>6</v>
      </c>
      <c r="E1235" s="3">
        <v>3</v>
      </c>
      <c r="F1235" s="3">
        <v>0</v>
      </c>
    </row>
    <row r="1236" spans="1:7">
      <c r="A1236" s="85">
        <v>44013</v>
      </c>
      <c r="B1236" s="3">
        <v>0</v>
      </c>
      <c r="C1236" s="3">
        <v>2</v>
      </c>
      <c r="D1236" s="3">
        <v>7</v>
      </c>
      <c r="E1236" s="3">
        <v>4</v>
      </c>
      <c r="F1236" s="3">
        <v>2</v>
      </c>
      <c r="G1236" s="2"/>
    </row>
    <row r="1237" spans="1:7">
      <c r="A1237" s="85">
        <v>44044</v>
      </c>
      <c r="B1237" s="3">
        <v>0</v>
      </c>
      <c r="C1237" s="3">
        <v>6</v>
      </c>
      <c r="D1237" s="3">
        <v>7</v>
      </c>
      <c r="E1237" s="3">
        <v>4</v>
      </c>
      <c r="F1237" s="3">
        <v>2</v>
      </c>
    </row>
    <row r="1238" spans="1:7">
      <c r="A1238" s="24" t="s">
        <v>10</v>
      </c>
      <c r="B1238" s="24">
        <f>SUM(B1226:B1237)</f>
        <v>33</v>
      </c>
      <c r="C1238" s="24">
        <f>SUM(C1226:C1237)</f>
        <v>36</v>
      </c>
      <c r="D1238" s="24">
        <f>SUM(D1226:D1237)</f>
        <v>108</v>
      </c>
      <c r="E1238" s="24">
        <f>SUM(E1226:E1237)</f>
        <v>49</v>
      </c>
      <c r="F1238" s="24">
        <f>SUM(F1226:F1237)</f>
        <v>21</v>
      </c>
      <c r="G1238" s="30"/>
    </row>
    <row r="1239" spans="1:7">
      <c r="A1239" s="24" t="s">
        <v>12</v>
      </c>
      <c r="B1239" s="24">
        <f>B1238/12</f>
        <v>2.75</v>
      </c>
      <c r="C1239" s="24">
        <f>C1238/12</f>
        <v>3</v>
      </c>
      <c r="D1239" s="24">
        <f>D1238/12</f>
        <v>9</v>
      </c>
      <c r="E1239" s="24">
        <f>E1238/12</f>
        <v>4.083333333333333</v>
      </c>
      <c r="F1239" s="24">
        <f>F1238/12</f>
        <v>1.75</v>
      </c>
      <c r="G1239" s="30"/>
    </row>
    <row r="1240" spans="1:7">
      <c r="A1240" s="85">
        <v>44075</v>
      </c>
      <c r="B1240" s="3">
        <v>0</v>
      </c>
      <c r="C1240" s="3">
        <v>4</v>
      </c>
      <c r="D1240" s="3">
        <v>8</v>
      </c>
      <c r="E1240" s="3">
        <v>6</v>
      </c>
      <c r="F1240" s="3">
        <v>2</v>
      </c>
    </row>
    <row r="1241" spans="1:7">
      <c r="A1241" s="85">
        <v>44105</v>
      </c>
      <c r="B1241" s="3">
        <v>0</v>
      </c>
      <c r="C1241" s="3">
        <v>3</v>
      </c>
      <c r="D1241" s="3">
        <v>5</v>
      </c>
      <c r="E1241" s="3">
        <v>4</v>
      </c>
      <c r="F1241" s="3">
        <v>1</v>
      </c>
    </row>
    <row r="1242" spans="1:7">
      <c r="A1242" s="85">
        <v>44136</v>
      </c>
      <c r="B1242" s="3">
        <v>2</v>
      </c>
      <c r="C1242" s="3">
        <v>0</v>
      </c>
      <c r="D1242" s="3">
        <v>7</v>
      </c>
      <c r="E1242" s="3">
        <v>4</v>
      </c>
      <c r="F1242" s="3">
        <v>2</v>
      </c>
    </row>
    <row r="1243" spans="1:7">
      <c r="A1243" s="85">
        <v>44166</v>
      </c>
      <c r="B1243" s="3">
        <v>0</v>
      </c>
      <c r="C1243" s="3">
        <v>5</v>
      </c>
      <c r="D1243" s="3">
        <v>9</v>
      </c>
      <c r="E1243" s="3">
        <v>6</v>
      </c>
      <c r="F1243" s="3">
        <v>2</v>
      </c>
    </row>
    <row r="1244" spans="1:7">
      <c r="A1244" s="85">
        <v>44197</v>
      </c>
      <c r="B1244" s="3">
        <v>0</v>
      </c>
      <c r="C1244" s="3">
        <v>0</v>
      </c>
      <c r="D1244" s="3">
        <v>6</v>
      </c>
      <c r="E1244" s="3">
        <v>3</v>
      </c>
      <c r="F1244" s="3">
        <v>2</v>
      </c>
    </row>
    <row r="1245" spans="1:7">
      <c r="A1245" s="85">
        <v>44228</v>
      </c>
      <c r="B1245" s="3">
        <v>0</v>
      </c>
      <c r="C1245" s="3">
        <v>6</v>
      </c>
      <c r="D1245" s="3">
        <v>4</v>
      </c>
      <c r="E1245" s="3">
        <v>6</v>
      </c>
      <c r="F1245" s="3">
        <v>2</v>
      </c>
    </row>
    <row r="1246" spans="1:7">
      <c r="A1246" s="85">
        <v>44256</v>
      </c>
      <c r="B1246" s="3">
        <v>4</v>
      </c>
      <c r="C1246" s="3">
        <v>3</v>
      </c>
      <c r="D1246" s="3">
        <v>7</v>
      </c>
      <c r="E1246" s="3">
        <v>4</v>
      </c>
      <c r="F1246" s="3">
        <v>2</v>
      </c>
    </row>
    <row r="1247" spans="1:7">
      <c r="A1247" s="85">
        <v>44287</v>
      </c>
      <c r="B1247" s="3">
        <v>0</v>
      </c>
      <c r="C1247" s="3">
        <v>5</v>
      </c>
      <c r="D1247" s="3">
        <v>6</v>
      </c>
      <c r="E1247" s="3">
        <v>4</v>
      </c>
      <c r="F1247" s="3">
        <v>3</v>
      </c>
    </row>
    <row r="1248" spans="1:7">
      <c r="A1248" s="85">
        <v>44317</v>
      </c>
      <c r="B1248" s="3">
        <v>0</v>
      </c>
      <c r="C1248" s="3">
        <v>4</v>
      </c>
      <c r="D1248" s="3">
        <v>7</v>
      </c>
      <c r="E1248" s="3">
        <v>6</v>
      </c>
      <c r="F1248" s="3">
        <v>3</v>
      </c>
    </row>
    <row r="1249" spans="1:7">
      <c r="A1249" s="85">
        <v>44348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40" t="s">
        <v>54</v>
      </c>
    </row>
    <row r="1250" spans="1:7">
      <c r="A1250" s="85">
        <v>44378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40" t="s">
        <v>54</v>
      </c>
    </row>
    <row r="1251" spans="1:7">
      <c r="A1251" s="85">
        <v>44409</v>
      </c>
      <c r="B1251" s="3">
        <v>0</v>
      </c>
      <c r="C1251" s="3">
        <v>6</v>
      </c>
      <c r="D1251" s="3">
        <v>9</v>
      </c>
      <c r="E1251" s="3">
        <v>8</v>
      </c>
      <c r="F1251" s="3">
        <v>2</v>
      </c>
    </row>
    <row r="1252" spans="1:7">
      <c r="A1252" s="24" t="s">
        <v>10</v>
      </c>
      <c r="B1252" s="24">
        <f>SUM(B1240:B1251)</f>
        <v>6</v>
      </c>
      <c r="C1252" s="24">
        <f>SUM(C1240:C1251)</f>
        <v>36</v>
      </c>
      <c r="D1252" s="24">
        <f>SUM(D1240:D1251)</f>
        <v>68</v>
      </c>
      <c r="E1252" s="24">
        <f>SUM(E1240:E1251)</f>
        <v>51</v>
      </c>
      <c r="F1252" s="24">
        <f>SUM(F1240:F1251)</f>
        <v>21</v>
      </c>
      <c r="G1252" s="30"/>
    </row>
    <row r="1253" spans="1:7">
      <c r="A1253" s="26" t="s">
        <v>12</v>
      </c>
      <c r="B1253" s="26">
        <f>B1252/12</f>
        <v>0.5</v>
      </c>
      <c r="C1253" s="26">
        <f>C1252/12</f>
        <v>3</v>
      </c>
      <c r="D1253" s="26">
        <f>D1252/12</f>
        <v>5.666666666666667</v>
      </c>
      <c r="E1253" s="26">
        <f>E1252/12</f>
        <v>4.25</v>
      </c>
      <c r="F1253" s="26">
        <f>F1252/12</f>
        <v>1.75</v>
      </c>
      <c r="G1253" s="30"/>
    </row>
    <row r="1254" spans="1:7">
      <c r="A1254" s="85">
        <v>44440</v>
      </c>
      <c r="B1254" s="3">
        <v>0</v>
      </c>
      <c r="C1254" s="3">
        <v>5</v>
      </c>
      <c r="D1254" s="3">
        <v>9</v>
      </c>
      <c r="E1254" s="3">
        <v>4</v>
      </c>
      <c r="F1254" s="3">
        <v>2</v>
      </c>
    </row>
    <row r="1255" spans="1:7">
      <c r="A1255" s="85">
        <v>44470</v>
      </c>
      <c r="B1255" s="3">
        <v>0</v>
      </c>
      <c r="C1255" s="3">
        <v>4</v>
      </c>
      <c r="D1255" s="3">
        <v>9</v>
      </c>
      <c r="E1255" s="3">
        <v>6</v>
      </c>
      <c r="F1255" s="3">
        <v>3</v>
      </c>
    </row>
    <row r="1256" spans="1:7">
      <c r="A1256" s="86">
        <v>44501</v>
      </c>
      <c r="B1256" s="44">
        <v>0</v>
      </c>
      <c r="C1256" s="44">
        <v>3</v>
      </c>
      <c r="D1256" s="44">
        <v>8</v>
      </c>
      <c r="E1256" s="44">
        <v>6</v>
      </c>
      <c r="F1256" s="44">
        <v>3</v>
      </c>
      <c r="G1256" s="44"/>
    </row>
    <row r="1257" spans="1:7">
      <c r="A1257" s="86">
        <v>44531</v>
      </c>
      <c r="B1257" s="44">
        <v>0</v>
      </c>
      <c r="C1257" s="44">
        <v>4</v>
      </c>
      <c r="D1257" s="44">
        <v>9</v>
      </c>
      <c r="E1257" s="44">
        <v>6</v>
      </c>
      <c r="F1257" s="44">
        <v>3</v>
      </c>
      <c r="G1257" s="44"/>
    </row>
    <row r="1258" spans="1:7">
      <c r="A1258" s="85">
        <v>44562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 t="s">
        <v>54</v>
      </c>
    </row>
    <row r="1259" spans="1:7">
      <c r="A1259" s="85">
        <v>44593</v>
      </c>
    </row>
    <row r="1260" spans="1:7">
      <c r="A1260" s="86">
        <v>44621</v>
      </c>
      <c r="B1260" s="44"/>
      <c r="C1260" s="44"/>
      <c r="D1260" s="44"/>
      <c r="E1260" s="44"/>
      <c r="F1260" s="44"/>
      <c r="G1260" s="44"/>
    </row>
    <row r="1261" spans="1:7">
      <c r="A1261" s="86">
        <v>44652</v>
      </c>
      <c r="B1261" s="44"/>
      <c r="C1261" s="44"/>
      <c r="D1261" s="44"/>
      <c r="E1261" s="44"/>
      <c r="F1261" s="44"/>
      <c r="G1261" s="44"/>
    </row>
    <row r="1262" spans="1:7">
      <c r="A1262" s="85">
        <v>44682</v>
      </c>
    </row>
    <row r="1263" spans="1:7">
      <c r="A1263" s="85">
        <v>44713</v>
      </c>
    </row>
    <row r="1264" spans="1:7">
      <c r="A1264" s="86">
        <v>44743</v>
      </c>
      <c r="B1264" s="44"/>
      <c r="C1264" s="44"/>
      <c r="D1264" s="44"/>
      <c r="E1264" s="44"/>
      <c r="F1264" s="44"/>
      <c r="G1264" s="44"/>
    </row>
    <row r="1265" spans="1:7">
      <c r="A1265" s="86">
        <v>44774</v>
      </c>
      <c r="B1265" s="44"/>
      <c r="C1265" s="44"/>
      <c r="D1265" s="44"/>
      <c r="E1265" s="44"/>
      <c r="F1265" s="44"/>
      <c r="G1265" s="44"/>
    </row>
    <row r="1266" spans="1:7">
      <c r="A1266" s="24" t="s">
        <v>10</v>
      </c>
      <c r="B1266" s="24">
        <f>SUM(B1254:B1265)</f>
        <v>0</v>
      </c>
      <c r="C1266" s="24">
        <f>SUM(C1254:C1265)</f>
        <v>16</v>
      </c>
      <c r="D1266" s="24">
        <f>SUM(D1254:D1265)</f>
        <v>35</v>
      </c>
      <c r="E1266" s="24">
        <f>SUM(E1254:E1265)</f>
        <v>22</v>
      </c>
      <c r="F1266" s="24">
        <f>SUM(F1254:F1265)</f>
        <v>11</v>
      </c>
      <c r="G1266" s="30"/>
    </row>
    <row r="1267" spans="1:7">
      <c r="A1267" s="26" t="s">
        <v>12</v>
      </c>
      <c r="B1267" s="26">
        <f>B1266/12</f>
        <v>0</v>
      </c>
      <c r="C1267" s="26">
        <f>C1266/12</f>
        <v>1.3333333333333333</v>
      </c>
      <c r="D1267" s="26">
        <f>D1266/12</f>
        <v>2.9166666666666665</v>
      </c>
      <c r="E1267" s="26">
        <f>E1266/12</f>
        <v>1.8333333333333333</v>
      </c>
      <c r="F1267" s="26">
        <f>F1266/12</f>
        <v>0.91666666666666663</v>
      </c>
      <c r="G1267" s="30"/>
    </row>
    <row r="1268" spans="1:7">
      <c r="A1268" s="86"/>
      <c r="B1268" s="44"/>
      <c r="C1268" s="44"/>
      <c r="D1268" s="44"/>
      <c r="E1268" s="44"/>
      <c r="F1268" s="44"/>
      <c r="G1268" s="44"/>
    </row>
    <row r="1269" spans="1:7">
      <c r="A1269" s="86"/>
      <c r="B1269" s="44"/>
      <c r="C1269" s="44"/>
      <c r="D1269" s="44"/>
      <c r="E1269" s="44"/>
      <c r="F1269" s="44"/>
      <c r="G1269" s="44"/>
    </row>
    <row r="1280" spans="1:7">
      <c r="A1280" s="1" t="s">
        <v>0</v>
      </c>
      <c r="B1280" s="2" t="s">
        <v>1</v>
      </c>
      <c r="C1280" s="2" t="s">
        <v>2</v>
      </c>
      <c r="D1280" s="2" t="s">
        <v>3</v>
      </c>
    </row>
    <row r="1281" spans="1:8">
      <c r="A1281" s="85" t="s">
        <v>50</v>
      </c>
      <c r="B1281" s="8">
        <v>40076</v>
      </c>
      <c r="C1281" s="8" t="s">
        <v>25</v>
      </c>
      <c r="D1281" s="3" t="s">
        <v>18</v>
      </c>
    </row>
    <row r="1283" spans="1:8">
      <c r="A1283" s="18" t="s">
        <v>4</v>
      </c>
      <c r="B1283" s="19" t="s">
        <v>5</v>
      </c>
      <c r="C1283" s="19" t="s">
        <v>6</v>
      </c>
      <c r="D1283" s="19" t="s">
        <v>7</v>
      </c>
      <c r="E1283" s="19" t="s">
        <v>8</v>
      </c>
      <c r="F1283" s="19" t="s">
        <v>9</v>
      </c>
      <c r="G1283" s="22" t="s">
        <v>119</v>
      </c>
      <c r="H1283" s="19" t="s">
        <v>11</v>
      </c>
    </row>
    <row r="1284" spans="1:8">
      <c r="A1284" s="85">
        <v>43709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 t="s">
        <v>54</v>
      </c>
    </row>
    <row r="1285" spans="1:8">
      <c r="A1285" s="85">
        <v>43739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 t="s">
        <v>54</v>
      </c>
    </row>
    <row r="1286" spans="1:8">
      <c r="A1286" s="85">
        <v>43770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 t="s">
        <v>99</v>
      </c>
    </row>
    <row r="1287" spans="1:8">
      <c r="A1287" s="85">
        <v>43800</v>
      </c>
      <c r="B1287" s="3">
        <v>5</v>
      </c>
      <c r="C1287" s="3">
        <v>0</v>
      </c>
      <c r="D1287" s="3">
        <v>7</v>
      </c>
      <c r="E1287" s="3">
        <v>1</v>
      </c>
      <c r="F1287" s="3">
        <v>1</v>
      </c>
    </row>
    <row r="1288" spans="1:8">
      <c r="A1288" s="85">
        <v>43831</v>
      </c>
      <c r="B1288" s="3">
        <v>5</v>
      </c>
      <c r="C1288" s="3">
        <v>1</v>
      </c>
      <c r="D1288" s="3">
        <v>5</v>
      </c>
      <c r="E1288" s="3">
        <v>1</v>
      </c>
      <c r="F1288" s="3">
        <v>1</v>
      </c>
    </row>
    <row r="1289" spans="1:8">
      <c r="A1289" s="85">
        <v>43862</v>
      </c>
      <c r="B1289" s="3">
        <v>2</v>
      </c>
      <c r="C1289" s="3">
        <v>0</v>
      </c>
      <c r="D1289" s="3">
        <v>6</v>
      </c>
      <c r="E1289" s="3">
        <v>1</v>
      </c>
      <c r="F1289" s="3">
        <v>1</v>
      </c>
    </row>
    <row r="1290" spans="1:8">
      <c r="A1290" s="85">
        <v>43891</v>
      </c>
      <c r="B1290" s="3">
        <v>2</v>
      </c>
      <c r="C1290" s="3">
        <v>0</v>
      </c>
      <c r="D1290" s="3">
        <v>4</v>
      </c>
      <c r="E1290" s="3">
        <v>1</v>
      </c>
      <c r="F1290" s="3">
        <v>1</v>
      </c>
    </row>
    <row r="1291" spans="1:8">
      <c r="A1291" s="85">
        <v>43922</v>
      </c>
      <c r="B1291" s="3">
        <v>0</v>
      </c>
      <c r="C1291" s="3">
        <v>0</v>
      </c>
      <c r="D1291" s="3">
        <v>2</v>
      </c>
      <c r="E1291" s="3">
        <v>1</v>
      </c>
      <c r="F1291" s="3">
        <v>1</v>
      </c>
    </row>
    <row r="1292" spans="1:8">
      <c r="A1292" s="85">
        <v>43952</v>
      </c>
      <c r="B1292" s="3">
        <v>0</v>
      </c>
      <c r="C1292" s="3">
        <v>3</v>
      </c>
      <c r="D1292" s="3">
        <v>2</v>
      </c>
      <c r="E1292" s="3">
        <v>2</v>
      </c>
      <c r="F1292" s="3">
        <v>1</v>
      </c>
    </row>
    <row r="1293" spans="1:8">
      <c r="A1293" s="85">
        <v>43983</v>
      </c>
      <c r="B1293" s="3">
        <v>0</v>
      </c>
      <c r="C1293" s="3">
        <v>1</v>
      </c>
      <c r="D1293" s="3">
        <v>1</v>
      </c>
      <c r="E1293" s="3">
        <v>2</v>
      </c>
      <c r="F1293" s="3">
        <v>0</v>
      </c>
    </row>
    <row r="1294" spans="1:8">
      <c r="A1294" s="85">
        <v>44013</v>
      </c>
      <c r="B1294" s="3">
        <v>0</v>
      </c>
      <c r="C1294" s="3">
        <v>1</v>
      </c>
      <c r="D1294" s="3">
        <v>1</v>
      </c>
      <c r="E1294" s="3">
        <v>1</v>
      </c>
      <c r="F1294" s="3">
        <v>0</v>
      </c>
    </row>
    <row r="1295" spans="1:8">
      <c r="A1295" s="85">
        <v>44044</v>
      </c>
      <c r="B1295" s="3">
        <v>0</v>
      </c>
      <c r="C1295" s="3">
        <v>2</v>
      </c>
      <c r="D1295" s="3">
        <v>2</v>
      </c>
      <c r="E1295" s="3">
        <v>0</v>
      </c>
      <c r="F1295" s="3">
        <v>0</v>
      </c>
    </row>
    <row r="1296" spans="1:8">
      <c r="A1296" s="24" t="s">
        <v>10</v>
      </c>
      <c r="B1296" s="24">
        <f>SUM(B1284:B1295)</f>
        <v>14</v>
      </c>
      <c r="C1296" s="24">
        <f>SUM(C1284:C1295)</f>
        <v>8</v>
      </c>
      <c r="D1296" s="24">
        <f>SUM(D1284:D1295)</f>
        <v>30</v>
      </c>
      <c r="E1296" s="24">
        <f>SUM(E1284:E1295)</f>
        <v>10</v>
      </c>
      <c r="F1296" s="24">
        <f>SUM(F1284:F1295)</f>
        <v>6</v>
      </c>
      <c r="G1296" s="30"/>
    </row>
    <row r="1297" spans="1:7">
      <c r="A1297" s="24" t="s">
        <v>12</v>
      </c>
      <c r="B1297" s="24">
        <f>B1296/12</f>
        <v>1.1666666666666667</v>
      </c>
      <c r="C1297" s="24">
        <f>C1296/12</f>
        <v>0.66666666666666663</v>
      </c>
      <c r="D1297" s="24">
        <f>D1296/12</f>
        <v>2.5</v>
      </c>
      <c r="E1297" s="24">
        <f>E1296/12</f>
        <v>0.83333333333333337</v>
      </c>
      <c r="F1297" s="24">
        <f>F1296/12</f>
        <v>0.5</v>
      </c>
      <c r="G1297" s="31"/>
    </row>
    <row r="1298" spans="1:7">
      <c r="A1298" s="85">
        <v>44075</v>
      </c>
      <c r="B1298" s="3">
        <v>0</v>
      </c>
      <c r="C1298" s="3">
        <v>2</v>
      </c>
      <c r="D1298" s="3">
        <v>1</v>
      </c>
      <c r="E1298" s="3">
        <v>0</v>
      </c>
      <c r="F1298" s="3">
        <v>0</v>
      </c>
    </row>
    <row r="1299" spans="1:7">
      <c r="A1299" s="85">
        <v>44105</v>
      </c>
      <c r="B1299" s="3">
        <v>0</v>
      </c>
      <c r="C1299" s="3">
        <v>0</v>
      </c>
      <c r="D1299" s="3">
        <v>3</v>
      </c>
      <c r="E1299" s="3">
        <v>2</v>
      </c>
      <c r="F1299" s="3">
        <v>1</v>
      </c>
    </row>
    <row r="1300" spans="1:7">
      <c r="A1300" s="85">
        <v>44136</v>
      </c>
      <c r="B1300" s="3">
        <v>0</v>
      </c>
      <c r="C1300" s="3">
        <v>0</v>
      </c>
      <c r="D1300" s="3">
        <v>4</v>
      </c>
      <c r="E1300" s="3">
        <v>2</v>
      </c>
      <c r="F1300" s="3">
        <v>1</v>
      </c>
    </row>
    <row r="1301" spans="1:7">
      <c r="A1301" s="85">
        <v>44166</v>
      </c>
      <c r="B1301" s="3">
        <v>0</v>
      </c>
      <c r="C1301" s="3">
        <v>2</v>
      </c>
      <c r="D1301" s="3">
        <v>2</v>
      </c>
      <c r="E1301" s="3">
        <v>1</v>
      </c>
      <c r="F1301" s="3">
        <v>0</v>
      </c>
    </row>
    <row r="1302" spans="1:7">
      <c r="A1302" s="85">
        <v>44197</v>
      </c>
      <c r="B1302" s="3">
        <v>0</v>
      </c>
      <c r="C1302" s="3">
        <v>2</v>
      </c>
      <c r="D1302" s="3">
        <v>1</v>
      </c>
      <c r="E1302" s="3">
        <v>1</v>
      </c>
      <c r="F1302" s="3">
        <v>1</v>
      </c>
    </row>
    <row r="1303" spans="1:7">
      <c r="A1303" s="85">
        <v>44228</v>
      </c>
      <c r="B1303" s="3">
        <v>0</v>
      </c>
      <c r="C1303" s="3">
        <v>0</v>
      </c>
      <c r="D1303" s="3">
        <v>2</v>
      </c>
      <c r="E1303" s="3">
        <v>4</v>
      </c>
      <c r="F1303" s="3">
        <v>1</v>
      </c>
    </row>
    <row r="1304" spans="1:7">
      <c r="A1304" s="85">
        <v>44256</v>
      </c>
      <c r="B1304" s="3">
        <v>0</v>
      </c>
      <c r="C1304" s="3">
        <v>0</v>
      </c>
      <c r="D1304" s="3">
        <v>2</v>
      </c>
      <c r="E1304" s="3">
        <v>4</v>
      </c>
      <c r="F1304" s="3">
        <v>2</v>
      </c>
    </row>
    <row r="1305" spans="1:7">
      <c r="A1305" s="85">
        <v>44287</v>
      </c>
      <c r="B1305" s="3">
        <v>0</v>
      </c>
      <c r="C1305" s="3">
        <v>0</v>
      </c>
      <c r="D1305" s="3">
        <v>4</v>
      </c>
      <c r="E1305" s="3">
        <v>4</v>
      </c>
      <c r="F1305" s="3">
        <v>1</v>
      </c>
    </row>
    <row r="1306" spans="1:7">
      <c r="A1306" s="85">
        <v>44317</v>
      </c>
      <c r="B1306" s="3">
        <v>0</v>
      </c>
      <c r="C1306" s="3">
        <v>0</v>
      </c>
      <c r="D1306" s="3">
        <v>3</v>
      </c>
      <c r="E1306" s="3">
        <v>2</v>
      </c>
      <c r="F1306" s="3">
        <v>2</v>
      </c>
    </row>
    <row r="1307" spans="1:7">
      <c r="A1307" s="85">
        <v>44348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40" t="s">
        <v>54</v>
      </c>
    </row>
    <row r="1308" spans="1:7">
      <c r="A1308" s="85">
        <v>44378</v>
      </c>
      <c r="B1308" s="3">
        <v>1</v>
      </c>
      <c r="C1308" s="3">
        <v>0</v>
      </c>
      <c r="D1308" s="3">
        <v>0</v>
      </c>
      <c r="E1308" s="3">
        <v>0</v>
      </c>
      <c r="F1308" s="3">
        <v>0</v>
      </c>
    </row>
    <row r="1309" spans="1:7">
      <c r="A1309" s="85">
        <v>44409</v>
      </c>
      <c r="B1309" s="3">
        <v>0</v>
      </c>
      <c r="C1309" s="3">
        <v>0</v>
      </c>
      <c r="D1309" s="3">
        <v>3</v>
      </c>
      <c r="E1309" s="3">
        <v>6</v>
      </c>
      <c r="F1309" s="3">
        <v>2</v>
      </c>
    </row>
    <row r="1310" spans="1:7">
      <c r="A1310" s="24" t="s">
        <v>10</v>
      </c>
      <c r="B1310" s="24">
        <f>SUM(B1298:B1309)</f>
        <v>1</v>
      </c>
      <c r="C1310" s="24">
        <f>SUM(C1298:C1309)</f>
        <v>6</v>
      </c>
      <c r="D1310" s="24">
        <f>SUM(D1298:D1309)</f>
        <v>25</v>
      </c>
      <c r="E1310" s="24">
        <f>SUM(E1298:E1309)</f>
        <v>26</v>
      </c>
      <c r="F1310" s="24">
        <f>SUM(F1298:F1309)</f>
        <v>11</v>
      </c>
      <c r="G1310" s="30"/>
    </row>
    <row r="1311" spans="1:7">
      <c r="A1311" s="26" t="s">
        <v>12</v>
      </c>
      <c r="B1311" s="26">
        <f>B1310/12</f>
        <v>8.3333333333333329E-2</v>
      </c>
      <c r="C1311" s="26">
        <f>C1310/12</f>
        <v>0.5</v>
      </c>
      <c r="D1311" s="26">
        <f>D1310/12</f>
        <v>2.0833333333333335</v>
      </c>
      <c r="E1311" s="26">
        <f>E1310/12</f>
        <v>2.1666666666666665</v>
      </c>
      <c r="F1311" s="26">
        <f>F1310/12</f>
        <v>0.91666666666666663</v>
      </c>
      <c r="G1311" s="30"/>
    </row>
    <row r="1312" spans="1:7">
      <c r="A1312" s="85">
        <v>44440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 t="s">
        <v>54</v>
      </c>
    </row>
    <row r="1313" spans="1:8">
      <c r="A1313" s="85">
        <v>44470</v>
      </c>
      <c r="B1313" s="3">
        <v>0</v>
      </c>
      <c r="C1313" s="3">
        <v>0</v>
      </c>
      <c r="D1313" s="3">
        <v>5</v>
      </c>
      <c r="E1313" s="3">
        <v>5</v>
      </c>
      <c r="F1313" s="3">
        <v>3</v>
      </c>
    </row>
    <row r="1314" spans="1:8">
      <c r="A1314" s="86">
        <v>44501</v>
      </c>
      <c r="B1314" s="44">
        <v>0</v>
      </c>
      <c r="C1314" s="44">
        <v>0</v>
      </c>
      <c r="D1314" s="44">
        <v>4</v>
      </c>
      <c r="E1314" s="44">
        <v>2</v>
      </c>
      <c r="F1314" s="44">
        <v>2</v>
      </c>
      <c r="G1314" s="44"/>
      <c r="H1314" s="3" t="s">
        <v>118</v>
      </c>
    </row>
    <row r="1315" spans="1:8">
      <c r="A1315" s="86">
        <v>44531</v>
      </c>
      <c r="B1315" s="44">
        <v>0</v>
      </c>
      <c r="C1315" s="44">
        <v>0</v>
      </c>
      <c r="D1315" s="44">
        <v>3</v>
      </c>
      <c r="E1315" s="44">
        <v>6</v>
      </c>
      <c r="F1315" s="44">
        <v>2</v>
      </c>
      <c r="G1315" s="44"/>
    </row>
    <row r="1316" spans="1:8">
      <c r="A1316" s="85">
        <v>44562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 t="s">
        <v>54</v>
      </c>
    </row>
    <row r="1317" spans="1:8">
      <c r="A1317" s="85">
        <v>44593</v>
      </c>
    </row>
    <row r="1318" spans="1:8">
      <c r="A1318" s="86">
        <v>44621</v>
      </c>
      <c r="B1318" s="44"/>
      <c r="C1318" s="44"/>
      <c r="D1318" s="44"/>
      <c r="E1318" s="44"/>
      <c r="F1318" s="44"/>
      <c r="G1318" s="44"/>
    </row>
    <row r="1319" spans="1:8">
      <c r="A1319" s="86">
        <v>44652</v>
      </c>
      <c r="B1319" s="44"/>
      <c r="C1319" s="44"/>
      <c r="D1319" s="44"/>
      <c r="E1319" s="44"/>
      <c r="F1319" s="44"/>
      <c r="G1319" s="44"/>
    </row>
    <row r="1320" spans="1:8">
      <c r="A1320" s="85">
        <v>44682</v>
      </c>
    </row>
    <row r="1321" spans="1:8">
      <c r="A1321" s="85">
        <v>44713</v>
      </c>
    </row>
    <row r="1322" spans="1:8">
      <c r="A1322" s="86">
        <v>44743</v>
      </c>
      <c r="B1322" s="44"/>
      <c r="C1322" s="44"/>
      <c r="D1322" s="44"/>
      <c r="E1322" s="44"/>
      <c r="F1322" s="44"/>
      <c r="G1322" s="44"/>
    </row>
    <row r="1323" spans="1:8">
      <c r="A1323" s="86">
        <v>44774</v>
      </c>
      <c r="B1323" s="44"/>
      <c r="C1323" s="44"/>
      <c r="D1323" s="44"/>
      <c r="E1323" s="44"/>
      <c r="F1323" s="44"/>
      <c r="G1323" s="44"/>
    </row>
    <row r="1324" spans="1:8">
      <c r="A1324" s="24" t="s">
        <v>10</v>
      </c>
      <c r="B1324" s="24">
        <f>SUM(B1312:B1323)</f>
        <v>0</v>
      </c>
      <c r="C1324" s="24">
        <f>SUM(C1312:C1323)</f>
        <v>0</v>
      </c>
      <c r="D1324" s="24">
        <f>SUM(D1312:D1323)</f>
        <v>12</v>
      </c>
      <c r="E1324" s="24">
        <f>SUM(E1312:E1323)</f>
        <v>13</v>
      </c>
      <c r="F1324" s="24">
        <f>SUM(F1312:F1323)</f>
        <v>7</v>
      </c>
      <c r="G1324" s="30"/>
    </row>
    <row r="1325" spans="1:8">
      <c r="A1325" s="26" t="s">
        <v>12</v>
      </c>
      <c r="B1325" s="26">
        <f>B1324/12</f>
        <v>0</v>
      </c>
      <c r="C1325" s="26">
        <f>C1324/12</f>
        <v>0</v>
      </c>
      <c r="D1325" s="26">
        <f>D1324/12</f>
        <v>1</v>
      </c>
      <c r="E1325" s="26">
        <f>E1324/12</f>
        <v>1.0833333333333333</v>
      </c>
      <c r="F1325" s="26">
        <f>F1324/12</f>
        <v>0.58333333333333337</v>
      </c>
      <c r="G1325" s="30"/>
    </row>
    <row r="1326" spans="1:8">
      <c r="A1326" s="86"/>
      <c r="B1326" s="44"/>
      <c r="C1326" s="44"/>
      <c r="D1326" s="44"/>
      <c r="E1326" s="44"/>
      <c r="F1326" s="44"/>
      <c r="G1326" s="44"/>
    </row>
    <row r="1327" spans="1:8">
      <c r="A1327" s="86"/>
      <c r="B1327" s="44"/>
      <c r="C1327" s="44"/>
      <c r="D1327" s="44"/>
      <c r="E1327" s="44"/>
      <c r="F1327" s="44"/>
      <c r="G1327" s="44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G1340" s="2"/>
    </row>
    <row r="1341" spans="1:8">
      <c r="A1341" s="85" t="s">
        <v>51</v>
      </c>
      <c r="B1341" s="8">
        <v>31243</v>
      </c>
      <c r="C1341" s="8">
        <v>38242</v>
      </c>
      <c r="D1341" s="3" t="s">
        <v>18</v>
      </c>
    </row>
    <row r="1343" spans="1:8">
      <c r="A1343" s="18" t="s">
        <v>4</v>
      </c>
      <c r="B1343" s="19" t="s">
        <v>5</v>
      </c>
      <c r="C1343" s="19" t="s">
        <v>6</v>
      </c>
      <c r="D1343" s="19" t="s">
        <v>7</v>
      </c>
      <c r="E1343" s="19" t="s">
        <v>8</v>
      </c>
      <c r="F1343" s="19" t="s">
        <v>9</v>
      </c>
      <c r="G1343" s="22" t="s">
        <v>119</v>
      </c>
      <c r="H1343" s="19" t="s">
        <v>11</v>
      </c>
    </row>
    <row r="1344" spans="1:8">
      <c r="A1344" s="85">
        <v>43709</v>
      </c>
      <c r="B1344" s="3">
        <v>5</v>
      </c>
      <c r="C1344" s="3">
        <v>1</v>
      </c>
      <c r="D1344" s="3">
        <v>10</v>
      </c>
      <c r="E1344" s="3">
        <v>2</v>
      </c>
      <c r="F1344" s="3">
        <v>0</v>
      </c>
    </row>
    <row r="1345" spans="1:7">
      <c r="A1345" s="85">
        <v>43739</v>
      </c>
      <c r="B1345" s="3">
        <v>7</v>
      </c>
      <c r="C1345" s="3">
        <v>2</v>
      </c>
      <c r="D1345" s="3">
        <v>12</v>
      </c>
      <c r="E1345" s="3">
        <v>2</v>
      </c>
      <c r="F1345" s="3">
        <v>1</v>
      </c>
    </row>
    <row r="1346" spans="1:7">
      <c r="A1346" s="85">
        <v>43770</v>
      </c>
      <c r="B1346" s="3">
        <v>5</v>
      </c>
      <c r="C1346" s="3">
        <v>2</v>
      </c>
      <c r="D1346" s="3">
        <v>10</v>
      </c>
      <c r="E1346" s="3">
        <v>3</v>
      </c>
      <c r="F1346" s="3">
        <v>1</v>
      </c>
    </row>
    <row r="1347" spans="1:7">
      <c r="A1347" s="85">
        <v>43800</v>
      </c>
      <c r="B1347" s="3">
        <v>6</v>
      </c>
      <c r="C1347" s="3">
        <v>2</v>
      </c>
      <c r="D1347" s="3">
        <v>9</v>
      </c>
      <c r="E1347" s="3">
        <v>2</v>
      </c>
      <c r="F1347" s="3">
        <v>1</v>
      </c>
    </row>
    <row r="1348" spans="1:7">
      <c r="A1348" s="85">
        <v>43831</v>
      </c>
      <c r="B1348" s="3">
        <v>12</v>
      </c>
      <c r="C1348" s="3">
        <v>1</v>
      </c>
      <c r="D1348" s="3">
        <v>10</v>
      </c>
      <c r="E1348" s="3">
        <v>1</v>
      </c>
      <c r="F1348" s="3">
        <v>1</v>
      </c>
    </row>
    <row r="1349" spans="1:7">
      <c r="A1349" s="85">
        <v>43862</v>
      </c>
      <c r="B1349" s="3">
        <v>6</v>
      </c>
      <c r="C1349" s="3">
        <v>2</v>
      </c>
      <c r="D1349" s="3">
        <v>9</v>
      </c>
      <c r="E1349" s="3">
        <v>2</v>
      </c>
      <c r="F1349" s="3">
        <v>0</v>
      </c>
    </row>
    <row r="1350" spans="1:7">
      <c r="A1350" s="85">
        <v>43891</v>
      </c>
      <c r="B1350" s="3">
        <v>0</v>
      </c>
      <c r="C1350" s="3">
        <v>2</v>
      </c>
      <c r="D1350" s="3">
        <v>7</v>
      </c>
      <c r="E1350" s="3">
        <v>0</v>
      </c>
      <c r="F1350" s="3">
        <v>0</v>
      </c>
    </row>
    <row r="1351" spans="1:7">
      <c r="A1351" s="85">
        <v>43922</v>
      </c>
      <c r="B1351" s="3">
        <v>3</v>
      </c>
      <c r="C1351" s="3">
        <v>0</v>
      </c>
      <c r="D1351" s="3">
        <v>6</v>
      </c>
      <c r="E1351" s="3">
        <v>1</v>
      </c>
      <c r="F1351" s="3">
        <v>1</v>
      </c>
    </row>
    <row r="1352" spans="1:7">
      <c r="A1352" s="85">
        <v>43952</v>
      </c>
      <c r="B1352" s="3">
        <v>0</v>
      </c>
      <c r="C1352" s="3">
        <v>2</v>
      </c>
      <c r="D1352" s="3">
        <v>6</v>
      </c>
      <c r="E1352" s="3">
        <v>2</v>
      </c>
      <c r="F1352" s="3">
        <v>1</v>
      </c>
    </row>
    <row r="1353" spans="1:7">
      <c r="A1353" s="85">
        <v>43983</v>
      </c>
      <c r="B1353" s="3">
        <v>4</v>
      </c>
      <c r="C1353" s="3">
        <v>0</v>
      </c>
      <c r="D1353" s="3">
        <v>7</v>
      </c>
      <c r="E1353" s="3">
        <v>2</v>
      </c>
      <c r="F1353" s="3">
        <v>0</v>
      </c>
    </row>
    <row r="1354" spans="1:7">
      <c r="A1354" s="85">
        <v>44013</v>
      </c>
      <c r="B1354" s="3">
        <v>2</v>
      </c>
      <c r="C1354" s="3">
        <v>0</v>
      </c>
      <c r="D1354" s="3">
        <v>5</v>
      </c>
      <c r="E1354" s="3">
        <v>2</v>
      </c>
      <c r="F1354" s="3">
        <v>0</v>
      </c>
    </row>
    <row r="1355" spans="1:7">
      <c r="A1355" s="85">
        <v>44044</v>
      </c>
      <c r="B1355" s="3">
        <v>2</v>
      </c>
      <c r="C1355" s="3">
        <v>0</v>
      </c>
      <c r="D1355" s="3">
        <v>5</v>
      </c>
      <c r="E1355" s="3">
        <v>0</v>
      </c>
      <c r="F1355" s="3">
        <v>0</v>
      </c>
    </row>
    <row r="1356" spans="1:7">
      <c r="A1356" s="24" t="s">
        <v>10</v>
      </c>
      <c r="B1356" s="24">
        <f>SUM(B1344:B1355)</f>
        <v>52</v>
      </c>
      <c r="C1356" s="24">
        <f>SUM(C1344:C1355)</f>
        <v>14</v>
      </c>
      <c r="D1356" s="24">
        <f>SUM(D1344:D1355)</f>
        <v>96</v>
      </c>
      <c r="E1356" s="24">
        <f>SUM(E1344:E1355)</f>
        <v>19</v>
      </c>
      <c r="F1356" s="24">
        <f>SUM(F1344:F1355)</f>
        <v>6</v>
      </c>
      <c r="G1356" s="30"/>
    </row>
    <row r="1357" spans="1:7">
      <c r="A1357" s="24" t="s">
        <v>12</v>
      </c>
      <c r="B1357" s="24">
        <f>B1356/12</f>
        <v>4.333333333333333</v>
      </c>
      <c r="C1357" s="24">
        <f>C1356/12</f>
        <v>1.1666666666666667</v>
      </c>
      <c r="D1357" s="24">
        <f>D1356/12</f>
        <v>8</v>
      </c>
      <c r="E1357" s="24">
        <f>E1356/12</f>
        <v>1.5833333333333333</v>
      </c>
      <c r="F1357" s="24">
        <f>F1356/12</f>
        <v>0.5</v>
      </c>
      <c r="G1357" s="30"/>
    </row>
    <row r="1358" spans="1:7">
      <c r="A1358" s="85">
        <v>44075</v>
      </c>
      <c r="B1358" s="3">
        <v>2</v>
      </c>
      <c r="C1358" s="3">
        <v>2</v>
      </c>
      <c r="D1358" s="3">
        <v>4</v>
      </c>
      <c r="E1358" s="3">
        <v>2</v>
      </c>
      <c r="F1358" s="3">
        <v>1</v>
      </c>
    </row>
    <row r="1359" spans="1:7">
      <c r="A1359" s="85">
        <v>44105</v>
      </c>
      <c r="B1359" s="3">
        <v>3</v>
      </c>
      <c r="C1359" s="3">
        <v>0</v>
      </c>
      <c r="D1359" s="3">
        <v>6</v>
      </c>
      <c r="E1359" s="3">
        <v>2</v>
      </c>
      <c r="F1359" s="3">
        <v>1</v>
      </c>
    </row>
    <row r="1360" spans="1:7">
      <c r="A1360" s="85">
        <v>44136</v>
      </c>
      <c r="B1360" s="3">
        <v>0</v>
      </c>
      <c r="C1360" s="3">
        <v>3</v>
      </c>
      <c r="D1360" s="3">
        <v>10</v>
      </c>
      <c r="E1360" s="3">
        <v>4</v>
      </c>
      <c r="F1360" s="3">
        <v>2</v>
      </c>
    </row>
    <row r="1361" spans="1:8">
      <c r="A1361" s="85">
        <v>44166</v>
      </c>
      <c r="B1361" s="3">
        <v>3</v>
      </c>
      <c r="C1361" s="3">
        <v>0</v>
      </c>
      <c r="D1361" s="3">
        <v>7</v>
      </c>
      <c r="E1361" s="3">
        <v>1</v>
      </c>
      <c r="F1361" s="3">
        <v>2</v>
      </c>
    </row>
    <row r="1362" spans="1:8">
      <c r="A1362" s="85">
        <v>44197</v>
      </c>
      <c r="B1362" s="3">
        <v>4</v>
      </c>
      <c r="C1362" s="3">
        <v>0</v>
      </c>
      <c r="D1362" s="3">
        <v>6</v>
      </c>
      <c r="E1362" s="3">
        <v>2</v>
      </c>
      <c r="F1362" s="3">
        <v>1</v>
      </c>
    </row>
    <row r="1363" spans="1:8">
      <c r="A1363" s="85">
        <v>44228</v>
      </c>
      <c r="B1363" s="3">
        <v>2</v>
      </c>
      <c r="C1363" s="3">
        <v>0</v>
      </c>
      <c r="D1363" s="3">
        <v>5</v>
      </c>
      <c r="E1363" s="3">
        <v>5</v>
      </c>
      <c r="F1363" s="3">
        <v>2</v>
      </c>
    </row>
    <row r="1364" spans="1:8">
      <c r="A1364" s="85">
        <v>44256</v>
      </c>
      <c r="B1364" s="3">
        <v>6</v>
      </c>
      <c r="C1364" s="3">
        <v>3</v>
      </c>
      <c r="D1364" s="3">
        <v>7</v>
      </c>
      <c r="E1364" s="3">
        <v>2</v>
      </c>
      <c r="F1364" s="3">
        <v>1</v>
      </c>
    </row>
    <row r="1365" spans="1:8">
      <c r="A1365" s="85">
        <v>44287</v>
      </c>
      <c r="B1365" s="3">
        <v>0</v>
      </c>
      <c r="C1365" s="3">
        <v>1</v>
      </c>
      <c r="D1365" s="3">
        <v>5</v>
      </c>
      <c r="E1365" s="3">
        <v>2</v>
      </c>
      <c r="F1365" s="3">
        <v>2</v>
      </c>
    </row>
    <row r="1366" spans="1:8">
      <c r="A1366" s="85">
        <v>44317</v>
      </c>
      <c r="B1366" s="3">
        <v>4</v>
      </c>
      <c r="C1366" s="3">
        <v>2</v>
      </c>
      <c r="D1366" s="3">
        <v>7</v>
      </c>
      <c r="E1366" s="3">
        <v>4</v>
      </c>
      <c r="F1366" s="3">
        <v>2</v>
      </c>
    </row>
    <row r="1367" spans="1:8">
      <c r="A1367" s="85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0" t="s">
        <v>54</v>
      </c>
    </row>
    <row r="1368" spans="1:8">
      <c r="A1368" s="85">
        <v>44378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40" t="s">
        <v>54</v>
      </c>
    </row>
    <row r="1369" spans="1:8">
      <c r="A1369" s="85">
        <v>44409</v>
      </c>
      <c r="B1369" s="3">
        <v>3</v>
      </c>
      <c r="C1369" s="3">
        <v>2</v>
      </c>
      <c r="D1369" s="3">
        <v>7</v>
      </c>
      <c r="E1369" s="3">
        <v>1</v>
      </c>
      <c r="F1369" s="3">
        <v>1</v>
      </c>
    </row>
    <row r="1370" spans="1:8">
      <c r="A1370" s="24" t="s">
        <v>10</v>
      </c>
      <c r="B1370" s="24">
        <f>SUM(B1358:B1369)</f>
        <v>27</v>
      </c>
      <c r="C1370" s="24">
        <f>SUM(C1358:C1369)</f>
        <v>13</v>
      </c>
      <c r="D1370" s="24">
        <f>SUM(D1358:D1369)</f>
        <v>64</v>
      </c>
      <c r="E1370" s="24">
        <f>SUM(E1358:E1369)</f>
        <v>25</v>
      </c>
      <c r="F1370" s="24">
        <f>SUM(F1358:F1369)</f>
        <v>15</v>
      </c>
      <c r="G1370" s="30"/>
    </row>
    <row r="1371" spans="1:8">
      <c r="A1371" s="26" t="s">
        <v>12</v>
      </c>
      <c r="B1371" s="26">
        <f>B1370/12</f>
        <v>2.25</v>
      </c>
      <c r="C1371" s="26">
        <f>C1370/12</f>
        <v>1.0833333333333333</v>
      </c>
      <c r="D1371" s="26">
        <f>D1370/12</f>
        <v>5.333333333333333</v>
      </c>
      <c r="E1371" s="26">
        <f>E1370/12</f>
        <v>2.0833333333333335</v>
      </c>
      <c r="F1371" s="26">
        <f>F1370/12</f>
        <v>1.25</v>
      </c>
      <c r="G1371" s="30"/>
    </row>
    <row r="1372" spans="1:8">
      <c r="A1372" s="85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8">
      <c r="A1373" s="85">
        <v>44470</v>
      </c>
      <c r="B1373" s="3">
        <v>0</v>
      </c>
      <c r="C1373" s="3">
        <v>3</v>
      </c>
      <c r="D1373" s="3">
        <v>8</v>
      </c>
      <c r="E1373" s="3">
        <v>0</v>
      </c>
      <c r="F1373" s="3">
        <v>0</v>
      </c>
    </row>
    <row r="1374" spans="1:8">
      <c r="A1374" s="86">
        <v>44501</v>
      </c>
      <c r="B1374" s="44">
        <v>0</v>
      </c>
      <c r="C1374" s="44">
        <v>0</v>
      </c>
      <c r="D1374" s="44">
        <v>8</v>
      </c>
      <c r="E1374" s="44">
        <v>4</v>
      </c>
      <c r="F1374" s="44">
        <v>3</v>
      </c>
      <c r="G1374" s="83"/>
      <c r="H1374" s="3" t="s">
        <v>118</v>
      </c>
    </row>
    <row r="1375" spans="1:8">
      <c r="A1375" s="86">
        <v>44531</v>
      </c>
      <c r="B1375" s="44">
        <v>0</v>
      </c>
      <c r="C1375" s="44">
        <v>2</v>
      </c>
      <c r="D1375" s="44">
        <v>7</v>
      </c>
      <c r="E1375" s="44">
        <v>2</v>
      </c>
      <c r="F1375" s="44">
        <v>2</v>
      </c>
      <c r="G1375" s="44"/>
    </row>
    <row r="1376" spans="1:8">
      <c r="A1376" s="85">
        <v>44562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 t="s">
        <v>54</v>
      </c>
    </row>
    <row r="1377" spans="1:7">
      <c r="A1377" s="85">
        <v>44593</v>
      </c>
    </row>
    <row r="1378" spans="1:7">
      <c r="A1378" s="86">
        <v>44621</v>
      </c>
      <c r="B1378" s="44"/>
      <c r="C1378" s="44"/>
      <c r="D1378" s="44"/>
      <c r="E1378" s="44"/>
      <c r="F1378" s="44"/>
      <c r="G1378" s="83"/>
    </row>
    <row r="1379" spans="1:7">
      <c r="A1379" s="86">
        <v>44652</v>
      </c>
      <c r="B1379" s="44"/>
      <c r="C1379" s="44"/>
      <c r="D1379" s="44"/>
      <c r="E1379" s="44"/>
      <c r="F1379" s="44"/>
      <c r="G1379" s="44"/>
    </row>
    <row r="1380" spans="1:7">
      <c r="A1380" s="85">
        <v>44682</v>
      </c>
    </row>
    <row r="1381" spans="1:7">
      <c r="A1381" s="85">
        <v>44713</v>
      </c>
    </row>
    <row r="1382" spans="1:7">
      <c r="A1382" s="86">
        <v>44743</v>
      </c>
      <c r="B1382" s="44"/>
      <c r="C1382" s="44"/>
      <c r="D1382" s="44"/>
      <c r="E1382" s="44"/>
      <c r="F1382" s="44"/>
      <c r="G1382" s="83"/>
    </row>
    <row r="1383" spans="1:7">
      <c r="A1383" s="86">
        <v>44774</v>
      </c>
      <c r="B1383" s="44"/>
      <c r="C1383" s="44"/>
      <c r="D1383" s="44"/>
      <c r="E1383" s="44"/>
      <c r="F1383" s="44"/>
      <c r="G1383" s="44"/>
    </row>
    <row r="1384" spans="1:7">
      <c r="A1384" s="24" t="s">
        <v>10</v>
      </c>
      <c r="B1384" s="24">
        <f>SUM(B1372:B1383)</f>
        <v>0</v>
      </c>
      <c r="C1384" s="24">
        <f>SUM(C1372:C1383)</f>
        <v>5</v>
      </c>
      <c r="D1384" s="24">
        <f>SUM(D1372:D1383)</f>
        <v>23</v>
      </c>
      <c r="E1384" s="24">
        <f>SUM(E1372:E1383)</f>
        <v>6</v>
      </c>
      <c r="F1384" s="24">
        <f>SUM(F1372:F1383)</f>
        <v>5</v>
      </c>
      <c r="G1384" s="30"/>
    </row>
    <row r="1385" spans="1:7">
      <c r="A1385" s="26" t="s">
        <v>12</v>
      </c>
      <c r="B1385" s="26">
        <f>B1384/12</f>
        <v>0</v>
      </c>
      <c r="C1385" s="26">
        <f>C1384/12</f>
        <v>0.41666666666666669</v>
      </c>
      <c r="D1385" s="26">
        <f>D1384/12</f>
        <v>1.9166666666666667</v>
      </c>
      <c r="E1385" s="26">
        <f>E1384/12</f>
        <v>0.5</v>
      </c>
      <c r="F1385" s="26">
        <f>F1384/12</f>
        <v>0.41666666666666669</v>
      </c>
      <c r="G1385" s="30"/>
    </row>
    <row r="1386" spans="1:7">
      <c r="A1386" s="86"/>
      <c r="B1386" s="44"/>
      <c r="C1386" s="44"/>
      <c r="D1386" s="44"/>
      <c r="E1386" s="44"/>
      <c r="F1386" s="44"/>
      <c r="G1386" s="83"/>
    </row>
    <row r="1387" spans="1:7">
      <c r="A1387" s="86"/>
      <c r="B1387" s="44"/>
      <c r="C1387" s="44"/>
      <c r="D1387" s="44"/>
      <c r="E1387" s="44"/>
      <c r="F1387" s="44"/>
      <c r="G1387" s="44"/>
    </row>
    <row r="1397" spans="1:8">
      <c r="A1397" s="1" t="s">
        <v>0</v>
      </c>
      <c r="B1397" s="2" t="s">
        <v>1</v>
      </c>
      <c r="C1397" s="2" t="s">
        <v>2</v>
      </c>
      <c r="D1397" s="2" t="s">
        <v>3</v>
      </c>
    </row>
    <row r="1398" spans="1:8">
      <c r="A1398" s="85" t="s">
        <v>52</v>
      </c>
      <c r="B1398" s="8">
        <v>18512</v>
      </c>
      <c r="C1398" s="8">
        <v>27188</v>
      </c>
      <c r="D1398" s="3" t="s">
        <v>18</v>
      </c>
    </row>
    <row r="1400" spans="1:8">
      <c r="A1400" s="18" t="s">
        <v>4</v>
      </c>
      <c r="B1400" s="19" t="s">
        <v>5</v>
      </c>
      <c r="C1400" s="19" t="s">
        <v>6</v>
      </c>
      <c r="D1400" s="19" t="s">
        <v>7</v>
      </c>
      <c r="E1400" s="19" t="s">
        <v>8</v>
      </c>
      <c r="F1400" s="19" t="s">
        <v>9</v>
      </c>
      <c r="G1400" s="22" t="s">
        <v>119</v>
      </c>
      <c r="H1400" s="19" t="s">
        <v>11</v>
      </c>
    </row>
    <row r="1401" spans="1:8">
      <c r="A1401" s="85">
        <v>43709</v>
      </c>
      <c r="B1401" s="3">
        <v>6</v>
      </c>
      <c r="C1401" s="3">
        <v>0</v>
      </c>
      <c r="D1401" s="3">
        <v>12</v>
      </c>
      <c r="E1401" s="3">
        <v>6</v>
      </c>
      <c r="F1401" s="3">
        <v>3</v>
      </c>
    </row>
    <row r="1402" spans="1:8">
      <c r="A1402" s="85">
        <v>43739</v>
      </c>
      <c r="B1402" s="3">
        <v>9</v>
      </c>
      <c r="C1402" s="3">
        <v>0</v>
      </c>
      <c r="D1402" s="3">
        <v>8</v>
      </c>
      <c r="E1402" s="3">
        <v>11</v>
      </c>
      <c r="F1402" s="3">
        <v>3</v>
      </c>
    </row>
    <row r="1403" spans="1:8">
      <c r="A1403" s="85">
        <v>43770</v>
      </c>
      <c r="B1403" s="3">
        <v>0</v>
      </c>
      <c r="C1403" s="3">
        <v>0</v>
      </c>
      <c r="D1403" s="3">
        <v>9</v>
      </c>
      <c r="E1403" s="3">
        <v>6</v>
      </c>
      <c r="F1403" s="3">
        <v>3</v>
      </c>
    </row>
    <row r="1404" spans="1:8">
      <c r="A1404" s="85">
        <v>43800</v>
      </c>
      <c r="B1404" s="3">
        <v>15</v>
      </c>
      <c r="C1404" s="3">
        <v>0</v>
      </c>
      <c r="D1404" s="3">
        <v>11</v>
      </c>
      <c r="E1404" s="3">
        <v>9</v>
      </c>
      <c r="F1404" s="3">
        <v>3</v>
      </c>
    </row>
    <row r="1405" spans="1:8">
      <c r="A1405" s="85">
        <v>43831</v>
      </c>
      <c r="B1405" s="3">
        <v>4</v>
      </c>
      <c r="C1405" s="3">
        <v>1</v>
      </c>
      <c r="D1405" s="3">
        <v>16</v>
      </c>
      <c r="E1405" s="3">
        <v>11</v>
      </c>
      <c r="F1405" s="3">
        <v>4</v>
      </c>
    </row>
    <row r="1406" spans="1:8">
      <c r="A1406" s="85">
        <v>43862</v>
      </c>
      <c r="B1406" s="3">
        <v>2</v>
      </c>
      <c r="C1406" s="3">
        <v>2</v>
      </c>
      <c r="D1406" s="3">
        <v>8</v>
      </c>
      <c r="E1406" s="3">
        <v>5</v>
      </c>
      <c r="F1406" s="3">
        <v>4</v>
      </c>
    </row>
    <row r="1407" spans="1:8">
      <c r="A1407" s="85">
        <v>43891</v>
      </c>
      <c r="B1407" s="3">
        <v>0</v>
      </c>
      <c r="C1407" s="3">
        <v>0</v>
      </c>
      <c r="D1407" s="3">
        <v>5</v>
      </c>
      <c r="E1407" s="3">
        <v>4</v>
      </c>
      <c r="F1407" s="3">
        <v>3</v>
      </c>
    </row>
    <row r="1408" spans="1:8">
      <c r="A1408" s="85">
        <v>43922</v>
      </c>
      <c r="B1408" s="3">
        <v>2</v>
      </c>
      <c r="C1408" s="3">
        <v>0</v>
      </c>
      <c r="D1408" s="3">
        <v>9</v>
      </c>
      <c r="E1408" s="3">
        <v>7</v>
      </c>
      <c r="F1408" s="3">
        <v>4</v>
      </c>
    </row>
    <row r="1409" spans="1:7">
      <c r="A1409" s="85">
        <v>43952</v>
      </c>
      <c r="B1409" s="3">
        <v>0</v>
      </c>
      <c r="C1409" s="3">
        <v>0</v>
      </c>
      <c r="D1409" s="3">
        <v>4</v>
      </c>
      <c r="E1409" s="3">
        <v>9</v>
      </c>
      <c r="F1409" s="3">
        <v>3</v>
      </c>
    </row>
    <row r="1410" spans="1:7">
      <c r="A1410" s="85">
        <v>43983</v>
      </c>
      <c r="B1410" s="3">
        <v>0</v>
      </c>
      <c r="C1410" s="3">
        <v>0</v>
      </c>
      <c r="D1410" s="3">
        <v>4</v>
      </c>
      <c r="E1410" s="3">
        <v>9</v>
      </c>
      <c r="F1410" s="3">
        <v>3</v>
      </c>
    </row>
    <row r="1411" spans="1:7">
      <c r="A1411" s="85">
        <v>44013</v>
      </c>
      <c r="B1411" s="3">
        <v>0</v>
      </c>
      <c r="C1411" s="3">
        <v>0</v>
      </c>
      <c r="D1411" s="3">
        <v>2</v>
      </c>
      <c r="E1411" s="3">
        <v>5</v>
      </c>
      <c r="F1411" s="3">
        <v>4</v>
      </c>
    </row>
    <row r="1412" spans="1:7">
      <c r="A1412" s="85">
        <v>44044</v>
      </c>
      <c r="B1412" s="3">
        <v>0</v>
      </c>
      <c r="C1412" s="3">
        <v>0</v>
      </c>
      <c r="D1412" s="3">
        <v>5</v>
      </c>
      <c r="E1412" s="3">
        <v>10</v>
      </c>
      <c r="F1412" s="3">
        <v>2</v>
      </c>
    </row>
    <row r="1413" spans="1:7">
      <c r="A1413" s="24" t="s">
        <v>10</v>
      </c>
      <c r="B1413" s="24">
        <f>SUM(B1401:B1412)</f>
        <v>38</v>
      </c>
      <c r="C1413" s="24">
        <f>SUM(C1401:C1412)</f>
        <v>3</v>
      </c>
      <c r="D1413" s="24">
        <f>SUM(D1401:D1412)</f>
        <v>93</v>
      </c>
      <c r="E1413" s="24">
        <f>SUM(E1401:E1412)</f>
        <v>92</v>
      </c>
      <c r="F1413" s="24">
        <f>SUM(F1401:F1412)</f>
        <v>39</v>
      </c>
      <c r="G1413" s="30"/>
    </row>
    <row r="1414" spans="1:7">
      <c r="A1414" s="24" t="s">
        <v>12</v>
      </c>
      <c r="B1414" s="24">
        <f>B1413/12</f>
        <v>3.1666666666666665</v>
      </c>
      <c r="C1414" s="24">
        <f>C1413/12</f>
        <v>0.25</v>
      </c>
      <c r="D1414" s="24">
        <f>D1413/12</f>
        <v>7.75</v>
      </c>
      <c r="E1414" s="24">
        <f>E1413/12</f>
        <v>7.666666666666667</v>
      </c>
      <c r="F1414" s="24">
        <f>F1413/12</f>
        <v>3.25</v>
      </c>
      <c r="G1414" s="30"/>
    </row>
    <row r="1415" spans="1:7">
      <c r="A1415" s="85">
        <v>44075</v>
      </c>
      <c r="B1415" s="3">
        <v>0</v>
      </c>
      <c r="C1415" s="3">
        <v>0</v>
      </c>
      <c r="D1415" s="3">
        <v>4</v>
      </c>
      <c r="E1415" s="3">
        <v>9</v>
      </c>
      <c r="F1415" s="3">
        <v>5</v>
      </c>
    </row>
    <row r="1416" spans="1:7">
      <c r="A1416" s="85">
        <v>44105</v>
      </c>
      <c r="B1416" s="3">
        <v>0</v>
      </c>
      <c r="C1416" s="3">
        <v>0</v>
      </c>
      <c r="D1416" s="3">
        <v>3</v>
      </c>
      <c r="E1416" s="3">
        <v>5</v>
      </c>
      <c r="F1416" s="3">
        <v>2</v>
      </c>
    </row>
    <row r="1417" spans="1:7">
      <c r="A1417" s="85">
        <v>44136</v>
      </c>
      <c r="B1417" s="3">
        <v>0</v>
      </c>
      <c r="C1417" s="3">
        <v>0</v>
      </c>
      <c r="D1417" s="3">
        <v>4</v>
      </c>
      <c r="E1417" s="3">
        <v>2</v>
      </c>
      <c r="F1417" s="3">
        <v>2</v>
      </c>
    </row>
    <row r="1418" spans="1:7">
      <c r="A1418" s="85">
        <v>44166</v>
      </c>
      <c r="B1418" s="3">
        <v>0</v>
      </c>
      <c r="C1418" s="3">
        <v>0</v>
      </c>
      <c r="D1418" s="3">
        <v>2</v>
      </c>
      <c r="E1418" s="3">
        <v>5</v>
      </c>
      <c r="F1418" s="3">
        <v>1</v>
      </c>
    </row>
    <row r="1419" spans="1:7">
      <c r="A1419" s="85">
        <v>44197</v>
      </c>
      <c r="B1419" s="3">
        <v>0</v>
      </c>
      <c r="C1419" s="3">
        <v>0</v>
      </c>
      <c r="D1419" s="3">
        <v>4</v>
      </c>
      <c r="E1419" s="3">
        <v>2</v>
      </c>
      <c r="F1419" s="3">
        <v>0</v>
      </c>
    </row>
    <row r="1420" spans="1:7">
      <c r="A1420" s="85">
        <v>44228</v>
      </c>
      <c r="B1420" s="3">
        <v>0</v>
      </c>
      <c r="C1420" s="3">
        <v>0</v>
      </c>
      <c r="D1420" s="3">
        <v>2</v>
      </c>
      <c r="E1420" s="3">
        <v>10</v>
      </c>
      <c r="F1420" s="3">
        <v>3</v>
      </c>
    </row>
    <row r="1421" spans="1:7">
      <c r="A1421" s="85">
        <v>44256</v>
      </c>
      <c r="B1421" s="3">
        <v>0</v>
      </c>
      <c r="C1421" s="3">
        <v>0</v>
      </c>
      <c r="D1421" s="3">
        <v>2</v>
      </c>
      <c r="E1421" s="3">
        <v>4</v>
      </c>
      <c r="F1421" s="3">
        <v>3</v>
      </c>
    </row>
    <row r="1422" spans="1:7">
      <c r="A1422" s="85">
        <v>44287</v>
      </c>
      <c r="B1422" s="3">
        <v>0</v>
      </c>
      <c r="C1422" s="3">
        <v>0</v>
      </c>
      <c r="D1422" s="3">
        <v>26</v>
      </c>
      <c r="E1422" s="3">
        <v>4</v>
      </c>
      <c r="F1422" s="3">
        <v>1</v>
      </c>
    </row>
    <row r="1423" spans="1:7">
      <c r="A1423" s="85">
        <v>44317</v>
      </c>
      <c r="B1423" s="3">
        <v>0</v>
      </c>
      <c r="C1423" s="3">
        <v>0</v>
      </c>
      <c r="D1423" s="3">
        <v>3</v>
      </c>
      <c r="E1423" s="3">
        <v>11</v>
      </c>
      <c r="F1423" s="3">
        <v>3</v>
      </c>
    </row>
    <row r="1424" spans="1:7">
      <c r="A1424" s="85">
        <v>44348</v>
      </c>
      <c r="B1424" s="3">
        <v>0</v>
      </c>
      <c r="C1424" s="3">
        <v>2</v>
      </c>
      <c r="D1424" s="3">
        <v>5</v>
      </c>
      <c r="E1424" s="3">
        <v>2</v>
      </c>
      <c r="F1424" s="3">
        <v>0</v>
      </c>
    </row>
    <row r="1425" spans="1:7">
      <c r="A1425" s="85">
        <v>44378</v>
      </c>
      <c r="B1425" s="3">
        <v>0</v>
      </c>
      <c r="C1425" s="3">
        <v>0</v>
      </c>
      <c r="D1425" s="3">
        <v>2</v>
      </c>
      <c r="E1425" s="3">
        <v>1</v>
      </c>
      <c r="F1425" s="3">
        <v>1</v>
      </c>
    </row>
    <row r="1426" spans="1:7">
      <c r="A1426" s="85">
        <v>44409</v>
      </c>
      <c r="B1426" s="3">
        <v>0</v>
      </c>
      <c r="C1426" s="3">
        <v>0</v>
      </c>
      <c r="D1426" s="3">
        <v>1</v>
      </c>
      <c r="E1426" s="3">
        <v>5</v>
      </c>
      <c r="F1426" s="3">
        <v>2</v>
      </c>
      <c r="G1426" s="2"/>
    </row>
    <row r="1427" spans="1:7">
      <c r="A1427" s="24" t="s">
        <v>10</v>
      </c>
      <c r="B1427" s="24">
        <f>SUM(B1415:B1426)</f>
        <v>0</v>
      </c>
      <c r="C1427" s="24">
        <f>SUM(C1415:C1426)</f>
        <v>2</v>
      </c>
      <c r="D1427" s="24">
        <f>SUM(D1415:D1426)</f>
        <v>58</v>
      </c>
      <c r="E1427" s="24">
        <f>SUM(E1415:E1426)</f>
        <v>60</v>
      </c>
      <c r="F1427" s="24">
        <f>SUM(F1415:F1426)</f>
        <v>23</v>
      </c>
      <c r="G1427" s="30"/>
    </row>
    <row r="1428" spans="1:7">
      <c r="A1428" s="26" t="s">
        <v>12</v>
      </c>
      <c r="B1428" s="26">
        <f>B1427/12</f>
        <v>0</v>
      </c>
      <c r="C1428" s="26">
        <f>C1427/12</f>
        <v>0.16666666666666666</v>
      </c>
      <c r="D1428" s="26">
        <f>D1427/12</f>
        <v>4.833333333333333</v>
      </c>
      <c r="E1428" s="26">
        <f>E1427/12</f>
        <v>5</v>
      </c>
      <c r="F1428" s="26">
        <f>F1427/12</f>
        <v>1.9166666666666667</v>
      </c>
      <c r="G1428" s="30"/>
    </row>
    <row r="1429" spans="1:7">
      <c r="A1429" s="85">
        <v>44440</v>
      </c>
      <c r="B1429" s="3">
        <v>0</v>
      </c>
      <c r="C1429" s="3">
        <v>0</v>
      </c>
      <c r="D1429" s="3">
        <v>4</v>
      </c>
      <c r="E1429" s="3">
        <v>8</v>
      </c>
      <c r="F1429" s="3">
        <v>4</v>
      </c>
    </row>
    <row r="1430" spans="1:7">
      <c r="A1430" s="85">
        <v>44470</v>
      </c>
      <c r="B1430" s="3">
        <v>0</v>
      </c>
      <c r="C1430" s="3">
        <v>0</v>
      </c>
      <c r="D1430" s="3">
        <v>2</v>
      </c>
      <c r="E1430" s="3">
        <v>5</v>
      </c>
      <c r="F1430" s="3">
        <v>1</v>
      </c>
    </row>
    <row r="1431" spans="1:7">
      <c r="A1431" s="86">
        <v>44501</v>
      </c>
      <c r="B1431" s="44">
        <v>4</v>
      </c>
      <c r="C1431" s="44">
        <v>0</v>
      </c>
      <c r="D1431" s="44">
        <v>1</v>
      </c>
      <c r="E1431" s="44">
        <v>3</v>
      </c>
      <c r="F1431" s="44">
        <v>1</v>
      </c>
      <c r="G1431" s="44"/>
    </row>
    <row r="1432" spans="1:7">
      <c r="A1432" s="86">
        <v>44531</v>
      </c>
      <c r="B1432" s="44">
        <v>0</v>
      </c>
      <c r="C1432" s="44">
        <v>0</v>
      </c>
      <c r="D1432" s="44">
        <v>3</v>
      </c>
      <c r="E1432" s="44">
        <v>2</v>
      </c>
      <c r="F1432" s="44">
        <v>5</v>
      </c>
      <c r="G1432" s="44"/>
    </row>
    <row r="1433" spans="1:7">
      <c r="A1433" s="85">
        <v>44562</v>
      </c>
      <c r="B1433" s="3">
        <v>0</v>
      </c>
      <c r="C1433" s="3">
        <v>0</v>
      </c>
      <c r="D1433" s="3">
        <v>3</v>
      </c>
      <c r="E1433" s="3">
        <v>2</v>
      </c>
      <c r="F1433" s="3">
        <v>1</v>
      </c>
    </row>
    <row r="1434" spans="1:7">
      <c r="A1434" s="85">
        <v>44593</v>
      </c>
    </row>
    <row r="1435" spans="1:7">
      <c r="A1435" s="86">
        <v>44621</v>
      </c>
      <c r="B1435" s="44"/>
      <c r="C1435" s="44"/>
      <c r="D1435" s="44"/>
      <c r="E1435" s="44"/>
      <c r="F1435" s="44"/>
      <c r="G1435" s="44"/>
    </row>
    <row r="1436" spans="1:7">
      <c r="A1436" s="86">
        <v>44652</v>
      </c>
      <c r="B1436" s="44"/>
      <c r="C1436" s="44"/>
      <c r="D1436" s="44"/>
      <c r="E1436" s="44"/>
      <c r="F1436" s="44"/>
      <c r="G1436" s="44"/>
    </row>
    <row r="1437" spans="1:7">
      <c r="A1437" s="85">
        <v>44682</v>
      </c>
    </row>
    <row r="1438" spans="1:7">
      <c r="A1438" s="85">
        <v>44713</v>
      </c>
    </row>
    <row r="1439" spans="1:7">
      <c r="A1439" s="86">
        <v>44743</v>
      </c>
      <c r="B1439" s="44"/>
      <c r="C1439" s="44"/>
      <c r="D1439" s="44"/>
      <c r="E1439" s="44"/>
      <c r="F1439" s="44"/>
      <c r="G1439" s="44"/>
    </row>
    <row r="1440" spans="1:7">
      <c r="A1440" s="86">
        <v>44774</v>
      </c>
      <c r="B1440" s="44"/>
      <c r="C1440" s="44"/>
      <c r="D1440" s="44"/>
      <c r="E1440" s="44"/>
      <c r="F1440" s="44"/>
      <c r="G1440" s="44"/>
    </row>
    <row r="1441" spans="1:7">
      <c r="A1441" s="24" t="s">
        <v>10</v>
      </c>
      <c r="B1441" s="24">
        <f>SUM(B1429:B1440)</f>
        <v>4</v>
      </c>
      <c r="C1441" s="24">
        <f>SUM(C1429:C1440)</f>
        <v>0</v>
      </c>
      <c r="D1441" s="24">
        <f>SUM(D1429:D1440)</f>
        <v>13</v>
      </c>
      <c r="E1441" s="24">
        <f>SUM(E1429:E1440)</f>
        <v>20</v>
      </c>
      <c r="F1441" s="24">
        <f>SUM(F1429:F1440)</f>
        <v>12</v>
      </c>
      <c r="G1441" s="30"/>
    </row>
    <row r="1442" spans="1:7">
      <c r="A1442" s="26" t="s">
        <v>12</v>
      </c>
      <c r="B1442" s="26">
        <f>B1441/12</f>
        <v>0.33333333333333331</v>
      </c>
      <c r="C1442" s="26">
        <f>C1441/12</f>
        <v>0</v>
      </c>
      <c r="D1442" s="26">
        <f>D1441/12</f>
        <v>1.0833333333333333</v>
      </c>
      <c r="E1442" s="26">
        <f>E1441/12</f>
        <v>1.6666666666666667</v>
      </c>
      <c r="F1442" s="26">
        <f>F1441/12</f>
        <v>1</v>
      </c>
      <c r="G1442" s="30"/>
    </row>
    <row r="1443" spans="1:7">
      <c r="A1443" s="86"/>
      <c r="B1443" s="44"/>
      <c r="C1443" s="44"/>
      <c r="D1443" s="44"/>
      <c r="E1443" s="44"/>
      <c r="F1443" s="44"/>
      <c r="G1443" s="44"/>
    </row>
    <row r="1454" spans="1:7">
      <c r="A1454" s="1" t="s">
        <v>0</v>
      </c>
      <c r="B1454" s="2" t="s">
        <v>1</v>
      </c>
      <c r="C1454" s="2" t="s">
        <v>2</v>
      </c>
      <c r="D1454" s="2" t="s">
        <v>3</v>
      </c>
      <c r="E1454" s="2"/>
    </row>
    <row r="1455" spans="1:7">
      <c r="A1455" s="85" t="s">
        <v>53</v>
      </c>
      <c r="B1455" s="8">
        <v>24551</v>
      </c>
      <c r="C1455" s="8">
        <v>36904</v>
      </c>
      <c r="D1455" s="3" t="s">
        <v>18</v>
      </c>
    </row>
    <row r="1457" spans="1:8">
      <c r="A1457" s="18" t="s">
        <v>4</v>
      </c>
      <c r="B1457" s="19" t="s">
        <v>5</v>
      </c>
      <c r="C1457" s="19" t="s">
        <v>6</v>
      </c>
      <c r="D1457" s="19" t="s">
        <v>7</v>
      </c>
      <c r="E1457" s="19" t="s">
        <v>8</v>
      </c>
      <c r="F1457" s="19" t="s">
        <v>9</v>
      </c>
      <c r="G1457" s="22" t="s">
        <v>119</v>
      </c>
      <c r="H1457" s="19" t="s">
        <v>11</v>
      </c>
    </row>
    <row r="1458" spans="1:8">
      <c r="A1458" s="85">
        <v>43709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 t="s">
        <v>54</v>
      </c>
    </row>
    <row r="1459" spans="1:8">
      <c r="A1459" s="85">
        <v>43739</v>
      </c>
      <c r="B1459" s="3">
        <v>6</v>
      </c>
      <c r="C1459" s="3">
        <v>0</v>
      </c>
      <c r="D1459" s="3">
        <v>10</v>
      </c>
      <c r="E1459" s="3">
        <v>0</v>
      </c>
      <c r="F1459" s="3">
        <v>0</v>
      </c>
    </row>
    <row r="1460" spans="1:8">
      <c r="A1460" s="85">
        <v>43770</v>
      </c>
      <c r="B1460" s="3">
        <v>0</v>
      </c>
      <c r="C1460" s="3">
        <v>0</v>
      </c>
      <c r="D1460" s="3">
        <v>10</v>
      </c>
      <c r="E1460" s="3">
        <v>0</v>
      </c>
      <c r="F1460" s="3">
        <v>0</v>
      </c>
    </row>
    <row r="1461" spans="1:8">
      <c r="A1461" s="85">
        <v>43800</v>
      </c>
      <c r="B1461" s="3">
        <v>0</v>
      </c>
      <c r="C1461" s="3">
        <v>0</v>
      </c>
      <c r="D1461" s="3">
        <v>10</v>
      </c>
      <c r="E1461" s="3">
        <v>0</v>
      </c>
      <c r="F1461" s="3">
        <v>0</v>
      </c>
    </row>
    <row r="1462" spans="1:8">
      <c r="A1462" s="85">
        <v>43831</v>
      </c>
      <c r="B1462" s="3">
        <v>0</v>
      </c>
      <c r="C1462" s="3">
        <v>0</v>
      </c>
      <c r="D1462" s="3">
        <v>15</v>
      </c>
      <c r="E1462" s="3">
        <v>0</v>
      </c>
      <c r="F1462" s="3">
        <v>0</v>
      </c>
    </row>
    <row r="1463" spans="1:8">
      <c r="A1463" s="85">
        <v>43862</v>
      </c>
      <c r="B1463" s="3">
        <v>0</v>
      </c>
      <c r="C1463" s="3">
        <v>0</v>
      </c>
      <c r="D1463" s="3">
        <v>10</v>
      </c>
      <c r="E1463" s="3">
        <v>0</v>
      </c>
      <c r="F1463" s="3">
        <v>0</v>
      </c>
    </row>
    <row r="1464" spans="1:8">
      <c r="A1464" s="85">
        <v>43891</v>
      </c>
      <c r="B1464" s="3">
        <v>0</v>
      </c>
      <c r="C1464" s="3">
        <v>0</v>
      </c>
      <c r="D1464" s="3">
        <v>3</v>
      </c>
      <c r="E1464" s="3">
        <v>0</v>
      </c>
      <c r="F1464" s="3">
        <v>0</v>
      </c>
    </row>
    <row r="1465" spans="1:8">
      <c r="A1465" s="85">
        <v>43922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</row>
    <row r="1466" spans="1:8">
      <c r="A1466" s="85">
        <v>43952</v>
      </c>
      <c r="B1466" s="3">
        <v>0</v>
      </c>
      <c r="C1466" s="3">
        <v>0</v>
      </c>
      <c r="D1466" s="3">
        <v>0.5</v>
      </c>
      <c r="E1466" s="3">
        <v>0</v>
      </c>
      <c r="F1466" s="3">
        <v>0</v>
      </c>
    </row>
    <row r="1467" spans="1:8">
      <c r="A1467" s="85">
        <v>43983</v>
      </c>
      <c r="B1467" s="3">
        <v>0</v>
      </c>
      <c r="C1467" s="3">
        <v>0</v>
      </c>
      <c r="D1467" s="3">
        <v>1</v>
      </c>
      <c r="E1467" s="3">
        <v>0</v>
      </c>
      <c r="F1467" s="3">
        <v>0</v>
      </c>
    </row>
    <row r="1468" spans="1:8">
      <c r="A1468" s="85">
        <v>44013</v>
      </c>
      <c r="B1468" s="3">
        <v>0</v>
      </c>
      <c r="C1468" s="3">
        <v>0</v>
      </c>
      <c r="D1468" s="3">
        <v>1</v>
      </c>
      <c r="E1468" s="3">
        <v>0</v>
      </c>
      <c r="F1468" s="3">
        <v>0</v>
      </c>
    </row>
    <row r="1469" spans="1:8">
      <c r="A1469" s="85">
        <v>44044</v>
      </c>
      <c r="B1469" s="3">
        <v>0</v>
      </c>
      <c r="C1469" s="3">
        <v>0</v>
      </c>
      <c r="D1469" s="3">
        <v>1</v>
      </c>
      <c r="E1469" s="3">
        <v>0</v>
      </c>
      <c r="F1469" s="3">
        <v>0</v>
      </c>
    </row>
    <row r="1470" spans="1:8">
      <c r="A1470" s="24" t="s">
        <v>10</v>
      </c>
      <c r="B1470" s="24">
        <f>SUM(B1458:B1469)</f>
        <v>6</v>
      </c>
      <c r="C1470" s="24">
        <f>SUM(C1458:C1469)</f>
        <v>0</v>
      </c>
      <c r="D1470" s="24">
        <f>SUM(D1458:D1469)</f>
        <v>62.5</v>
      </c>
      <c r="E1470" s="24">
        <f>SUM(E1458:E1469)</f>
        <v>0</v>
      </c>
      <c r="F1470" s="24">
        <f>SUM(F1458:F1469)</f>
        <v>0</v>
      </c>
      <c r="G1470" s="30"/>
    </row>
    <row r="1471" spans="1:8">
      <c r="A1471" s="24" t="s">
        <v>12</v>
      </c>
      <c r="B1471" s="24">
        <f>B1470/12</f>
        <v>0.5</v>
      </c>
      <c r="C1471" s="24">
        <f>C1470/12</f>
        <v>0</v>
      </c>
      <c r="D1471" s="24">
        <f>D1470/12</f>
        <v>5.208333333333333</v>
      </c>
      <c r="E1471" s="24">
        <f>E1470/12</f>
        <v>0</v>
      </c>
      <c r="F1471" s="24">
        <f>F1470/12</f>
        <v>0</v>
      </c>
      <c r="G1471" s="30"/>
    </row>
    <row r="1472" spans="1:8">
      <c r="A1472" s="85">
        <v>44075</v>
      </c>
      <c r="B1472" s="3">
        <v>0</v>
      </c>
      <c r="C1472" s="3">
        <v>0</v>
      </c>
      <c r="D1472" s="3">
        <v>2</v>
      </c>
      <c r="E1472" s="3">
        <v>0</v>
      </c>
      <c r="F1472" s="3">
        <v>0</v>
      </c>
    </row>
    <row r="1473" spans="1:7">
      <c r="A1473" s="85">
        <v>44105</v>
      </c>
      <c r="B1473" s="3">
        <v>0</v>
      </c>
      <c r="C1473" s="3">
        <v>0</v>
      </c>
      <c r="D1473" s="3">
        <v>2</v>
      </c>
      <c r="E1473" s="3">
        <v>0</v>
      </c>
      <c r="F1473" s="3">
        <v>0</v>
      </c>
    </row>
    <row r="1474" spans="1:7">
      <c r="A1474" s="85">
        <v>44136</v>
      </c>
      <c r="B1474" s="3">
        <v>0</v>
      </c>
      <c r="C1474" s="3">
        <v>0</v>
      </c>
      <c r="D1474" s="3">
        <v>2</v>
      </c>
      <c r="E1474" s="3">
        <v>0</v>
      </c>
      <c r="F1474" s="3">
        <v>0</v>
      </c>
    </row>
    <row r="1475" spans="1:7">
      <c r="A1475" s="85">
        <v>44166</v>
      </c>
      <c r="B1475" s="3">
        <v>0</v>
      </c>
      <c r="C1475" s="3">
        <v>0</v>
      </c>
      <c r="D1475" s="3">
        <v>2</v>
      </c>
      <c r="E1475" s="3">
        <v>0</v>
      </c>
      <c r="F1475" s="3">
        <v>0</v>
      </c>
    </row>
    <row r="1476" spans="1:7">
      <c r="A1476" s="85">
        <v>44197</v>
      </c>
      <c r="B1476" s="3">
        <v>0</v>
      </c>
      <c r="C1476" s="3">
        <v>0</v>
      </c>
      <c r="D1476" s="3">
        <v>1</v>
      </c>
      <c r="E1476" s="3">
        <v>0</v>
      </c>
      <c r="F1476" s="3">
        <v>0</v>
      </c>
    </row>
    <row r="1477" spans="1:7">
      <c r="A1477" s="85">
        <v>44228</v>
      </c>
      <c r="B1477" s="3">
        <v>0</v>
      </c>
      <c r="C1477" s="3">
        <v>0</v>
      </c>
      <c r="D1477" s="3">
        <v>3</v>
      </c>
      <c r="E1477" s="3">
        <v>0</v>
      </c>
      <c r="F1477" s="3">
        <v>0</v>
      </c>
      <c r="G1477" s="2"/>
    </row>
    <row r="1478" spans="1:7">
      <c r="A1478" s="85">
        <v>44256</v>
      </c>
      <c r="B1478" s="3">
        <v>0</v>
      </c>
      <c r="C1478" s="3">
        <v>0</v>
      </c>
      <c r="D1478" s="3">
        <v>1</v>
      </c>
      <c r="E1478" s="3">
        <v>0</v>
      </c>
      <c r="F1478" s="3">
        <v>0</v>
      </c>
    </row>
    <row r="1479" spans="1:7">
      <c r="A1479" s="85">
        <v>44287</v>
      </c>
      <c r="B1479" s="3">
        <v>0</v>
      </c>
      <c r="C1479" s="3">
        <v>0</v>
      </c>
      <c r="D1479" s="3">
        <v>1</v>
      </c>
      <c r="E1479" s="3">
        <v>0</v>
      </c>
      <c r="F1479" s="3">
        <v>0</v>
      </c>
    </row>
    <row r="1480" spans="1:7">
      <c r="A1480" s="85">
        <v>44317</v>
      </c>
      <c r="B1480" s="3">
        <v>0</v>
      </c>
      <c r="C1480" s="3">
        <v>0</v>
      </c>
      <c r="D1480" s="3">
        <v>1</v>
      </c>
      <c r="E1480" s="3">
        <v>0</v>
      </c>
      <c r="F1480" s="3">
        <v>0</v>
      </c>
    </row>
    <row r="1481" spans="1:7">
      <c r="A1481" s="85">
        <v>44348</v>
      </c>
      <c r="B1481" s="3">
        <v>0</v>
      </c>
      <c r="C1481" s="3">
        <v>0</v>
      </c>
      <c r="D1481" s="3">
        <v>3</v>
      </c>
      <c r="E1481" s="3">
        <v>0</v>
      </c>
      <c r="F1481" s="3">
        <v>0</v>
      </c>
    </row>
    <row r="1482" spans="1:7">
      <c r="A1482" s="85">
        <v>44378</v>
      </c>
      <c r="B1482" s="3">
        <v>0</v>
      </c>
      <c r="C1482" s="3">
        <v>0</v>
      </c>
      <c r="D1482" s="3">
        <v>1</v>
      </c>
      <c r="E1482" s="3">
        <v>0</v>
      </c>
      <c r="F1482" s="3">
        <v>0</v>
      </c>
    </row>
    <row r="1483" spans="1:7">
      <c r="A1483" s="85">
        <v>44409</v>
      </c>
      <c r="B1483" s="3">
        <v>0</v>
      </c>
      <c r="C1483" s="3">
        <v>0</v>
      </c>
      <c r="D1483" s="3">
        <v>1</v>
      </c>
      <c r="E1483" s="3">
        <v>0</v>
      </c>
      <c r="F1483" s="3">
        <v>0</v>
      </c>
    </row>
    <row r="1484" spans="1:7">
      <c r="A1484" s="24" t="s">
        <v>10</v>
      </c>
      <c r="B1484" s="24">
        <f>SUM(B1472:B1483)</f>
        <v>0</v>
      </c>
      <c r="C1484" s="24">
        <f>SUM(C1472:C1483)</f>
        <v>0</v>
      </c>
      <c r="D1484" s="24">
        <f>SUM(D1472:D1483)</f>
        <v>20</v>
      </c>
      <c r="E1484" s="24">
        <f>SUM(E1472:E1483)</f>
        <v>0</v>
      </c>
      <c r="F1484" s="24">
        <f>SUM(F1472:F1483)</f>
        <v>0</v>
      </c>
      <c r="G1484" s="30"/>
    </row>
    <row r="1485" spans="1:7">
      <c r="A1485" s="26" t="s">
        <v>12</v>
      </c>
      <c r="B1485" s="26">
        <f>B1484/12</f>
        <v>0</v>
      </c>
      <c r="C1485" s="26">
        <f>C1484/12</f>
        <v>0</v>
      </c>
      <c r="D1485" s="26">
        <f>D1484/12</f>
        <v>1.6666666666666667</v>
      </c>
      <c r="E1485" s="26">
        <f>E1484/12</f>
        <v>0</v>
      </c>
      <c r="F1485" s="26">
        <f>F1484/12</f>
        <v>0</v>
      </c>
      <c r="G1485" s="30"/>
    </row>
    <row r="1486" spans="1:7">
      <c r="A1486" s="85">
        <v>44440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 t="s">
        <v>54</v>
      </c>
    </row>
    <row r="1487" spans="1:7">
      <c r="A1487" s="85">
        <v>44470</v>
      </c>
      <c r="B1487" s="3">
        <v>0</v>
      </c>
      <c r="C1487" s="3">
        <v>0</v>
      </c>
      <c r="D1487" s="3">
        <v>2</v>
      </c>
      <c r="E1487" s="3">
        <v>0</v>
      </c>
      <c r="F1487" s="3">
        <v>0</v>
      </c>
    </row>
    <row r="1488" spans="1:7">
      <c r="A1488" s="86">
        <v>44501</v>
      </c>
      <c r="B1488" s="44">
        <v>0</v>
      </c>
      <c r="C1488" s="44">
        <v>0</v>
      </c>
      <c r="D1488" s="44">
        <v>1</v>
      </c>
      <c r="E1488" s="44">
        <v>0</v>
      </c>
      <c r="F1488" s="44">
        <v>0</v>
      </c>
      <c r="G1488" s="44"/>
    </row>
    <row r="1489" spans="1:7">
      <c r="A1489" s="86">
        <v>44531</v>
      </c>
      <c r="B1489" s="44">
        <v>0</v>
      </c>
      <c r="C1489" s="44">
        <v>0</v>
      </c>
      <c r="D1489" s="44">
        <v>2</v>
      </c>
      <c r="E1489" s="44">
        <v>0</v>
      </c>
      <c r="F1489" s="44">
        <v>0</v>
      </c>
      <c r="G1489" s="44"/>
    </row>
    <row r="1490" spans="1:7">
      <c r="A1490" s="85">
        <v>44562</v>
      </c>
      <c r="B1490" s="3">
        <v>0</v>
      </c>
      <c r="C1490" s="3">
        <v>0</v>
      </c>
      <c r="D1490" s="3">
        <v>1</v>
      </c>
      <c r="E1490" s="3">
        <v>0</v>
      </c>
      <c r="F1490" s="3">
        <v>0</v>
      </c>
    </row>
    <row r="1491" spans="1:7">
      <c r="A1491" s="85">
        <v>44593</v>
      </c>
    </row>
    <row r="1492" spans="1:7">
      <c r="A1492" s="86">
        <v>44621</v>
      </c>
      <c r="B1492" s="44"/>
      <c r="C1492" s="44"/>
      <c r="D1492" s="44"/>
      <c r="E1492" s="44"/>
      <c r="F1492" s="44"/>
      <c r="G1492" s="44"/>
    </row>
    <row r="1493" spans="1:7">
      <c r="A1493" s="86">
        <v>44652</v>
      </c>
      <c r="B1493" s="44"/>
      <c r="C1493" s="44"/>
      <c r="D1493" s="44"/>
      <c r="E1493" s="44"/>
      <c r="F1493" s="44"/>
      <c r="G1493" s="44"/>
    </row>
    <row r="1494" spans="1:7">
      <c r="A1494" s="85">
        <v>44682</v>
      </c>
    </row>
    <row r="1495" spans="1:7">
      <c r="A1495" s="85">
        <v>44713</v>
      </c>
    </row>
    <row r="1496" spans="1:7">
      <c r="A1496" s="86">
        <v>44743</v>
      </c>
      <c r="B1496" s="44"/>
      <c r="C1496" s="44"/>
      <c r="D1496" s="44"/>
      <c r="E1496" s="44"/>
      <c r="F1496" s="44"/>
      <c r="G1496" s="44"/>
    </row>
    <row r="1497" spans="1:7">
      <c r="A1497" s="86">
        <v>44774</v>
      </c>
      <c r="B1497" s="44"/>
      <c r="C1497" s="44"/>
      <c r="D1497" s="44"/>
      <c r="E1497" s="44"/>
      <c r="F1497" s="44"/>
      <c r="G1497" s="44"/>
    </row>
    <row r="1498" spans="1:7">
      <c r="A1498" s="24" t="s">
        <v>10</v>
      </c>
      <c r="B1498" s="24">
        <f>SUM(B1486:B1497)</f>
        <v>0</v>
      </c>
      <c r="C1498" s="24">
        <f>SUM(C1486:C1497)</f>
        <v>0</v>
      </c>
      <c r="D1498" s="24">
        <f>SUM(D1486:D1497)</f>
        <v>6</v>
      </c>
      <c r="E1498" s="24">
        <f>SUM(E1486:E1497)</f>
        <v>0</v>
      </c>
      <c r="F1498" s="24">
        <f>SUM(F1486:F1497)</f>
        <v>0</v>
      </c>
      <c r="G1498" s="30"/>
    </row>
    <row r="1499" spans="1:7">
      <c r="A1499" s="26" t="s">
        <v>12</v>
      </c>
      <c r="B1499" s="26">
        <f>B1498/12</f>
        <v>0</v>
      </c>
      <c r="C1499" s="26">
        <f>C1498/12</f>
        <v>0</v>
      </c>
      <c r="D1499" s="26">
        <f>D1498/12</f>
        <v>0.5</v>
      </c>
      <c r="E1499" s="26">
        <f>E1498/12</f>
        <v>0</v>
      </c>
      <c r="F1499" s="26">
        <f>F1498/12</f>
        <v>0</v>
      </c>
      <c r="G1499" s="30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5" t="s">
        <v>55</v>
      </c>
      <c r="B1513" s="8">
        <v>22845</v>
      </c>
      <c r="C1513" s="8">
        <v>33426</v>
      </c>
      <c r="D1513" s="3" t="s">
        <v>18</v>
      </c>
    </row>
    <row r="1515" spans="1:8">
      <c r="A1515" s="18" t="s">
        <v>4</v>
      </c>
      <c r="B1515" s="19" t="s">
        <v>5</v>
      </c>
      <c r="C1515" s="19" t="s">
        <v>6</v>
      </c>
      <c r="D1515" s="19" t="s">
        <v>7</v>
      </c>
      <c r="E1515" s="19" t="s">
        <v>8</v>
      </c>
      <c r="F1515" s="19" t="s">
        <v>9</v>
      </c>
      <c r="G1515" s="22" t="s">
        <v>119</v>
      </c>
      <c r="H1515" s="19" t="s">
        <v>11</v>
      </c>
    </row>
    <row r="1516" spans="1:8">
      <c r="A1516" s="85">
        <v>43709</v>
      </c>
      <c r="B1516" s="3">
        <v>4</v>
      </c>
      <c r="C1516" s="3">
        <v>2</v>
      </c>
      <c r="D1516" s="3">
        <v>10</v>
      </c>
      <c r="E1516" s="3">
        <v>1</v>
      </c>
      <c r="F1516" s="3">
        <v>0</v>
      </c>
    </row>
    <row r="1517" spans="1:8">
      <c r="A1517" s="85">
        <v>43739</v>
      </c>
      <c r="B1517" s="3">
        <v>6</v>
      </c>
      <c r="C1517" s="3">
        <v>2</v>
      </c>
      <c r="D1517" s="3">
        <v>8</v>
      </c>
      <c r="E1517" s="3">
        <v>3</v>
      </c>
      <c r="F1517" s="3">
        <v>3</v>
      </c>
    </row>
    <row r="1518" spans="1:8">
      <c r="A1518" s="85">
        <v>43770</v>
      </c>
      <c r="B1518" s="3">
        <v>2</v>
      </c>
      <c r="C1518" s="3">
        <v>4</v>
      </c>
      <c r="D1518" s="3">
        <v>7</v>
      </c>
      <c r="E1518" s="3">
        <v>4</v>
      </c>
      <c r="F1518" s="3">
        <v>2</v>
      </c>
    </row>
    <row r="1519" spans="1:8">
      <c r="A1519" s="85">
        <v>43800</v>
      </c>
      <c r="B1519" s="3">
        <v>0</v>
      </c>
      <c r="C1519" s="3">
        <v>3</v>
      </c>
      <c r="D1519" s="3">
        <v>4</v>
      </c>
      <c r="E1519" s="3">
        <v>3</v>
      </c>
      <c r="F1519" s="3">
        <v>2</v>
      </c>
    </row>
    <row r="1520" spans="1:8">
      <c r="A1520" s="85">
        <v>43831</v>
      </c>
      <c r="B1520" s="3">
        <v>3</v>
      </c>
      <c r="C1520" s="3">
        <v>10</v>
      </c>
      <c r="D1520" s="3">
        <v>4</v>
      </c>
      <c r="E1520" s="3">
        <v>2</v>
      </c>
      <c r="F1520" s="3">
        <v>1</v>
      </c>
    </row>
    <row r="1521" spans="1:7">
      <c r="A1521" s="85">
        <v>43862</v>
      </c>
      <c r="B1521" s="3">
        <v>1</v>
      </c>
      <c r="C1521" s="3">
        <v>0</v>
      </c>
      <c r="D1521" s="3">
        <v>8</v>
      </c>
      <c r="E1521" s="3">
        <v>5</v>
      </c>
      <c r="F1521" s="3">
        <v>4</v>
      </c>
    </row>
    <row r="1522" spans="1:7">
      <c r="A1522" s="85">
        <v>43891</v>
      </c>
      <c r="B1522" s="3">
        <v>0</v>
      </c>
      <c r="C1522" s="3">
        <v>0</v>
      </c>
      <c r="D1522" s="3">
        <v>11</v>
      </c>
      <c r="E1522" s="3">
        <v>3</v>
      </c>
      <c r="F1522" s="3">
        <v>2</v>
      </c>
    </row>
    <row r="1523" spans="1:7">
      <c r="A1523" s="85">
        <v>43922</v>
      </c>
      <c r="B1523" s="3">
        <v>0</v>
      </c>
      <c r="C1523" s="3">
        <v>0</v>
      </c>
      <c r="D1523" s="3">
        <v>4</v>
      </c>
      <c r="E1523" s="3">
        <v>4</v>
      </c>
      <c r="F1523" s="3">
        <v>2</v>
      </c>
    </row>
    <row r="1524" spans="1:7">
      <c r="A1524" s="85">
        <v>43952</v>
      </c>
      <c r="B1524" s="3">
        <v>0</v>
      </c>
      <c r="C1524" s="3">
        <v>0</v>
      </c>
      <c r="D1524" s="3">
        <v>5</v>
      </c>
      <c r="E1524" s="3">
        <v>2</v>
      </c>
      <c r="F1524" s="3">
        <v>2</v>
      </c>
    </row>
    <row r="1525" spans="1:7">
      <c r="A1525" s="85">
        <v>43983</v>
      </c>
      <c r="B1525" s="3">
        <v>0</v>
      </c>
      <c r="C1525" s="3">
        <v>0</v>
      </c>
      <c r="D1525" s="3">
        <v>4</v>
      </c>
      <c r="E1525" s="3">
        <v>2</v>
      </c>
      <c r="F1525" s="3">
        <v>2</v>
      </c>
    </row>
    <row r="1526" spans="1:7">
      <c r="A1526" s="85">
        <v>44013</v>
      </c>
      <c r="B1526" s="3">
        <v>0</v>
      </c>
      <c r="C1526" s="3">
        <v>0</v>
      </c>
      <c r="D1526" s="3">
        <v>2</v>
      </c>
      <c r="E1526" s="3">
        <v>2</v>
      </c>
      <c r="F1526" s="3">
        <v>2</v>
      </c>
    </row>
    <row r="1527" spans="1:7">
      <c r="A1527" s="85">
        <v>44044</v>
      </c>
      <c r="B1527" s="3">
        <v>0</v>
      </c>
      <c r="C1527" s="3">
        <v>0</v>
      </c>
      <c r="D1527" s="3">
        <v>2</v>
      </c>
      <c r="E1527" s="3">
        <v>2</v>
      </c>
      <c r="F1527" s="3">
        <v>2</v>
      </c>
      <c r="G1527" s="2"/>
    </row>
    <row r="1528" spans="1:7">
      <c r="A1528" s="24" t="s">
        <v>10</v>
      </c>
      <c r="B1528" s="24">
        <f>SUM(B1516:B1527)</f>
        <v>16</v>
      </c>
      <c r="C1528" s="24">
        <f>SUM(C1516:C1527)</f>
        <v>21</v>
      </c>
      <c r="D1528" s="24">
        <f>SUM(D1516:D1527)</f>
        <v>69</v>
      </c>
      <c r="E1528" s="24">
        <f>SUM(E1516:E1527)</f>
        <v>33</v>
      </c>
      <c r="F1528" s="24">
        <f>SUM(F1516:F1527)</f>
        <v>24</v>
      </c>
      <c r="G1528" s="30"/>
    </row>
    <row r="1529" spans="1:7">
      <c r="A1529" s="24" t="s">
        <v>12</v>
      </c>
      <c r="B1529" s="24">
        <f>B1528/12</f>
        <v>1.3333333333333333</v>
      </c>
      <c r="C1529" s="24">
        <f>C1528/12</f>
        <v>1.75</v>
      </c>
      <c r="D1529" s="24">
        <f>D1528/12</f>
        <v>5.75</v>
      </c>
      <c r="E1529" s="24">
        <f>E1528/12</f>
        <v>2.75</v>
      </c>
      <c r="F1529" s="24">
        <f>F1528/12</f>
        <v>2</v>
      </c>
      <c r="G1529" s="30"/>
    </row>
    <row r="1530" spans="1:7">
      <c r="A1530" s="85">
        <v>44075</v>
      </c>
      <c r="B1530" s="3">
        <v>0</v>
      </c>
      <c r="C1530" s="3">
        <v>0</v>
      </c>
      <c r="D1530" s="3">
        <v>3</v>
      </c>
      <c r="E1530" s="3">
        <v>2</v>
      </c>
      <c r="F1530" s="3">
        <v>2</v>
      </c>
    </row>
    <row r="1531" spans="1:7">
      <c r="A1531" s="85">
        <v>44105</v>
      </c>
      <c r="B1531" s="3">
        <v>0</v>
      </c>
      <c r="C1531" s="3">
        <v>0</v>
      </c>
      <c r="D1531" s="3">
        <v>4</v>
      </c>
      <c r="E1531" s="3">
        <v>4</v>
      </c>
      <c r="F1531" s="3">
        <v>2</v>
      </c>
    </row>
    <row r="1532" spans="1:7">
      <c r="A1532" s="85">
        <v>44136</v>
      </c>
      <c r="B1532" s="3">
        <v>0</v>
      </c>
      <c r="C1532" s="3">
        <v>0</v>
      </c>
      <c r="D1532" s="3">
        <v>4</v>
      </c>
      <c r="E1532" s="3">
        <v>2</v>
      </c>
      <c r="F1532" s="3">
        <v>2</v>
      </c>
    </row>
    <row r="1533" spans="1:7">
      <c r="A1533" s="85">
        <v>44166</v>
      </c>
      <c r="B1533" s="3">
        <v>0</v>
      </c>
      <c r="C1533" s="3">
        <v>0</v>
      </c>
      <c r="D1533" s="3">
        <v>6</v>
      </c>
      <c r="E1533" s="3">
        <v>2</v>
      </c>
      <c r="F1533" s="3">
        <v>2</v>
      </c>
    </row>
    <row r="1534" spans="1:7">
      <c r="A1534" s="85">
        <v>44197</v>
      </c>
      <c r="B1534" s="3">
        <v>0</v>
      </c>
      <c r="C1534" s="3">
        <v>0</v>
      </c>
      <c r="D1534" s="3">
        <v>4</v>
      </c>
      <c r="E1534" s="3">
        <v>2</v>
      </c>
      <c r="F1534" s="3">
        <v>2</v>
      </c>
    </row>
    <row r="1535" spans="1:7">
      <c r="A1535" s="85">
        <v>44228</v>
      </c>
      <c r="B1535" s="3">
        <v>0</v>
      </c>
      <c r="C1535" s="3">
        <v>0</v>
      </c>
      <c r="D1535" s="3">
        <v>4</v>
      </c>
      <c r="E1535" s="3">
        <v>4</v>
      </c>
      <c r="F1535" s="3">
        <v>2</v>
      </c>
    </row>
    <row r="1536" spans="1:7">
      <c r="A1536" s="85">
        <v>44256</v>
      </c>
      <c r="B1536" s="3">
        <v>0</v>
      </c>
      <c r="C1536" s="3">
        <v>0</v>
      </c>
      <c r="D1536" s="3">
        <v>5</v>
      </c>
      <c r="E1536" s="3">
        <v>4</v>
      </c>
      <c r="F1536" s="3">
        <v>3</v>
      </c>
    </row>
    <row r="1537" spans="1:7">
      <c r="A1537" s="85">
        <v>44287</v>
      </c>
      <c r="B1537" s="3">
        <v>0</v>
      </c>
      <c r="C1537" s="3">
        <v>0</v>
      </c>
      <c r="D1537" s="3">
        <v>6</v>
      </c>
      <c r="E1537" s="3">
        <v>2</v>
      </c>
      <c r="F1537" s="3">
        <v>1</v>
      </c>
    </row>
    <row r="1538" spans="1:7">
      <c r="A1538" s="85">
        <v>44317</v>
      </c>
      <c r="B1538" s="3">
        <v>0</v>
      </c>
      <c r="C1538" s="3">
        <v>0</v>
      </c>
      <c r="D1538" s="3">
        <v>5</v>
      </c>
      <c r="E1538" s="3">
        <v>4</v>
      </c>
      <c r="F1538" s="3">
        <v>2</v>
      </c>
    </row>
    <row r="1539" spans="1:7">
      <c r="A1539" s="85">
        <v>44348</v>
      </c>
      <c r="B1539" s="3">
        <v>0</v>
      </c>
      <c r="C1539" s="3">
        <v>0</v>
      </c>
      <c r="D1539" s="3">
        <v>5</v>
      </c>
      <c r="E1539" s="3">
        <v>4</v>
      </c>
      <c r="F1539" s="3">
        <v>2</v>
      </c>
    </row>
    <row r="1540" spans="1:7">
      <c r="A1540" s="85">
        <v>44378</v>
      </c>
      <c r="B1540" s="3">
        <v>0</v>
      </c>
      <c r="C1540" s="3">
        <v>0</v>
      </c>
      <c r="D1540" s="3">
        <v>2</v>
      </c>
      <c r="E1540" s="3">
        <v>2</v>
      </c>
      <c r="F1540" s="3">
        <v>2</v>
      </c>
    </row>
    <row r="1541" spans="1:7">
      <c r="A1541" s="85">
        <v>44409</v>
      </c>
      <c r="B1541" s="3">
        <v>0</v>
      </c>
      <c r="C1541" s="3">
        <v>0</v>
      </c>
      <c r="D1541" s="3">
        <v>3</v>
      </c>
      <c r="E1541" s="3">
        <v>2</v>
      </c>
      <c r="F1541" s="3">
        <v>2</v>
      </c>
    </row>
    <row r="1542" spans="1:7">
      <c r="A1542" s="24" t="s">
        <v>10</v>
      </c>
      <c r="B1542" s="24">
        <f>SUM(B1530:B1541)</f>
        <v>0</v>
      </c>
      <c r="C1542" s="24">
        <f>SUM(C1530:C1541)</f>
        <v>0</v>
      </c>
      <c r="D1542" s="24">
        <f>SUM(D1530:D1541)</f>
        <v>51</v>
      </c>
      <c r="E1542" s="24">
        <f>SUM(E1530:E1541)</f>
        <v>34</v>
      </c>
      <c r="F1542" s="24">
        <f>SUM(F1530:F1541)</f>
        <v>24</v>
      </c>
      <c r="G1542" s="30"/>
    </row>
    <row r="1543" spans="1:7">
      <c r="A1543" s="26" t="s">
        <v>12</v>
      </c>
      <c r="B1543" s="26">
        <f>B1542/12</f>
        <v>0</v>
      </c>
      <c r="C1543" s="26">
        <f>C1542/12</f>
        <v>0</v>
      </c>
      <c r="D1543" s="26">
        <f>D1542/12</f>
        <v>4.25</v>
      </c>
      <c r="E1543" s="26">
        <f>E1542/12</f>
        <v>2.8333333333333335</v>
      </c>
      <c r="F1543" s="26">
        <f>F1542/12</f>
        <v>2</v>
      </c>
      <c r="G1543" s="30"/>
    </row>
    <row r="1544" spans="1:7">
      <c r="A1544" s="85">
        <v>44440</v>
      </c>
      <c r="B1544" s="3">
        <v>0</v>
      </c>
      <c r="C1544" s="3">
        <v>0</v>
      </c>
      <c r="D1544" s="3">
        <v>4</v>
      </c>
      <c r="E1544" s="3">
        <v>4</v>
      </c>
      <c r="F1544" s="3">
        <v>2</v>
      </c>
    </row>
    <row r="1545" spans="1:7">
      <c r="A1545" s="85">
        <v>44470</v>
      </c>
      <c r="B1545" s="3">
        <v>0</v>
      </c>
      <c r="C1545" s="3">
        <v>0</v>
      </c>
      <c r="D1545" s="3">
        <v>6</v>
      </c>
      <c r="E1545" s="3">
        <v>4</v>
      </c>
      <c r="F1545" s="3">
        <v>2</v>
      </c>
    </row>
    <row r="1546" spans="1:7">
      <c r="A1546" s="86">
        <v>44501</v>
      </c>
      <c r="B1546" s="44">
        <v>3</v>
      </c>
      <c r="C1546" s="44">
        <v>0</v>
      </c>
      <c r="D1546" s="44">
        <v>5</v>
      </c>
      <c r="E1546" s="44">
        <v>4</v>
      </c>
      <c r="F1546" s="44">
        <v>2</v>
      </c>
      <c r="G1546" s="44"/>
    </row>
    <row r="1547" spans="1:7">
      <c r="A1547" s="86">
        <v>44531</v>
      </c>
      <c r="B1547" s="44">
        <v>3</v>
      </c>
      <c r="C1547" s="44">
        <v>0</v>
      </c>
      <c r="D1547" s="44">
        <v>5</v>
      </c>
      <c r="E1547" s="44">
        <v>4</v>
      </c>
      <c r="F1547" s="44">
        <v>2</v>
      </c>
      <c r="G1547" s="44"/>
    </row>
    <row r="1548" spans="1:7">
      <c r="A1548" s="85">
        <v>44562</v>
      </c>
      <c r="B1548" s="3">
        <v>0</v>
      </c>
      <c r="C1548" s="3">
        <v>0</v>
      </c>
      <c r="D1548" s="3">
        <v>7</v>
      </c>
      <c r="E1548" s="3">
        <v>5</v>
      </c>
      <c r="F1548" s="3">
        <v>2</v>
      </c>
    </row>
    <row r="1549" spans="1:7">
      <c r="A1549" s="85">
        <v>44593</v>
      </c>
    </row>
    <row r="1550" spans="1:7">
      <c r="A1550" s="86">
        <v>44621</v>
      </c>
      <c r="B1550" s="44"/>
      <c r="C1550" s="44"/>
      <c r="D1550" s="44"/>
      <c r="E1550" s="44"/>
      <c r="F1550" s="44"/>
      <c r="G1550" s="44"/>
    </row>
    <row r="1551" spans="1:7">
      <c r="A1551" s="86">
        <v>44652</v>
      </c>
      <c r="B1551" s="44"/>
      <c r="C1551" s="44"/>
      <c r="D1551" s="44"/>
      <c r="E1551" s="44"/>
      <c r="F1551" s="44"/>
      <c r="G1551" s="44"/>
    </row>
    <row r="1552" spans="1:7">
      <c r="A1552" s="85">
        <v>44682</v>
      </c>
    </row>
    <row r="1553" spans="1:7">
      <c r="A1553" s="85">
        <v>44713</v>
      </c>
    </row>
    <row r="1554" spans="1:7">
      <c r="A1554" s="86">
        <v>44743</v>
      </c>
      <c r="B1554" s="44"/>
      <c r="C1554" s="44"/>
      <c r="D1554" s="44"/>
      <c r="E1554" s="44"/>
      <c r="F1554" s="44"/>
      <c r="G1554" s="44"/>
    </row>
    <row r="1555" spans="1:7">
      <c r="A1555" s="86">
        <v>44774</v>
      </c>
      <c r="B1555" s="44"/>
      <c r="C1555" s="44"/>
      <c r="D1555" s="44"/>
      <c r="E1555" s="44"/>
      <c r="F1555" s="44"/>
      <c r="G1555" s="44"/>
    </row>
    <row r="1556" spans="1:7">
      <c r="A1556" s="24" t="s">
        <v>10</v>
      </c>
      <c r="B1556" s="24">
        <f>SUM(B1544:B1555)</f>
        <v>6</v>
      </c>
      <c r="C1556" s="24">
        <f>SUM(C1544:C1555)</f>
        <v>0</v>
      </c>
      <c r="D1556" s="24">
        <f>SUM(D1544:D1555)</f>
        <v>27</v>
      </c>
      <c r="E1556" s="24">
        <f>SUM(E1544:E1555)</f>
        <v>21</v>
      </c>
      <c r="F1556" s="24">
        <f>SUM(F1544:F1555)</f>
        <v>10</v>
      </c>
      <c r="G1556" s="30"/>
    </row>
    <row r="1557" spans="1:7">
      <c r="A1557" s="26" t="s">
        <v>12</v>
      </c>
      <c r="B1557" s="26">
        <f>B1556/12</f>
        <v>0.5</v>
      </c>
      <c r="C1557" s="26">
        <f>C1556/12</f>
        <v>0</v>
      </c>
      <c r="D1557" s="26">
        <f>D1556/12</f>
        <v>2.25</v>
      </c>
      <c r="E1557" s="26">
        <f>E1556/12</f>
        <v>1.75</v>
      </c>
      <c r="F1557" s="26">
        <f>F1556/12</f>
        <v>0.83333333333333337</v>
      </c>
      <c r="G1557" s="30"/>
    </row>
    <row r="1558" spans="1:7">
      <c r="A1558" s="86"/>
      <c r="B1558" s="44"/>
      <c r="C1558" s="44"/>
      <c r="D1558" s="44"/>
      <c r="E1558" s="44"/>
      <c r="F1558" s="44"/>
      <c r="G1558" s="44"/>
    </row>
    <row r="1572" spans="1:8">
      <c r="A1572" s="1" t="s">
        <v>0</v>
      </c>
      <c r="B1572" s="2" t="s">
        <v>1</v>
      </c>
      <c r="C1572" s="2" t="s">
        <v>2</v>
      </c>
      <c r="D1572" s="2" t="s">
        <v>3</v>
      </c>
    </row>
    <row r="1573" spans="1:8">
      <c r="A1573" s="85" t="s">
        <v>56</v>
      </c>
      <c r="B1573" s="8">
        <v>32195</v>
      </c>
      <c r="C1573" s="8">
        <v>41987</v>
      </c>
      <c r="D1573" s="3" t="s">
        <v>18</v>
      </c>
    </row>
    <row r="1575" spans="1:8">
      <c r="A1575" s="18" t="s">
        <v>4</v>
      </c>
      <c r="B1575" s="19" t="s">
        <v>5</v>
      </c>
      <c r="C1575" s="19" t="s">
        <v>6</v>
      </c>
      <c r="D1575" s="19" t="s">
        <v>7</v>
      </c>
      <c r="E1575" s="19" t="s">
        <v>8</v>
      </c>
      <c r="F1575" s="19" t="s">
        <v>9</v>
      </c>
      <c r="G1575" s="22" t="s">
        <v>119</v>
      </c>
      <c r="H1575" s="19" t="s">
        <v>11</v>
      </c>
    </row>
    <row r="1576" spans="1:8">
      <c r="A1576" s="85">
        <v>43709</v>
      </c>
      <c r="B1576" s="3">
        <v>8</v>
      </c>
      <c r="C1576" s="3">
        <v>0</v>
      </c>
      <c r="D1576" s="3">
        <v>10</v>
      </c>
      <c r="E1576" s="3">
        <v>3</v>
      </c>
      <c r="F1576" s="3">
        <v>0</v>
      </c>
    </row>
    <row r="1577" spans="1:8">
      <c r="A1577" s="85">
        <v>43739</v>
      </c>
      <c r="B1577" s="3">
        <v>5</v>
      </c>
      <c r="C1577" s="3">
        <v>0</v>
      </c>
      <c r="D1577" s="3">
        <v>12</v>
      </c>
      <c r="E1577" s="3">
        <v>4</v>
      </c>
      <c r="F1577" s="3">
        <v>0</v>
      </c>
    </row>
    <row r="1578" spans="1:8">
      <c r="A1578" s="85">
        <v>43770</v>
      </c>
      <c r="B1578" s="3">
        <v>6</v>
      </c>
      <c r="C1578" s="3">
        <v>0</v>
      </c>
      <c r="D1578" s="3">
        <v>7</v>
      </c>
      <c r="E1578" s="3">
        <v>0</v>
      </c>
      <c r="F1578" s="3">
        <v>0</v>
      </c>
    </row>
    <row r="1579" spans="1:8">
      <c r="A1579" s="85">
        <v>43800</v>
      </c>
      <c r="B1579" s="3">
        <v>5</v>
      </c>
      <c r="C1579" s="3">
        <v>0</v>
      </c>
      <c r="D1579" s="3">
        <v>14</v>
      </c>
      <c r="E1579" s="3">
        <v>3</v>
      </c>
      <c r="F1579" s="3">
        <v>0</v>
      </c>
      <c r="G1579" s="2"/>
    </row>
    <row r="1580" spans="1:8">
      <c r="A1580" s="85">
        <v>43831</v>
      </c>
      <c r="B1580" s="3">
        <v>6</v>
      </c>
      <c r="C1580" s="3">
        <v>2</v>
      </c>
      <c r="D1580" s="3">
        <v>20</v>
      </c>
      <c r="E1580" s="3">
        <v>4</v>
      </c>
      <c r="F1580" s="3">
        <v>0</v>
      </c>
    </row>
    <row r="1581" spans="1:8">
      <c r="A1581" s="85">
        <v>43862</v>
      </c>
      <c r="B1581" s="3">
        <v>0</v>
      </c>
      <c r="C1581" s="3">
        <v>0</v>
      </c>
      <c r="D1581" s="3">
        <v>16</v>
      </c>
      <c r="E1581" s="3">
        <v>2</v>
      </c>
      <c r="F1581" s="3">
        <v>0</v>
      </c>
    </row>
    <row r="1582" spans="1:8">
      <c r="A1582" s="85">
        <v>43891</v>
      </c>
      <c r="B1582" s="3">
        <v>0</v>
      </c>
      <c r="C1582" s="3">
        <v>0</v>
      </c>
      <c r="D1582" s="3">
        <v>12</v>
      </c>
      <c r="E1582" s="3">
        <v>2</v>
      </c>
      <c r="F1582" s="3">
        <v>0</v>
      </c>
    </row>
    <row r="1583" spans="1:8">
      <c r="A1583" s="85">
        <v>43922</v>
      </c>
      <c r="B1583" s="3">
        <v>0</v>
      </c>
      <c r="C1583" s="3">
        <v>0</v>
      </c>
      <c r="D1583" s="3">
        <v>10</v>
      </c>
      <c r="E1583" s="3">
        <v>2</v>
      </c>
      <c r="F1583" s="3">
        <v>1</v>
      </c>
    </row>
    <row r="1584" spans="1:8">
      <c r="A1584" s="85">
        <v>43952</v>
      </c>
      <c r="B1584" s="3">
        <v>0</v>
      </c>
      <c r="C1584" s="3">
        <v>0</v>
      </c>
      <c r="D1584" s="3">
        <v>7</v>
      </c>
      <c r="E1584" s="3">
        <v>0</v>
      </c>
      <c r="F1584" s="3">
        <v>0</v>
      </c>
    </row>
    <row r="1585" spans="1:7">
      <c r="A1585" s="85">
        <v>43983</v>
      </c>
      <c r="B1585" s="3">
        <v>0</v>
      </c>
      <c r="C1585" s="3">
        <v>0</v>
      </c>
      <c r="D1585" s="3">
        <v>7</v>
      </c>
      <c r="E1585" s="3">
        <v>0</v>
      </c>
      <c r="F1585" s="3">
        <v>0</v>
      </c>
    </row>
    <row r="1586" spans="1:7">
      <c r="A1586" s="85">
        <v>44013</v>
      </c>
      <c r="B1586" s="3">
        <v>0</v>
      </c>
      <c r="C1586" s="3">
        <v>0</v>
      </c>
      <c r="D1586" s="3">
        <v>4</v>
      </c>
      <c r="E1586" s="3">
        <v>0</v>
      </c>
      <c r="F1586" s="3">
        <v>0</v>
      </c>
    </row>
    <row r="1587" spans="1:7">
      <c r="A1587" s="85">
        <v>44044</v>
      </c>
      <c r="B1587" s="3">
        <v>0</v>
      </c>
      <c r="C1587" s="3">
        <v>0</v>
      </c>
      <c r="D1587" s="3">
        <v>4</v>
      </c>
      <c r="E1587" s="3">
        <v>0</v>
      </c>
      <c r="F1587" s="3">
        <v>0</v>
      </c>
    </row>
    <row r="1588" spans="1:7">
      <c r="A1588" s="24" t="s">
        <v>10</v>
      </c>
      <c r="B1588" s="24">
        <f>SUM(B1576:B1587)</f>
        <v>30</v>
      </c>
      <c r="C1588" s="24">
        <f>SUM(C1576:C1587)</f>
        <v>2</v>
      </c>
      <c r="D1588" s="24">
        <f>SUM(D1576:D1587)</f>
        <v>123</v>
      </c>
      <c r="E1588" s="24">
        <f>SUM(E1576:E1587)</f>
        <v>20</v>
      </c>
      <c r="F1588" s="24">
        <f>SUM(F1576:F1587)</f>
        <v>1</v>
      </c>
      <c r="G1588" s="30"/>
    </row>
    <row r="1589" spans="1:7">
      <c r="A1589" s="24" t="s">
        <v>12</v>
      </c>
      <c r="B1589" s="24">
        <f>B1588/12</f>
        <v>2.5</v>
      </c>
      <c r="C1589" s="24">
        <f>C1588/12</f>
        <v>0.16666666666666666</v>
      </c>
      <c r="D1589" s="24">
        <f>D1588/12</f>
        <v>10.25</v>
      </c>
      <c r="E1589" s="24">
        <f>E1588/12</f>
        <v>1.6666666666666667</v>
      </c>
      <c r="F1589" s="24">
        <f>F1588/12</f>
        <v>8.3333333333333329E-2</v>
      </c>
      <c r="G1589" s="30"/>
    </row>
    <row r="1590" spans="1:7">
      <c r="A1590" s="85">
        <v>44075</v>
      </c>
      <c r="B1590" s="3">
        <v>0</v>
      </c>
      <c r="C1590" s="3">
        <v>0</v>
      </c>
      <c r="D1590" s="3">
        <v>4</v>
      </c>
      <c r="E1590" s="3">
        <v>0</v>
      </c>
      <c r="F1590" s="3">
        <v>0</v>
      </c>
    </row>
    <row r="1591" spans="1:7">
      <c r="A1591" s="85">
        <v>44105</v>
      </c>
      <c r="B1591" s="3">
        <v>0</v>
      </c>
      <c r="C1591" s="3">
        <v>0</v>
      </c>
      <c r="D1591" s="3">
        <v>6</v>
      </c>
      <c r="E1591" s="3">
        <v>0</v>
      </c>
      <c r="F1591" s="3">
        <v>0</v>
      </c>
    </row>
    <row r="1592" spans="1:7">
      <c r="A1592" s="85">
        <v>44136</v>
      </c>
      <c r="B1592" s="3">
        <v>0</v>
      </c>
      <c r="C1592" s="3">
        <v>0</v>
      </c>
      <c r="D1592" s="3">
        <v>8</v>
      </c>
      <c r="E1592" s="3">
        <v>0</v>
      </c>
      <c r="F1592" s="3">
        <v>0</v>
      </c>
    </row>
    <row r="1593" spans="1:7">
      <c r="A1593" s="85">
        <v>44166</v>
      </c>
      <c r="B1593" s="3">
        <v>0</v>
      </c>
      <c r="C1593" s="3">
        <v>0</v>
      </c>
      <c r="D1593" s="3">
        <v>10</v>
      </c>
      <c r="E1593" s="3">
        <v>2</v>
      </c>
      <c r="F1593" s="3">
        <v>0</v>
      </c>
    </row>
    <row r="1594" spans="1:7">
      <c r="A1594" s="85">
        <v>44197</v>
      </c>
      <c r="B1594" s="3">
        <v>1</v>
      </c>
      <c r="C1594" s="3">
        <v>0</v>
      </c>
      <c r="D1594" s="3">
        <v>8</v>
      </c>
      <c r="E1594" s="3">
        <v>2</v>
      </c>
      <c r="F1594" s="3">
        <v>0</v>
      </c>
    </row>
    <row r="1595" spans="1:7">
      <c r="A1595" s="85">
        <v>44228</v>
      </c>
      <c r="B1595" s="3">
        <v>0</v>
      </c>
      <c r="C1595" s="3">
        <v>0</v>
      </c>
      <c r="D1595" s="3">
        <v>6</v>
      </c>
      <c r="E1595" s="3">
        <v>0</v>
      </c>
      <c r="F1595" s="3">
        <v>0</v>
      </c>
    </row>
    <row r="1596" spans="1:7">
      <c r="A1596" s="85">
        <v>44256</v>
      </c>
      <c r="B1596" s="3">
        <v>0</v>
      </c>
      <c r="C1596" s="3">
        <v>0</v>
      </c>
      <c r="D1596" s="3">
        <v>9</v>
      </c>
      <c r="E1596" s="3">
        <v>0</v>
      </c>
      <c r="F1596" s="3">
        <v>0</v>
      </c>
    </row>
    <row r="1597" spans="1:7">
      <c r="A1597" s="85">
        <v>44287</v>
      </c>
      <c r="B1597" s="3">
        <v>0</v>
      </c>
      <c r="C1597" s="3">
        <v>0</v>
      </c>
      <c r="D1597" s="3">
        <v>20</v>
      </c>
      <c r="E1597" s="3">
        <v>0</v>
      </c>
      <c r="F1597" s="3">
        <v>0</v>
      </c>
    </row>
    <row r="1598" spans="1:7">
      <c r="A1598" s="85">
        <v>44317</v>
      </c>
      <c r="B1598" s="3">
        <v>0</v>
      </c>
      <c r="C1598" s="3">
        <v>0</v>
      </c>
      <c r="D1598" s="3">
        <v>2</v>
      </c>
      <c r="E1598" s="3">
        <v>0</v>
      </c>
      <c r="F1598" s="3">
        <v>0</v>
      </c>
    </row>
    <row r="1599" spans="1:7">
      <c r="A1599" s="85">
        <v>44348</v>
      </c>
      <c r="B1599" s="3">
        <v>0</v>
      </c>
      <c r="C1599" s="3">
        <v>0</v>
      </c>
      <c r="D1599" s="3">
        <v>6</v>
      </c>
      <c r="E1599" s="3">
        <v>0</v>
      </c>
      <c r="F1599" s="3">
        <v>0</v>
      </c>
    </row>
    <row r="1600" spans="1:7">
      <c r="A1600" s="85">
        <v>44378</v>
      </c>
      <c r="B1600" s="3">
        <v>0</v>
      </c>
      <c r="C1600" s="3">
        <v>0</v>
      </c>
      <c r="D1600" s="3">
        <v>6</v>
      </c>
      <c r="E1600" s="3">
        <v>0</v>
      </c>
      <c r="F1600" s="3">
        <v>0</v>
      </c>
    </row>
    <row r="1601" spans="1:7">
      <c r="A1601" s="85">
        <v>44409</v>
      </c>
      <c r="B1601" s="3">
        <v>0</v>
      </c>
      <c r="C1601" s="3">
        <v>0</v>
      </c>
      <c r="D1601" s="3">
        <v>8</v>
      </c>
      <c r="E1601" s="3">
        <v>0</v>
      </c>
      <c r="F1601" s="3">
        <v>0</v>
      </c>
    </row>
    <row r="1602" spans="1:7">
      <c r="A1602" s="24" t="s">
        <v>10</v>
      </c>
      <c r="B1602" s="24">
        <f>SUM(B1590:B1601)</f>
        <v>1</v>
      </c>
      <c r="C1602" s="24">
        <f>SUM(C1590:C1601)</f>
        <v>0</v>
      </c>
      <c r="D1602" s="24">
        <f>SUM(D1590:D1601)</f>
        <v>93</v>
      </c>
      <c r="E1602" s="24">
        <f>SUM(E1590:E1601)</f>
        <v>4</v>
      </c>
      <c r="F1602" s="24">
        <f>SUM(F1590:F1601)</f>
        <v>0</v>
      </c>
      <c r="G1602" s="30"/>
    </row>
    <row r="1603" spans="1:7">
      <c r="A1603" s="26" t="s">
        <v>12</v>
      </c>
      <c r="B1603" s="26">
        <f>B1602/12</f>
        <v>8.3333333333333329E-2</v>
      </c>
      <c r="C1603" s="26">
        <f>C1602/12</f>
        <v>0</v>
      </c>
      <c r="D1603" s="26">
        <f>D1602/12</f>
        <v>7.75</v>
      </c>
      <c r="E1603" s="26">
        <f>E1602/12</f>
        <v>0.33333333333333331</v>
      </c>
      <c r="F1603" s="26">
        <f>F1602/12</f>
        <v>0</v>
      </c>
      <c r="G1603" s="30"/>
    </row>
    <row r="1604" spans="1:7">
      <c r="A1604" s="85">
        <v>44440</v>
      </c>
      <c r="B1604" s="3">
        <v>0</v>
      </c>
      <c r="C1604" s="3">
        <v>0</v>
      </c>
      <c r="D1604" s="3">
        <v>8</v>
      </c>
      <c r="E1604" s="3">
        <v>0</v>
      </c>
      <c r="F1604" s="3">
        <v>0</v>
      </c>
    </row>
    <row r="1605" spans="1:7">
      <c r="A1605" s="85">
        <v>44470</v>
      </c>
      <c r="B1605" s="3">
        <v>0</v>
      </c>
      <c r="C1605" s="3">
        <v>0</v>
      </c>
      <c r="D1605" s="3">
        <v>10</v>
      </c>
      <c r="E1605" s="3">
        <v>0</v>
      </c>
      <c r="F1605" s="3">
        <v>0</v>
      </c>
    </row>
    <row r="1606" spans="1:7">
      <c r="A1606" s="86">
        <v>44501</v>
      </c>
      <c r="B1606" s="44">
        <v>0</v>
      </c>
      <c r="C1606" s="44">
        <v>0</v>
      </c>
      <c r="D1606" s="44">
        <v>4</v>
      </c>
      <c r="E1606" s="44">
        <v>0</v>
      </c>
      <c r="F1606" s="44">
        <v>0</v>
      </c>
      <c r="G1606" s="44"/>
    </row>
    <row r="1607" spans="1:7">
      <c r="A1607" s="86">
        <v>44531</v>
      </c>
      <c r="B1607" s="44">
        <v>0</v>
      </c>
      <c r="C1607" s="44">
        <v>0</v>
      </c>
      <c r="D1607" s="44">
        <v>2</v>
      </c>
      <c r="E1607" s="44">
        <v>0</v>
      </c>
      <c r="F1607" s="44">
        <v>0</v>
      </c>
      <c r="G1607" s="44"/>
    </row>
    <row r="1608" spans="1:7">
      <c r="A1608" s="85">
        <v>44562</v>
      </c>
      <c r="B1608" s="3">
        <v>0</v>
      </c>
      <c r="C1608" s="3">
        <v>0</v>
      </c>
      <c r="D1608" s="3">
        <v>2</v>
      </c>
      <c r="E1608" s="3">
        <v>0</v>
      </c>
      <c r="F1608" s="3">
        <v>0</v>
      </c>
    </row>
    <row r="1609" spans="1:7">
      <c r="A1609" s="85">
        <v>44593</v>
      </c>
    </row>
    <row r="1610" spans="1:7">
      <c r="A1610" s="86">
        <v>44621</v>
      </c>
      <c r="B1610" s="44"/>
      <c r="C1610" s="44"/>
      <c r="D1610" s="44"/>
      <c r="E1610" s="44"/>
      <c r="F1610" s="44"/>
      <c r="G1610" s="44"/>
    </row>
    <row r="1611" spans="1:7">
      <c r="A1611" s="86">
        <v>44652</v>
      </c>
      <c r="B1611" s="44"/>
      <c r="C1611" s="44"/>
      <c r="D1611" s="44"/>
      <c r="E1611" s="44"/>
      <c r="F1611" s="44"/>
      <c r="G1611" s="44"/>
    </row>
    <row r="1612" spans="1:7">
      <c r="A1612" s="85">
        <v>44682</v>
      </c>
    </row>
    <row r="1613" spans="1:7">
      <c r="A1613" s="85">
        <v>44713</v>
      </c>
    </row>
    <row r="1614" spans="1:7">
      <c r="A1614" s="86">
        <v>44743</v>
      </c>
      <c r="B1614" s="44"/>
      <c r="C1614" s="44"/>
      <c r="D1614" s="44"/>
      <c r="E1614" s="44"/>
      <c r="F1614" s="44"/>
      <c r="G1614" s="44"/>
    </row>
    <row r="1615" spans="1:7">
      <c r="A1615" s="86">
        <v>44774</v>
      </c>
      <c r="B1615" s="44"/>
      <c r="C1615" s="44"/>
      <c r="D1615" s="44"/>
      <c r="E1615" s="44"/>
      <c r="F1615" s="44"/>
      <c r="G1615" s="44"/>
    </row>
    <row r="1616" spans="1:7">
      <c r="A1616" s="24" t="s">
        <v>10</v>
      </c>
      <c r="B1616" s="24">
        <f>SUM(B1604:B1615)</f>
        <v>0</v>
      </c>
      <c r="C1616" s="24">
        <f>SUM(C1604:C1615)</f>
        <v>0</v>
      </c>
      <c r="D1616" s="24">
        <f>SUM(D1604:D1615)</f>
        <v>26</v>
      </c>
      <c r="E1616" s="24">
        <f>SUM(E1604:E1615)</f>
        <v>0</v>
      </c>
      <c r="F1616" s="24">
        <f>SUM(F1604:F1615)</f>
        <v>0</v>
      </c>
      <c r="G1616" s="30"/>
    </row>
    <row r="1617" spans="1:8">
      <c r="A1617" s="26" t="s">
        <v>12</v>
      </c>
      <c r="B1617" s="26">
        <f>B1616/12</f>
        <v>0</v>
      </c>
      <c r="C1617" s="26">
        <f>C1616/12</f>
        <v>0</v>
      </c>
      <c r="D1617" s="26">
        <f>D1616/12</f>
        <v>2.1666666666666665</v>
      </c>
      <c r="E1617" s="26">
        <f>E1616/12</f>
        <v>0</v>
      </c>
      <c r="F1617" s="26">
        <f>F1616/12</f>
        <v>0</v>
      </c>
      <c r="G1617" s="30"/>
    </row>
    <row r="1629" spans="1:8">
      <c r="A1629" s="1" t="s">
        <v>0</v>
      </c>
      <c r="B1629" s="2" t="s">
        <v>1</v>
      </c>
      <c r="C1629" s="2" t="s">
        <v>2</v>
      </c>
      <c r="D1629" s="2" t="s">
        <v>3</v>
      </c>
    </row>
    <row r="1630" spans="1:8">
      <c r="A1630" s="85" t="s">
        <v>57</v>
      </c>
      <c r="B1630" s="8">
        <v>30011</v>
      </c>
      <c r="C1630" s="8">
        <v>36904</v>
      </c>
      <c r="D1630" s="3" t="s">
        <v>29</v>
      </c>
    </row>
    <row r="1632" spans="1:8">
      <c r="A1632" s="18" t="s">
        <v>4</v>
      </c>
      <c r="B1632" s="19" t="s">
        <v>5</v>
      </c>
      <c r="C1632" s="19" t="s">
        <v>6</v>
      </c>
      <c r="D1632" s="19" t="s">
        <v>7</v>
      </c>
      <c r="E1632" s="19" t="s">
        <v>8</v>
      </c>
      <c r="F1632" s="19" t="s">
        <v>9</v>
      </c>
      <c r="G1632" s="22" t="s">
        <v>119</v>
      </c>
      <c r="H1632" s="19" t="s">
        <v>11</v>
      </c>
    </row>
    <row r="1633" spans="1:7">
      <c r="A1633" s="85">
        <v>43709</v>
      </c>
      <c r="B1633" s="3">
        <v>4</v>
      </c>
      <c r="C1633" s="3">
        <v>1</v>
      </c>
      <c r="D1633" s="3">
        <v>12</v>
      </c>
      <c r="E1633" s="3">
        <v>9</v>
      </c>
      <c r="F1633" s="3">
        <v>4</v>
      </c>
    </row>
    <row r="1634" spans="1:7">
      <c r="A1634" s="85">
        <v>43739</v>
      </c>
      <c r="B1634" s="3">
        <v>8</v>
      </c>
      <c r="C1634" s="3">
        <v>4</v>
      </c>
      <c r="D1634" s="3">
        <v>20</v>
      </c>
      <c r="E1634" s="3">
        <v>10</v>
      </c>
      <c r="F1634" s="3">
        <v>4</v>
      </c>
    </row>
    <row r="1635" spans="1:7">
      <c r="A1635" s="85">
        <v>43770</v>
      </c>
      <c r="B1635" s="3">
        <v>2</v>
      </c>
      <c r="C1635" s="3">
        <v>0</v>
      </c>
      <c r="D1635" s="3">
        <v>19</v>
      </c>
      <c r="E1635" s="3">
        <v>5</v>
      </c>
      <c r="F1635" s="3">
        <v>2</v>
      </c>
    </row>
    <row r="1636" spans="1:7">
      <c r="A1636" s="85">
        <v>43800</v>
      </c>
      <c r="B1636" s="3">
        <v>2</v>
      </c>
      <c r="C1636" s="3">
        <v>0</v>
      </c>
      <c r="D1636" s="3">
        <v>18</v>
      </c>
      <c r="E1636" s="3">
        <v>0</v>
      </c>
      <c r="F1636" s="3">
        <v>4</v>
      </c>
    </row>
    <row r="1637" spans="1:7">
      <c r="A1637" s="85">
        <v>43831</v>
      </c>
      <c r="B1637" s="3">
        <v>2</v>
      </c>
      <c r="C1637" s="3">
        <v>2</v>
      </c>
      <c r="D1637" s="3">
        <v>16</v>
      </c>
      <c r="E1637" s="3">
        <v>15</v>
      </c>
      <c r="F1637" s="3">
        <v>6</v>
      </c>
    </row>
    <row r="1638" spans="1:7">
      <c r="A1638" s="85">
        <v>43862</v>
      </c>
      <c r="B1638" s="3">
        <v>2</v>
      </c>
      <c r="C1638" s="3">
        <v>0</v>
      </c>
      <c r="D1638" s="3">
        <v>18</v>
      </c>
      <c r="E1638" s="3">
        <v>10</v>
      </c>
      <c r="F1638" s="3">
        <v>4</v>
      </c>
    </row>
    <row r="1639" spans="1:7">
      <c r="A1639" s="85">
        <v>43891</v>
      </c>
      <c r="B1639" s="3">
        <v>1</v>
      </c>
      <c r="C1639" s="3">
        <v>0</v>
      </c>
      <c r="D1639" s="3">
        <v>10</v>
      </c>
      <c r="E1639" s="3">
        <v>6</v>
      </c>
      <c r="F1639" s="3">
        <v>4</v>
      </c>
    </row>
    <row r="1640" spans="1:7">
      <c r="A1640" s="85">
        <v>43922</v>
      </c>
      <c r="B1640" s="3">
        <v>0</v>
      </c>
      <c r="C1640" s="3">
        <v>0</v>
      </c>
      <c r="D1640" s="3">
        <v>6</v>
      </c>
      <c r="E1640" s="3">
        <v>6</v>
      </c>
      <c r="F1640" s="3">
        <v>3</v>
      </c>
    </row>
    <row r="1641" spans="1:7">
      <c r="A1641" s="85">
        <v>43952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7">
      <c r="A1642" s="85">
        <v>43983</v>
      </c>
      <c r="B1642" s="3">
        <v>2</v>
      </c>
      <c r="C1642" s="3">
        <v>0</v>
      </c>
      <c r="D1642" s="3">
        <v>9</v>
      </c>
      <c r="E1642" s="3">
        <v>5</v>
      </c>
      <c r="F1642" s="3">
        <v>2</v>
      </c>
    </row>
    <row r="1643" spans="1:7">
      <c r="A1643" s="85">
        <v>44013</v>
      </c>
      <c r="B1643" s="3">
        <v>0</v>
      </c>
      <c r="C1643" s="3">
        <v>0</v>
      </c>
      <c r="D1643" s="3">
        <v>5</v>
      </c>
      <c r="E1643" s="3">
        <v>3</v>
      </c>
      <c r="F1643" s="3">
        <v>2</v>
      </c>
    </row>
    <row r="1644" spans="1:7">
      <c r="A1644" s="85">
        <v>44044</v>
      </c>
      <c r="B1644" s="3">
        <v>0</v>
      </c>
      <c r="C1644" s="3">
        <v>0</v>
      </c>
      <c r="D1644" s="3">
        <v>4</v>
      </c>
      <c r="E1644" s="3">
        <v>6</v>
      </c>
      <c r="F1644" s="3">
        <v>1</v>
      </c>
    </row>
    <row r="1645" spans="1:7">
      <c r="A1645" s="24" t="s">
        <v>10</v>
      </c>
      <c r="B1645" s="24">
        <f>SUM(B1633:B1644)</f>
        <v>23</v>
      </c>
      <c r="C1645" s="24">
        <f>SUM(C1633:C1644)</f>
        <v>7</v>
      </c>
      <c r="D1645" s="24">
        <f>SUM(D1633:D1644)</f>
        <v>142</v>
      </c>
      <c r="E1645" s="24">
        <f>SUM(E1633:E1644)</f>
        <v>83</v>
      </c>
      <c r="F1645" s="24">
        <f>SUM(F1633:F1644)</f>
        <v>38</v>
      </c>
      <c r="G1645" s="30"/>
    </row>
    <row r="1646" spans="1:7">
      <c r="A1646" s="24" t="s">
        <v>12</v>
      </c>
      <c r="B1646" s="24">
        <f>B1645/12</f>
        <v>1.9166666666666667</v>
      </c>
      <c r="C1646" s="24">
        <f>C1645/12</f>
        <v>0.58333333333333337</v>
      </c>
      <c r="D1646" s="24">
        <f>D1645/12</f>
        <v>11.833333333333334</v>
      </c>
      <c r="E1646" s="24">
        <f>E1645/12</f>
        <v>6.916666666666667</v>
      </c>
      <c r="F1646" s="24">
        <f>F1645/12</f>
        <v>3.1666666666666665</v>
      </c>
      <c r="G1646" s="30"/>
    </row>
    <row r="1647" spans="1:7">
      <c r="A1647" s="85">
        <v>44075</v>
      </c>
      <c r="B1647" s="3">
        <v>0</v>
      </c>
      <c r="C1647" s="3">
        <v>0</v>
      </c>
      <c r="D1647" s="3">
        <v>3</v>
      </c>
      <c r="E1647" s="3">
        <v>4</v>
      </c>
      <c r="F1647" s="3">
        <v>1</v>
      </c>
    </row>
    <row r="1648" spans="1:7">
      <c r="A1648" s="85">
        <v>44105</v>
      </c>
      <c r="B1648" s="3">
        <v>0</v>
      </c>
      <c r="C1648" s="3">
        <v>1</v>
      </c>
      <c r="D1648" s="3">
        <v>4</v>
      </c>
      <c r="E1648" s="3">
        <v>7</v>
      </c>
      <c r="F1648" s="3">
        <v>2</v>
      </c>
    </row>
    <row r="1649" spans="1:7">
      <c r="A1649" s="85">
        <v>44136</v>
      </c>
      <c r="B1649" s="3">
        <v>3</v>
      </c>
      <c r="C1649" s="3">
        <v>1</v>
      </c>
      <c r="D1649" s="3">
        <v>11</v>
      </c>
      <c r="E1649" s="3">
        <v>11</v>
      </c>
      <c r="F1649" s="3">
        <v>2</v>
      </c>
    </row>
    <row r="1650" spans="1:7">
      <c r="A1650" s="85">
        <v>44166</v>
      </c>
      <c r="B1650" s="3">
        <v>1</v>
      </c>
      <c r="C1650" s="3">
        <v>0</v>
      </c>
      <c r="D1650" s="3">
        <v>10</v>
      </c>
      <c r="E1650" s="3">
        <v>7</v>
      </c>
      <c r="F1650" s="3">
        <v>3</v>
      </c>
    </row>
    <row r="1651" spans="1:7">
      <c r="A1651" s="85">
        <v>44197</v>
      </c>
      <c r="B1651" s="3">
        <v>2</v>
      </c>
      <c r="C1651" s="3">
        <v>0</v>
      </c>
      <c r="D1651" s="3">
        <v>8</v>
      </c>
      <c r="E1651" s="3">
        <v>6</v>
      </c>
      <c r="F1651" s="3">
        <v>2</v>
      </c>
    </row>
    <row r="1652" spans="1:7">
      <c r="A1652" s="85">
        <v>44228</v>
      </c>
      <c r="B1652" s="3">
        <v>2</v>
      </c>
      <c r="C1652" s="3">
        <v>0</v>
      </c>
      <c r="D1652" s="3">
        <v>7</v>
      </c>
      <c r="E1652" s="3">
        <v>8</v>
      </c>
      <c r="F1652" s="3">
        <v>2</v>
      </c>
    </row>
    <row r="1653" spans="1:7">
      <c r="A1653" s="85">
        <v>44256</v>
      </c>
      <c r="B1653" s="3">
        <v>16</v>
      </c>
      <c r="C1653" s="3">
        <v>18</v>
      </c>
      <c r="D1653" s="3">
        <v>18</v>
      </c>
      <c r="E1653" s="3">
        <v>16</v>
      </c>
      <c r="F1653" s="3">
        <v>3</v>
      </c>
    </row>
    <row r="1654" spans="1:7">
      <c r="A1654" s="85">
        <v>44287</v>
      </c>
      <c r="B1654" s="3">
        <v>0</v>
      </c>
      <c r="C1654" s="3">
        <v>0</v>
      </c>
      <c r="D1654" s="3">
        <v>18</v>
      </c>
      <c r="E1654" s="3">
        <v>5</v>
      </c>
      <c r="F1654" s="3">
        <v>3</v>
      </c>
    </row>
    <row r="1655" spans="1:7">
      <c r="A1655" s="85">
        <v>44317</v>
      </c>
      <c r="B1655" s="3">
        <v>0</v>
      </c>
      <c r="C1655" s="3">
        <v>0</v>
      </c>
      <c r="D1655" s="3">
        <v>7</v>
      </c>
      <c r="E1655" s="3">
        <v>8</v>
      </c>
      <c r="F1655" s="3">
        <v>3</v>
      </c>
    </row>
    <row r="1656" spans="1:7">
      <c r="A1656" s="85">
        <v>44348</v>
      </c>
      <c r="B1656" s="3">
        <v>0</v>
      </c>
      <c r="C1656" s="3">
        <v>0</v>
      </c>
      <c r="D1656" s="3">
        <v>10</v>
      </c>
      <c r="E1656" s="3">
        <v>6</v>
      </c>
      <c r="F1656" s="3">
        <v>2</v>
      </c>
    </row>
    <row r="1657" spans="1:7">
      <c r="A1657" s="85">
        <v>44378</v>
      </c>
      <c r="B1657" s="3">
        <v>0</v>
      </c>
      <c r="C1657" s="3">
        <v>0</v>
      </c>
      <c r="D1657" s="3">
        <v>7</v>
      </c>
      <c r="E1657" s="3">
        <v>4</v>
      </c>
      <c r="F1657" s="3">
        <v>3</v>
      </c>
    </row>
    <row r="1658" spans="1:7">
      <c r="A1658" s="85">
        <v>44409</v>
      </c>
      <c r="B1658" s="3">
        <v>1</v>
      </c>
      <c r="C1658" s="3">
        <v>3</v>
      </c>
      <c r="D1658" s="3">
        <v>11</v>
      </c>
      <c r="E1658" s="3">
        <v>12</v>
      </c>
      <c r="F1658" s="3">
        <v>3</v>
      </c>
    </row>
    <row r="1659" spans="1:7">
      <c r="A1659" s="24" t="s">
        <v>10</v>
      </c>
      <c r="B1659" s="24">
        <f>SUM(B1647:B1658)</f>
        <v>25</v>
      </c>
      <c r="C1659" s="24">
        <f>SUM(C1647:C1658)</f>
        <v>23</v>
      </c>
      <c r="D1659" s="24">
        <f>SUM(D1647:D1658)</f>
        <v>114</v>
      </c>
      <c r="E1659" s="24">
        <f>SUM(E1647:E1658)</f>
        <v>94</v>
      </c>
      <c r="F1659" s="24">
        <f>SUM(F1647:F1658)</f>
        <v>29</v>
      </c>
      <c r="G1659" s="30"/>
    </row>
    <row r="1660" spans="1:7">
      <c r="A1660" s="26" t="s">
        <v>12</v>
      </c>
      <c r="B1660" s="26">
        <f>B1659/12</f>
        <v>2.0833333333333335</v>
      </c>
      <c r="C1660" s="26">
        <f>C1659/12</f>
        <v>1.9166666666666667</v>
      </c>
      <c r="D1660" s="26">
        <f>D1659/12</f>
        <v>9.5</v>
      </c>
      <c r="E1660" s="26">
        <f>E1659/12</f>
        <v>7.833333333333333</v>
      </c>
      <c r="F1660" s="26">
        <f>F1659/12</f>
        <v>2.4166666666666665</v>
      </c>
      <c r="G1660" s="30"/>
    </row>
    <row r="1661" spans="1:7">
      <c r="A1661" s="85">
        <v>44440</v>
      </c>
      <c r="B1661" s="3">
        <v>1</v>
      </c>
      <c r="C1661" s="3">
        <v>0</v>
      </c>
      <c r="D1661" s="3">
        <v>8</v>
      </c>
      <c r="E1661" s="3">
        <v>11</v>
      </c>
      <c r="F1661" s="3">
        <v>3</v>
      </c>
      <c r="G1661" s="2"/>
    </row>
    <row r="1662" spans="1:7">
      <c r="A1662" s="85">
        <v>44470</v>
      </c>
      <c r="B1662" s="3">
        <v>2</v>
      </c>
      <c r="C1662" s="3">
        <v>2</v>
      </c>
      <c r="D1662" s="3">
        <v>6</v>
      </c>
      <c r="E1662" s="3">
        <v>8</v>
      </c>
      <c r="F1662" s="3">
        <v>4</v>
      </c>
    </row>
    <row r="1663" spans="1:7">
      <c r="A1663" s="86">
        <v>44501</v>
      </c>
      <c r="B1663" s="44">
        <v>2</v>
      </c>
      <c r="C1663" s="44">
        <v>2</v>
      </c>
      <c r="D1663" s="44">
        <v>8</v>
      </c>
      <c r="E1663" s="44">
        <v>6</v>
      </c>
      <c r="F1663" s="44">
        <v>4</v>
      </c>
      <c r="G1663" s="44"/>
    </row>
    <row r="1664" spans="1:7">
      <c r="A1664" s="86">
        <v>44531</v>
      </c>
      <c r="B1664" s="44">
        <v>1</v>
      </c>
      <c r="C1664" s="44">
        <v>2</v>
      </c>
      <c r="D1664" s="44">
        <v>10</v>
      </c>
      <c r="E1664" s="44">
        <v>6</v>
      </c>
      <c r="F1664" s="44">
        <v>3</v>
      </c>
      <c r="G1664" s="44"/>
    </row>
    <row r="1665" spans="1:7">
      <c r="A1665" s="85">
        <v>44562</v>
      </c>
      <c r="B1665" s="3">
        <v>0</v>
      </c>
      <c r="C1665" s="3">
        <v>0</v>
      </c>
      <c r="D1665" s="3">
        <v>10</v>
      </c>
      <c r="E1665" s="3">
        <v>5</v>
      </c>
      <c r="F1665" s="3">
        <v>3</v>
      </c>
      <c r="G1665" s="2"/>
    </row>
    <row r="1666" spans="1:7">
      <c r="A1666" s="85">
        <v>44593</v>
      </c>
    </row>
    <row r="1667" spans="1:7">
      <c r="A1667" s="86">
        <v>44621</v>
      </c>
      <c r="B1667" s="44"/>
      <c r="C1667" s="44"/>
      <c r="D1667" s="44"/>
      <c r="E1667" s="44"/>
      <c r="F1667" s="44"/>
      <c r="G1667" s="44"/>
    </row>
    <row r="1668" spans="1:7">
      <c r="A1668" s="86">
        <v>44652</v>
      </c>
      <c r="B1668" s="44"/>
      <c r="C1668" s="44"/>
      <c r="D1668" s="44"/>
      <c r="E1668" s="44"/>
      <c r="F1668" s="44"/>
      <c r="G1668" s="44"/>
    </row>
    <row r="1669" spans="1:7">
      <c r="A1669" s="85">
        <v>44682</v>
      </c>
      <c r="G1669" s="2"/>
    </row>
    <row r="1670" spans="1:7">
      <c r="A1670" s="85">
        <v>44713</v>
      </c>
    </row>
    <row r="1671" spans="1:7">
      <c r="A1671" s="86">
        <v>44743</v>
      </c>
      <c r="B1671" s="44"/>
      <c r="C1671" s="44"/>
      <c r="D1671" s="44"/>
      <c r="E1671" s="44"/>
      <c r="F1671" s="44"/>
      <c r="G1671" s="44"/>
    </row>
    <row r="1672" spans="1:7">
      <c r="A1672" s="86">
        <v>44774</v>
      </c>
      <c r="B1672" s="44"/>
      <c r="C1672" s="44"/>
      <c r="D1672" s="44"/>
      <c r="E1672" s="44"/>
      <c r="F1672" s="44"/>
      <c r="G1672" s="44"/>
    </row>
    <row r="1673" spans="1:7">
      <c r="A1673" s="24" t="s">
        <v>10</v>
      </c>
      <c r="B1673" s="24">
        <f>SUM(B1661:B1672)</f>
        <v>6</v>
      </c>
      <c r="C1673" s="24">
        <f>SUM(C1661:C1672)</f>
        <v>6</v>
      </c>
      <c r="D1673" s="24">
        <f>SUM(D1661:D1672)</f>
        <v>42</v>
      </c>
      <c r="E1673" s="24">
        <f>SUM(E1661:E1672)</f>
        <v>36</v>
      </c>
      <c r="F1673" s="24">
        <f>SUM(F1661:F1672)</f>
        <v>17</v>
      </c>
      <c r="G1673" s="30"/>
    </row>
    <row r="1674" spans="1:7">
      <c r="A1674" s="26" t="s">
        <v>12</v>
      </c>
      <c r="B1674" s="26">
        <f>B1673/12</f>
        <v>0.5</v>
      </c>
      <c r="C1674" s="26">
        <f>C1673/12</f>
        <v>0.5</v>
      </c>
      <c r="D1674" s="26">
        <f>D1673/12</f>
        <v>3.5</v>
      </c>
      <c r="E1674" s="26">
        <f>E1673/12</f>
        <v>3</v>
      </c>
      <c r="F1674" s="26">
        <f>F1673/12</f>
        <v>1.4166666666666667</v>
      </c>
      <c r="G1674" s="30"/>
    </row>
    <row r="1675" spans="1:7">
      <c r="A1675" s="86"/>
      <c r="B1675" s="44"/>
      <c r="C1675" s="44"/>
      <c r="D1675" s="44"/>
      <c r="E1675" s="44"/>
      <c r="F1675" s="44"/>
      <c r="G1675" s="44"/>
    </row>
    <row r="1686" spans="1:8">
      <c r="A1686" s="1" t="s">
        <v>0</v>
      </c>
      <c r="B1686" s="2" t="s">
        <v>1</v>
      </c>
      <c r="C1686" s="2" t="s">
        <v>2</v>
      </c>
      <c r="D1686" s="2" t="s">
        <v>3</v>
      </c>
      <c r="E1686" s="2"/>
    </row>
    <row r="1687" spans="1:8">
      <c r="A1687" s="85" t="s">
        <v>58</v>
      </c>
      <c r="B1687" s="8">
        <v>27409</v>
      </c>
      <c r="C1687" s="8">
        <v>43722</v>
      </c>
      <c r="D1687" s="3" t="s">
        <v>18</v>
      </c>
    </row>
    <row r="1689" spans="1:8">
      <c r="A1689" s="18" t="s">
        <v>4</v>
      </c>
      <c r="B1689" s="19" t="s">
        <v>5</v>
      </c>
      <c r="C1689" s="19" t="s">
        <v>6</v>
      </c>
      <c r="D1689" s="19" t="s">
        <v>7</v>
      </c>
      <c r="E1689" s="19" t="s">
        <v>8</v>
      </c>
      <c r="F1689" s="19" t="s">
        <v>9</v>
      </c>
      <c r="G1689" s="22" t="s">
        <v>119</v>
      </c>
      <c r="H1689" s="19" t="s">
        <v>11</v>
      </c>
    </row>
    <row r="1690" spans="1:8">
      <c r="A1690" s="85">
        <v>43709</v>
      </c>
      <c r="B1690" s="3">
        <v>4</v>
      </c>
      <c r="C1690" s="3">
        <v>0</v>
      </c>
      <c r="D1690" s="3">
        <v>17</v>
      </c>
      <c r="E1690" s="3">
        <v>3</v>
      </c>
      <c r="F1690" s="3">
        <v>0</v>
      </c>
    </row>
    <row r="1691" spans="1:8">
      <c r="A1691" s="85">
        <v>43739</v>
      </c>
      <c r="B1691" s="3">
        <v>2</v>
      </c>
      <c r="C1691" s="3">
        <v>0</v>
      </c>
      <c r="D1691" s="3">
        <v>11</v>
      </c>
      <c r="E1691" s="3">
        <v>2</v>
      </c>
      <c r="F1691" s="3">
        <v>2</v>
      </c>
    </row>
    <row r="1692" spans="1:8">
      <c r="A1692" s="85">
        <v>43770</v>
      </c>
      <c r="B1692" s="3">
        <v>5</v>
      </c>
      <c r="C1692" s="3">
        <v>5</v>
      </c>
      <c r="D1692" s="3">
        <v>23</v>
      </c>
      <c r="E1692" s="3">
        <v>8</v>
      </c>
      <c r="F1692" s="3">
        <v>3</v>
      </c>
    </row>
    <row r="1693" spans="1:8">
      <c r="A1693" s="85">
        <v>43800</v>
      </c>
      <c r="B1693" s="3">
        <v>0</v>
      </c>
      <c r="C1693" s="3">
        <v>4</v>
      </c>
      <c r="D1693" s="3">
        <v>21</v>
      </c>
      <c r="E1693" s="3">
        <v>5</v>
      </c>
      <c r="F1693" s="3">
        <v>1</v>
      </c>
    </row>
    <row r="1694" spans="1:8">
      <c r="A1694" s="85">
        <v>43831</v>
      </c>
      <c r="B1694" s="3">
        <v>1</v>
      </c>
      <c r="C1694" s="3">
        <v>1</v>
      </c>
      <c r="D1694" s="3">
        <v>24</v>
      </c>
      <c r="E1694" s="3">
        <v>6</v>
      </c>
      <c r="F1694" s="3">
        <v>4</v>
      </c>
    </row>
    <row r="1695" spans="1:8">
      <c r="A1695" s="85">
        <v>43862</v>
      </c>
      <c r="B1695" s="3">
        <v>0</v>
      </c>
      <c r="C1695" s="3">
        <v>2</v>
      </c>
      <c r="D1695" s="3">
        <v>14</v>
      </c>
      <c r="E1695" s="3">
        <v>5</v>
      </c>
      <c r="F1695" s="3">
        <v>4</v>
      </c>
    </row>
    <row r="1696" spans="1:8">
      <c r="A1696" s="85">
        <v>43891</v>
      </c>
      <c r="B1696" s="3">
        <v>0</v>
      </c>
      <c r="C1696" s="3">
        <v>0</v>
      </c>
      <c r="D1696" s="3">
        <v>8</v>
      </c>
      <c r="E1696" s="3">
        <v>3</v>
      </c>
      <c r="F1696" s="3">
        <v>2</v>
      </c>
    </row>
    <row r="1697" spans="1:7">
      <c r="A1697" s="85">
        <v>43922</v>
      </c>
      <c r="B1697" s="3">
        <v>0</v>
      </c>
      <c r="C1697" s="3">
        <v>0</v>
      </c>
      <c r="D1697" s="3">
        <v>8</v>
      </c>
      <c r="E1697" s="3">
        <v>2</v>
      </c>
      <c r="F1697" s="3">
        <v>1</v>
      </c>
    </row>
    <row r="1698" spans="1:7">
      <c r="A1698" s="85">
        <v>43952</v>
      </c>
      <c r="B1698" s="3">
        <v>0</v>
      </c>
      <c r="C1698" s="3">
        <v>0</v>
      </c>
      <c r="D1698" s="3">
        <v>2</v>
      </c>
      <c r="E1698" s="3">
        <v>2</v>
      </c>
      <c r="F1698" s="3">
        <v>2</v>
      </c>
    </row>
    <row r="1699" spans="1:7">
      <c r="A1699" s="85">
        <v>43983</v>
      </c>
      <c r="B1699" s="3">
        <v>0</v>
      </c>
      <c r="C1699" s="3">
        <v>0</v>
      </c>
      <c r="D1699" s="3">
        <v>2</v>
      </c>
      <c r="E1699" s="3">
        <v>3</v>
      </c>
      <c r="F1699" s="3">
        <v>1</v>
      </c>
    </row>
    <row r="1700" spans="1:7">
      <c r="A1700" s="85">
        <v>44013</v>
      </c>
      <c r="B1700" s="3">
        <v>0</v>
      </c>
      <c r="C1700" s="3">
        <v>0</v>
      </c>
      <c r="D1700" s="3">
        <v>3</v>
      </c>
      <c r="E1700" s="3">
        <v>4</v>
      </c>
      <c r="F1700" s="3">
        <v>1</v>
      </c>
    </row>
    <row r="1701" spans="1:7">
      <c r="A1701" s="85">
        <v>44044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24" t="s">
        <v>10</v>
      </c>
      <c r="B1702" s="24">
        <f>SUM(B1690:B1701)</f>
        <v>12</v>
      </c>
      <c r="C1702" s="24">
        <f>SUM(C1690:C1701)</f>
        <v>12</v>
      </c>
      <c r="D1702" s="24">
        <f>SUM(D1690:D1701)</f>
        <v>135</v>
      </c>
      <c r="E1702" s="24">
        <f>SUM(E1690:E1701)</f>
        <v>45</v>
      </c>
      <c r="F1702" s="24">
        <f>SUM(F1690:F1701)</f>
        <v>22</v>
      </c>
      <c r="G1702" s="30"/>
    </row>
    <row r="1703" spans="1:7">
      <c r="A1703" s="24" t="s">
        <v>12</v>
      </c>
      <c r="B1703" s="24">
        <f>B1702/12</f>
        <v>1</v>
      </c>
      <c r="C1703" s="24">
        <f>C1702/12</f>
        <v>1</v>
      </c>
      <c r="D1703" s="24">
        <f>D1702/12</f>
        <v>11.25</v>
      </c>
      <c r="E1703" s="24">
        <f>E1702/12</f>
        <v>3.75</v>
      </c>
      <c r="F1703" s="24">
        <f>F1702/12</f>
        <v>1.8333333333333333</v>
      </c>
      <c r="G1703" s="30"/>
    </row>
    <row r="1704" spans="1:7">
      <c r="A1704" s="85">
        <v>44075</v>
      </c>
      <c r="B1704" s="3">
        <v>0</v>
      </c>
      <c r="C1704" s="3">
        <v>0</v>
      </c>
      <c r="D1704" s="3">
        <v>5</v>
      </c>
      <c r="E1704" s="3">
        <v>0</v>
      </c>
      <c r="F1704" s="3">
        <v>0</v>
      </c>
    </row>
    <row r="1705" spans="1:7">
      <c r="A1705" s="85">
        <v>44105</v>
      </c>
      <c r="B1705" s="3">
        <v>0</v>
      </c>
      <c r="C1705" s="3">
        <v>0</v>
      </c>
      <c r="D1705" s="3">
        <v>2</v>
      </c>
      <c r="E1705" s="3">
        <v>2</v>
      </c>
      <c r="F1705" s="3">
        <v>1</v>
      </c>
    </row>
    <row r="1706" spans="1:7">
      <c r="A1706" s="85">
        <v>44136</v>
      </c>
      <c r="B1706" s="3">
        <v>0</v>
      </c>
      <c r="C1706" s="3">
        <v>0</v>
      </c>
      <c r="D1706" s="3">
        <v>4</v>
      </c>
      <c r="E1706" s="3">
        <v>2</v>
      </c>
      <c r="F1706" s="3">
        <v>2</v>
      </c>
    </row>
    <row r="1707" spans="1:7">
      <c r="A1707" s="85">
        <v>44166</v>
      </c>
      <c r="B1707" s="3">
        <v>1</v>
      </c>
      <c r="C1707" s="3">
        <v>0</v>
      </c>
      <c r="D1707" s="3">
        <v>6</v>
      </c>
      <c r="E1707" s="3">
        <v>3</v>
      </c>
      <c r="F1707" s="3">
        <v>3</v>
      </c>
    </row>
    <row r="1708" spans="1:7">
      <c r="A1708" s="85">
        <v>44197</v>
      </c>
      <c r="B1708" s="3">
        <v>0</v>
      </c>
      <c r="C1708" s="3">
        <v>0</v>
      </c>
      <c r="D1708" s="3">
        <v>4</v>
      </c>
      <c r="E1708" s="3">
        <v>2</v>
      </c>
      <c r="F1708" s="3">
        <v>0</v>
      </c>
    </row>
    <row r="1709" spans="1:7">
      <c r="A1709" s="85">
        <v>44228</v>
      </c>
      <c r="B1709" s="3">
        <v>0</v>
      </c>
      <c r="C1709" s="3">
        <v>0</v>
      </c>
      <c r="D1709" s="3">
        <v>3</v>
      </c>
      <c r="E1709" s="3">
        <v>1</v>
      </c>
      <c r="F1709" s="3">
        <v>1</v>
      </c>
    </row>
    <row r="1710" spans="1:7">
      <c r="A1710" s="85">
        <v>44256</v>
      </c>
      <c r="B1710" s="3">
        <v>0</v>
      </c>
      <c r="C1710" s="3">
        <v>0</v>
      </c>
      <c r="D1710" s="3">
        <v>5</v>
      </c>
      <c r="E1710" s="3">
        <v>3</v>
      </c>
      <c r="F1710" s="3">
        <v>1</v>
      </c>
    </row>
    <row r="1711" spans="1:7">
      <c r="A1711" s="85">
        <v>44287</v>
      </c>
      <c r="B1711" s="3">
        <v>0</v>
      </c>
      <c r="C1711" s="3">
        <v>0</v>
      </c>
      <c r="D1711" s="3">
        <v>2</v>
      </c>
      <c r="E1711" s="3">
        <v>2</v>
      </c>
      <c r="F1711" s="3">
        <v>1</v>
      </c>
    </row>
    <row r="1712" spans="1:7">
      <c r="A1712" s="85">
        <v>44317</v>
      </c>
      <c r="B1712" s="3">
        <v>0</v>
      </c>
      <c r="C1712" s="3">
        <v>0</v>
      </c>
      <c r="D1712" s="3">
        <v>5</v>
      </c>
      <c r="E1712" s="3">
        <v>3</v>
      </c>
      <c r="F1712" s="3">
        <v>1</v>
      </c>
      <c r="G1712" s="2"/>
    </row>
    <row r="1713" spans="1:7">
      <c r="A1713" s="85">
        <v>44348</v>
      </c>
      <c r="B1713" s="3">
        <v>0</v>
      </c>
      <c r="C1713" s="3">
        <v>0</v>
      </c>
      <c r="D1713" s="3">
        <v>7</v>
      </c>
      <c r="E1713" s="3">
        <v>3</v>
      </c>
      <c r="F1713" s="3">
        <v>3</v>
      </c>
    </row>
    <row r="1714" spans="1:7">
      <c r="A1714" s="85">
        <v>44378</v>
      </c>
      <c r="B1714" s="3">
        <v>0</v>
      </c>
      <c r="C1714" s="3">
        <v>0</v>
      </c>
      <c r="D1714" s="3">
        <v>3</v>
      </c>
      <c r="E1714" s="3">
        <v>1</v>
      </c>
      <c r="F1714" s="3">
        <v>1</v>
      </c>
    </row>
    <row r="1715" spans="1:7">
      <c r="A1715" s="85">
        <v>44409</v>
      </c>
      <c r="B1715" s="3">
        <v>0</v>
      </c>
      <c r="C1715" s="3">
        <v>0</v>
      </c>
      <c r="D1715" s="3">
        <v>4</v>
      </c>
      <c r="E1715" s="3">
        <v>2</v>
      </c>
      <c r="F1715" s="3">
        <v>2</v>
      </c>
    </row>
    <row r="1716" spans="1:7">
      <c r="A1716" s="24" t="s">
        <v>10</v>
      </c>
      <c r="B1716" s="24">
        <f>SUM(B1704:B1715)</f>
        <v>1</v>
      </c>
      <c r="C1716" s="24">
        <f>SUM(C1704:C1715)</f>
        <v>0</v>
      </c>
      <c r="D1716" s="24">
        <f>SUM(D1704:D1715)</f>
        <v>50</v>
      </c>
      <c r="E1716" s="24">
        <f>SUM(E1704:E1715)</f>
        <v>24</v>
      </c>
      <c r="F1716" s="24">
        <f>SUM(F1704:F1715)</f>
        <v>16</v>
      </c>
      <c r="G1716" s="30"/>
    </row>
    <row r="1717" spans="1:7">
      <c r="A1717" s="26" t="s">
        <v>12</v>
      </c>
      <c r="B1717" s="26">
        <f>B1716/12</f>
        <v>8.3333333333333329E-2</v>
      </c>
      <c r="C1717" s="26">
        <f>C1716/12</f>
        <v>0</v>
      </c>
      <c r="D1717" s="26">
        <f>D1716/12</f>
        <v>4.166666666666667</v>
      </c>
      <c r="E1717" s="26">
        <f>E1716/12</f>
        <v>2</v>
      </c>
      <c r="F1717" s="26">
        <f>F1716/12</f>
        <v>1.3333333333333333</v>
      </c>
      <c r="G1717" s="30"/>
    </row>
    <row r="1718" spans="1:7">
      <c r="A1718" s="85">
        <v>44440</v>
      </c>
      <c r="B1718" s="3">
        <v>0</v>
      </c>
      <c r="C1718" s="3">
        <v>0</v>
      </c>
      <c r="D1718" s="3">
        <v>6</v>
      </c>
      <c r="E1718" s="3">
        <v>3</v>
      </c>
      <c r="F1718" s="3">
        <v>3</v>
      </c>
    </row>
    <row r="1719" spans="1:7">
      <c r="A1719" s="85">
        <v>44470</v>
      </c>
      <c r="B1719" s="3">
        <v>0</v>
      </c>
      <c r="C1719" s="3">
        <v>0</v>
      </c>
      <c r="D1719" s="3">
        <v>6</v>
      </c>
      <c r="E1719" s="3">
        <v>3</v>
      </c>
      <c r="F1719" s="3">
        <v>3</v>
      </c>
    </row>
    <row r="1720" spans="1:7">
      <c r="A1720" s="86">
        <v>44501</v>
      </c>
      <c r="B1720" s="44">
        <v>0</v>
      </c>
      <c r="C1720" s="44">
        <v>0</v>
      </c>
      <c r="D1720" s="44">
        <v>3</v>
      </c>
      <c r="E1720" s="44">
        <v>0</v>
      </c>
      <c r="F1720" s="44">
        <v>0</v>
      </c>
      <c r="G1720" s="44"/>
    </row>
    <row r="1721" spans="1:7">
      <c r="A1721" s="86">
        <v>44531</v>
      </c>
      <c r="B1721" s="44">
        <v>0</v>
      </c>
      <c r="C1721" s="44">
        <v>0</v>
      </c>
      <c r="D1721" s="44">
        <v>5</v>
      </c>
      <c r="E1721" s="44">
        <v>2</v>
      </c>
      <c r="F1721" s="44">
        <v>1</v>
      </c>
      <c r="G1721" s="44"/>
    </row>
    <row r="1722" spans="1:7">
      <c r="A1722" s="85">
        <v>44562</v>
      </c>
      <c r="B1722" s="3">
        <v>0</v>
      </c>
      <c r="C1722" s="3">
        <v>0</v>
      </c>
      <c r="D1722" s="3">
        <v>6</v>
      </c>
      <c r="E1722" s="3">
        <v>1</v>
      </c>
      <c r="F1722" s="3">
        <v>1</v>
      </c>
    </row>
    <row r="1723" spans="1:7">
      <c r="A1723" s="85">
        <v>44593</v>
      </c>
    </row>
    <row r="1724" spans="1:7">
      <c r="A1724" s="86">
        <v>44621</v>
      </c>
      <c r="B1724" s="44"/>
      <c r="C1724" s="44"/>
      <c r="D1724" s="44"/>
      <c r="E1724" s="44"/>
      <c r="F1724" s="44"/>
      <c r="G1724" s="44"/>
    </row>
    <row r="1725" spans="1:7">
      <c r="A1725" s="86">
        <v>44652</v>
      </c>
      <c r="B1725" s="44"/>
      <c r="C1725" s="44"/>
      <c r="D1725" s="44"/>
      <c r="E1725" s="44"/>
      <c r="F1725" s="44"/>
      <c r="G1725" s="44"/>
    </row>
    <row r="1726" spans="1:7">
      <c r="A1726" s="85">
        <v>44682</v>
      </c>
    </row>
    <row r="1727" spans="1:7">
      <c r="A1727" s="85">
        <v>44713</v>
      </c>
    </row>
    <row r="1728" spans="1:7">
      <c r="A1728" s="86">
        <v>44743</v>
      </c>
      <c r="B1728" s="44"/>
      <c r="C1728" s="44"/>
      <c r="D1728" s="44"/>
      <c r="E1728" s="44"/>
      <c r="F1728" s="44"/>
      <c r="G1728" s="44"/>
    </row>
    <row r="1729" spans="1:7">
      <c r="A1729" s="86">
        <v>44774</v>
      </c>
      <c r="B1729" s="44"/>
      <c r="C1729" s="44"/>
      <c r="D1729" s="44"/>
      <c r="E1729" s="44"/>
      <c r="F1729" s="44"/>
      <c r="G1729" s="44"/>
    </row>
    <row r="1730" spans="1:7">
      <c r="A1730" s="24" t="s">
        <v>10</v>
      </c>
      <c r="B1730" s="24">
        <f>SUM(B1718:B1729)</f>
        <v>0</v>
      </c>
      <c r="C1730" s="24">
        <f>SUM(C1718:C1729)</f>
        <v>0</v>
      </c>
      <c r="D1730" s="24">
        <f>SUM(D1718:D1729)</f>
        <v>26</v>
      </c>
      <c r="E1730" s="24">
        <f>SUM(E1718:E1729)</f>
        <v>9</v>
      </c>
      <c r="F1730" s="24">
        <f>SUM(F1718:F1729)</f>
        <v>8</v>
      </c>
      <c r="G1730" s="30"/>
    </row>
    <row r="1731" spans="1:7">
      <c r="A1731" s="26" t="s">
        <v>12</v>
      </c>
      <c r="B1731" s="26">
        <f>B1730/12</f>
        <v>0</v>
      </c>
      <c r="C1731" s="26">
        <f>C1730/12</f>
        <v>0</v>
      </c>
      <c r="D1731" s="26">
        <f>D1730/12</f>
        <v>2.1666666666666665</v>
      </c>
      <c r="E1731" s="26">
        <f>E1730/12</f>
        <v>0.75</v>
      </c>
      <c r="F1731" s="26">
        <f>F1730/12</f>
        <v>0.66666666666666663</v>
      </c>
      <c r="G1731" s="30"/>
    </row>
    <row r="1743" spans="1:7">
      <c r="A1743" s="1" t="s">
        <v>0</v>
      </c>
      <c r="B1743" s="2" t="s">
        <v>1</v>
      </c>
      <c r="C1743" s="2" t="s">
        <v>2</v>
      </c>
      <c r="D1743" s="2" t="s">
        <v>3</v>
      </c>
      <c r="E1743" s="2"/>
    </row>
    <row r="1744" spans="1:7">
      <c r="A1744" s="85" t="s">
        <v>59</v>
      </c>
      <c r="B1744" s="8">
        <v>38334</v>
      </c>
      <c r="C1744" s="8">
        <v>44514</v>
      </c>
      <c r="D1744" s="3" t="s">
        <v>18</v>
      </c>
    </row>
    <row r="1746" spans="1:8">
      <c r="A1746" s="18" t="s">
        <v>4</v>
      </c>
      <c r="B1746" s="19" t="s">
        <v>5</v>
      </c>
      <c r="C1746" s="19" t="s">
        <v>6</v>
      </c>
      <c r="D1746" s="19" t="s">
        <v>7</v>
      </c>
      <c r="E1746" s="19" t="s">
        <v>8</v>
      </c>
      <c r="F1746" s="19" t="s">
        <v>9</v>
      </c>
      <c r="G1746" s="22" t="s">
        <v>119</v>
      </c>
      <c r="H1746" s="19" t="s">
        <v>11</v>
      </c>
    </row>
    <row r="1747" spans="1:8">
      <c r="A1747" s="85">
        <v>43709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40" t="s">
        <v>97</v>
      </c>
    </row>
    <row r="1748" spans="1:8">
      <c r="A1748" s="85">
        <v>43739</v>
      </c>
      <c r="B1748" s="3">
        <v>3</v>
      </c>
      <c r="C1748" s="3">
        <v>2</v>
      </c>
      <c r="D1748" s="3">
        <v>12</v>
      </c>
      <c r="E1748" s="3">
        <v>0</v>
      </c>
      <c r="F1748" s="3">
        <v>0</v>
      </c>
    </row>
    <row r="1749" spans="1:8">
      <c r="A1749" s="85">
        <v>43770</v>
      </c>
      <c r="B1749" s="3">
        <v>3</v>
      </c>
      <c r="C1749" s="3">
        <v>2</v>
      </c>
      <c r="D1749" s="3">
        <v>6</v>
      </c>
      <c r="E1749" s="3">
        <v>1</v>
      </c>
      <c r="F1749" s="3">
        <v>1</v>
      </c>
    </row>
    <row r="1750" spans="1:8">
      <c r="A1750" s="85">
        <v>43800</v>
      </c>
      <c r="B1750" s="3">
        <v>4</v>
      </c>
      <c r="C1750" s="3">
        <v>5</v>
      </c>
      <c r="D1750" s="3">
        <v>18</v>
      </c>
      <c r="E1750" s="3">
        <v>1</v>
      </c>
      <c r="F1750" s="3">
        <v>1</v>
      </c>
    </row>
    <row r="1751" spans="1:8">
      <c r="A1751" s="85">
        <v>43831</v>
      </c>
      <c r="B1751" s="3">
        <v>2</v>
      </c>
      <c r="C1751" s="3">
        <v>0</v>
      </c>
      <c r="D1751" s="3">
        <v>12</v>
      </c>
      <c r="E1751" s="3">
        <v>3</v>
      </c>
      <c r="F1751" s="3">
        <v>3</v>
      </c>
    </row>
    <row r="1752" spans="1:8">
      <c r="A1752" s="85">
        <v>43862</v>
      </c>
      <c r="B1752" s="3">
        <v>0</v>
      </c>
      <c r="C1752" s="3">
        <v>0</v>
      </c>
      <c r="D1752" s="3">
        <v>7</v>
      </c>
      <c r="E1752" s="3">
        <v>0</v>
      </c>
      <c r="F1752" s="3">
        <v>0</v>
      </c>
    </row>
    <row r="1753" spans="1:8">
      <c r="A1753" s="85">
        <v>43891</v>
      </c>
      <c r="B1753" s="3">
        <v>2</v>
      </c>
      <c r="C1753" s="3">
        <v>0</v>
      </c>
      <c r="D1753" s="3">
        <v>10</v>
      </c>
      <c r="E1753" s="3">
        <v>2</v>
      </c>
      <c r="F1753" s="3">
        <v>1</v>
      </c>
    </row>
    <row r="1754" spans="1:8">
      <c r="A1754" s="85">
        <v>43922</v>
      </c>
      <c r="B1754" s="3">
        <v>0</v>
      </c>
      <c r="C1754" s="3">
        <v>0</v>
      </c>
      <c r="D1754" s="3">
        <v>13</v>
      </c>
      <c r="E1754" s="3">
        <v>4</v>
      </c>
      <c r="F1754" s="3">
        <v>1</v>
      </c>
    </row>
    <row r="1755" spans="1:8">
      <c r="A1755" s="85">
        <v>43952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 t="s">
        <v>54</v>
      </c>
    </row>
    <row r="1756" spans="1:8">
      <c r="A1756" s="85">
        <v>43983</v>
      </c>
      <c r="B1756" s="3">
        <v>0</v>
      </c>
      <c r="C1756" s="3">
        <v>0</v>
      </c>
      <c r="D1756" s="3">
        <v>2</v>
      </c>
      <c r="E1756" s="3">
        <v>2</v>
      </c>
      <c r="F1756" s="3">
        <v>1</v>
      </c>
    </row>
    <row r="1757" spans="1:8">
      <c r="A1757" s="85">
        <v>44013</v>
      </c>
      <c r="B1757" s="3">
        <v>0</v>
      </c>
      <c r="C1757" s="3">
        <v>0</v>
      </c>
      <c r="D1757" s="3">
        <v>2</v>
      </c>
      <c r="E1757" s="3">
        <v>1</v>
      </c>
      <c r="F1757" s="3">
        <v>1</v>
      </c>
    </row>
    <row r="1758" spans="1:8">
      <c r="A1758" s="85">
        <v>44044</v>
      </c>
      <c r="B1758" s="3">
        <v>0</v>
      </c>
      <c r="C1758" s="3">
        <v>0</v>
      </c>
      <c r="D1758" s="3">
        <v>1</v>
      </c>
      <c r="E1758" s="3">
        <v>0</v>
      </c>
      <c r="F1758" s="3">
        <v>0</v>
      </c>
    </row>
    <row r="1759" spans="1:8">
      <c r="A1759" s="24" t="s">
        <v>10</v>
      </c>
      <c r="B1759" s="24">
        <f>SUM(B1747:B1758)</f>
        <v>14</v>
      </c>
      <c r="C1759" s="24">
        <f>SUM(C1747:C1758)</f>
        <v>9</v>
      </c>
      <c r="D1759" s="24">
        <f>SUM(D1747:D1758)</f>
        <v>83</v>
      </c>
      <c r="E1759" s="24">
        <f>SUM(E1747:E1758)</f>
        <v>14</v>
      </c>
      <c r="F1759" s="24">
        <f>SUM(F1747:F1758)</f>
        <v>9</v>
      </c>
      <c r="G1759" s="30"/>
    </row>
    <row r="1760" spans="1:8">
      <c r="A1760" s="24" t="s">
        <v>12</v>
      </c>
      <c r="B1760" s="24">
        <f>B1759/12</f>
        <v>1.1666666666666667</v>
      </c>
      <c r="C1760" s="24">
        <f>C1759/12</f>
        <v>0.75</v>
      </c>
      <c r="D1760" s="24">
        <f>D1759/12</f>
        <v>6.916666666666667</v>
      </c>
      <c r="E1760" s="24">
        <f>E1759/12</f>
        <v>1.1666666666666667</v>
      </c>
      <c r="F1760" s="24">
        <f>F1759/12</f>
        <v>0.75</v>
      </c>
      <c r="G1760" s="30"/>
    </row>
    <row r="1761" spans="1:7">
      <c r="A1761" s="85">
        <v>44075</v>
      </c>
      <c r="B1761" s="3">
        <v>0</v>
      </c>
      <c r="C1761" s="3">
        <v>2</v>
      </c>
      <c r="D1761" s="3">
        <v>5</v>
      </c>
      <c r="E1761" s="3">
        <v>0</v>
      </c>
      <c r="F1761" s="3">
        <v>0</v>
      </c>
    </row>
    <row r="1762" spans="1:7">
      <c r="A1762" s="85">
        <v>44105</v>
      </c>
      <c r="B1762" s="3">
        <v>0</v>
      </c>
      <c r="C1762" s="3">
        <v>0</v>
      </c>
      <c r="D1762" s="3">
        <v>3</v>
      </c>
      <c r="E1762" s="3">
        <v>0</v>
      </c>
      <c r="F1762" s="3">
        <v>0</v>
      </c>
    </row>
    <row r="1763" spans="1:7">
      <c r="A1763" s="85">
        <v>44136</v>
      </c>
      <c r="B1763" s="3">
        <v>0</v>
      </c>
      <c r="C1763" s="3">
        <v>0</v>
      </c>
      <c r="D1763" s="3">
        <v>3</v>
      </c>
      <c r="E1763" s="3">
        <v>0</v>
      </c>
      <c r="F1763" s="3">
        <v>0</v>
      </c>
    </row>
    <row r="1764" spans="1:7">
      <c r="A1764" s="85">
        <v>44166</v>
      </c>
      <c r="B1764" s="3">
        <v>0</v>
      </c>
      <c r="C1764" s="3">
        <v>0</v>
      </c>
      <c r="D1764" s="3">
        <v>5</v>
      </c>
      <c r="E1764" s="3">
        <v>0</v>
      </c>
      <c r="F1764" s="3">
        <v>0</v>
      </c>
    </row>
    <row r="1765" spans="1:7">
      <c r="A1765" s="85">
        <v>44197</v>
      </c>
      <c r="B1765" s="3">
        <v>0</v>
      </c>
      <c r="C1765" s="3">
        <v>0</v>
      </c>
      <c r="D1765" s="3">
        <v>6</v>
      </c>
      <c r="E1765" s="3">
        <v>0</v>
      </c>
      <c r="F1765" s="3">
        <v>0</v>
      </c>
    </row>
    <row r="1766" spans="1:7">
      <c r="A1766" s="85">
        <v>44228</v>
      </c>
      <c r="B1766" s="3">
        <v>0</v>
      </c>
      <c r="C1766" s="3">
        <v>0</v>
      </c>
      <c r="D1766" s="3">
        <v>4</v>
      </c>
      <c r="E1766" s="3">
        <v>0</v>
      </c>
      <c r="F1766" s="3">
        <v>0</v>
      </c>
    </row>
    <row r="1767" spans="1:7">
      <c r="A1767" s="85">
        <v>44256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85">
        <v>44287</v>
      </c>
      <c r="B1768" s="3">
        <v>0</v>
      </c>
      <c r="C1768" s="3">
        <v>0</v>
      </c>
      <c r="D1768" s="3">
        <v>4</v>
      </c>
      <c r="E1768" s="3">
        <v>0</v>
      </c>
      <c r="F1768" s="3">
        <v>0</v>
      </c>
    </row>
    <row r="1769" spans="1:7">
      <c r="A1769" s="85">
        <v>44317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85">
        <v>44348</v>
      </c>
      <c r="B1770" s="3">
        <v>0</v>
      </c>
      <c r="C1770" s="3">
        <v>0</v>
      </c>
      <c r="D1770" s="3">
        <v>5</v>
      </c>
      <c r="E1770" s="3">
        <v>0</v>
      </c>
      <c r="F1770" s="3">
        <v>0</v>
      </c>
    </row>
    <row r="1771" spans="1:7">
      <c r="A1771" s="85">
        <v>44378</v>
      </c>
      <c r="B1771" s="3">
        <v>0</v>
      </c>
      <c r="C1771" s="3">
        <v>0</v>
      </c>
      <c r="D1771" s="3">
        <v>5</v>
      </c>
      <c r="E1771" s="3">
        <v>0</v>
      </c>
      <c r="F1771" s="3">
        <v>0</v>
      </c>
    </row>
    <row r="1772" spans="1:7">
      <c r="A1772" s="85">
        <v>44409</v>
      </c>
      <c r="B1772" s="3">
        <v>0</v>
      </c>
      <c r="C1772" s="3">
        <v>0</v>
      </c>
      <c r="D1772" s="3">
        <v>6</v>
      </c>
      <c r="E1772" s="3">
        <v>0</v>
      </c>
      <c r="F1772" s="3">
        <v>0</v>
      </c>
    </row>
    <row r="1773" spans="1:7">
      <c r="A1773" s="24" t="s">
        <v>10</v>
      </c>
      <c r="B1773" s="24">
        <f>SUM(B1761:B1772)</f>
        <v>0</v>
      </c>
      <c r="C1773" s="24">
        <f>SUM(C1761:C1772)</f>
        <v>2</v>
      </c>
      <c r="D1773" s="24">
        <f>SUM(D1761:D1772)</f>
        <v>55</v>
      </c>
      <c r="E1773" s="24">
        <f>SUM(E1761:E1772)</f>
        <v>0</v>
      </c>
      <c r="F1773" s="24">
        <f>SUM(F1761:F1772)</f>
        <v>0</v>
      </c>
      <c r="G1773" s="30"/>
    </row>
    <row r="1774" spans="1:7">
      <c r="A1774" s="26" t="s">
        <v>12</v>
      </c>
      <c r="B1774" s="26">
        <f>B1773/12</f>
        <v>0</v>
      </c>
      <c r="C1774" s="26">
        <f>C1773/12</f>
        <v>0.16666666666666666</v>
      </c>
      <c r="D1774" s="26">
        <f>D1773/12</f>
        <v>4.583333333333333</v>
      </c>
      <c r="E1774" s="26">
        <f>E1773/12</f>
        <v>0</v>
      </c>
      <c r="F1774" s="26">
        <f>F1773/12</f>
        <v>0</v>
      </c>
      <c r="G1774" s="31"/>
    </row>
    <row r="1775" spans="1:7">
      <c r="A1775" s="85">
        <v>44440</v>
      </c>
      <c r="B1775" s="3">
        <v>0</v>
      </c>
      <c r="C1775" s="3">
        <v>0</v>
      </c>
      <c r="D1775" s="3">
        <v>5</v>
      </c>
      <c r="E1775" s="3">
        <v>0</v>
      </c>
      <c r="F1775" s="3">
        <v>0</v>
      </c>
    </row>
    <row r="1776" spans="1:7">
      <c r="A1776" s="85">
        <v>44470</v>
      </c>
      <c r="B1776" s="3">
        <v>0</v>
      </c>
      <c r="C1776" s="3">
        <v>0</v>
      </c>
      <c r="D1776" s="3">
        <v>5</v>
      </c>
      <c r="E1776" s="3">
        <v>0</v>
      </c>
      <c r="F1776" s="3">
        <v>0</v>
      </c>
    </row>
    <row r="1777" spans="1:7">
      <c r="A1777" s="86">
        <v>44501</v>
      </c>
      <c r="B1777" s="44">
        <v>0</v>
      </c>
      <c r="C1777" s="44">
        <v>0</v>
      </c>
      <c r="D1777" s="44">
        <v>5</v>
      </c>
      <c r="E1777" s="44">
        <v>0</v>
      </c>
      <c r="F1777" s="44">
        <v>0</v>
      </c>
      <c r="G1777" s="44"/>
    </row>
    <row r="1778" spans="1:7">
      <c r="A1778" s="86">
        <v>44531</v>
      </c>
      <c r="B1778" s="44">
        <v>0</v>
      </c>
      <c r="C1778" s="44">
        <v>0</v>
      </c>
      <c r="D1778" s="44">
        <v>6</v>
      </c>
      <c r="E1778" s="44">
        <v>0</v>
      </c>
      <c r="F1778" s="44">
        <v>0</v>
      </c>
      <c r="G1778" s="44"/>
    </row>
    <row r="1779" spans="1:7">
      <c r="A1779" s="85">
        <v>44562</v>
      </c>
      <c r="B1779" s="3">
        <v>0</v>
      </c>
      <c r="C1779" s="3">
        <v>0</v>
      </c>
      <c r="D1779" s="3">
        <v>5</v>
      </c>
      <c r="E1779" s="3">
        <v>0</v>
      </c>
      <c r="F1779" s="3">
        <v>0</v>
      </c>
    </row>
    <row r="1780" spans="1:7">
      <c r="A1780" s="85">
        <v>44593</v>
      </c>
    </row>
    <row r="1781" spans="1:7">
      <c r="A1781" s="86">
        <v>44621</v>
      </c>
      <c r="B1781" s="44"/>
      <c r="C1781" s="44"/>
      <c r="D1781" s="44"/>
      <c r="E1781" s="44"/>
      <c r="F1781" s="44"/>
      <c r="G1781" s="44"/>
    </row>
    <row r="1782" spans="1:7">
      <c r="A1782" s="86">
        <v>44652</v>
      </c>
      <c r="B1782" s="44"/>
      <c r="C1782" s="44"/>
      <c r="D1782" s="44"/>
      <c r="E1782" s="44"/>
      <c r="F1782" s="44"/>
      <c r="G1782" s="44"/>
    </row>
    <row r="1783" spans="1:7">
      <c r="A1783" s="85">
        <v>44682</v>
      </c>
    </row>
    <row r="1784" spans="1:7">
      <c r="A1784" s="85">
        <v>44713</v>
      </c>
    </row>
    <row r="1785" spans="1:7">
      <c r="A1785" s="86">
        <v>44743</v>
      </c>
      <c r="B1785" s="44"/>
      <c r="C1785" s="44"/>
      <c r="D1785" s="44"/>
      <c r="E1785" s="44"/>
      <c r="F1785" s="44"/>
      <c r="G1785" s="44"/>
    </row>
    <row r="1786" spans="1:7">
      <c r="A1786" s="86">
        <v>44774</v>
      </c>
      <c r="B1786" s="44"/>
      <c r="C1786" s="44"/>
      <c r="D1786" s="44"/>
      <c r="E1786" s="44"/>
      <c r="F1786" s="44"/>
      <c r="G1786" s="44"/>
    </row>
    <row r="1787" spans="1:7">
      <c r="A1787" s="24" t="s">
        <v>10</v>
      </c>
      <c r="B1787" s="24">
        <f>SUM(B1775:B1786)</f>
        <v>0</v>
      </c>
      <c r="C1787" s="24">
        <f>SUM(C1775:C1786)</f>
        <v>0</v>
      </c>
      <c r="D1787" s="24">
        <f>SUM(D1775:D1786)</f>
        <v>26</v>
      </c>
      <c r="E1787" s="24">
        <f>SUM(E1775:E1786)</f>
        <v>0</v>
      </c>
      <c r="F1787" s="24">
        <f>SUM(F1775:F1786)</f>
        <v>0</v>
      </c>
      <c r="G1787" s="30"/>
    </row>
    <row r="1788" spans="1:7">
      <c r="A1788" s="26" t="s">
        <v>12</v>
      </c>
      <c r="B1788" s="26">
        <f>B1787/12</f>
        <v>0</v>
      </c>
      <c r="C1788" s="26">
        <f>C1787/12</f>
        <v>0</v>
      </c>
      <c r="D1788" s="26">
        <f>D1787/12</f>
        <v>2.1666666666666665</v>
      </c>
      <c r="E1788" s="26">
        <f>E1787/12</f>
        <v>0</v>
      </c>
      <c r="F1788" s="26">
        <f>F1787/12</f>
        <v>0</v>
      </c>
      <c r="G1788" s="31"/>
    </row>
    <row r="1789" spans="1:7">
      <c r="A1789" s="86"/>
      <c r="B1789" s="44"/>
      <c r="C1789" s="44"/>
      <c r="D1789" s="44"/>
      <c r="E1789" s="44"/>
      <c r="F1789" s="44"/>
      <c r="G1789" s="44"/>
    </row>
    <row r="1802" spans="1:8">
      <c r="A1802" s="1" t="s">
        <v>0</v>
      </c>
      <c r="B1802" s="2" t="s">
        <v>1</v>
      </c>
      <c r="C1802" s="2" t="s">
        <v>2</v>
      </c>
      <c r="D1802" s="2" t="s">
        <v>3</v>
      </c>
      <c r="E1802" s="2" t="s">
        <v>40</v>
      </c>
    </row>
    <row r="1803" spans="1:8">
      <c r="A1803" s="85" t="s">
        <v>60</v>
      </c>
      <c r="B1803" s="8">
        <v>39284</v>
      </c>
      <c r="C1803" s="8" t="s">
        <v>25</v>
      </c>
      <c r="D1803" s="3" t="s">
        <v>18</v>
      </c>
      <c r="E1803" s="3" t="s">
        <v>41</v>
      </c>
    </row>
    <row r="1805" spans="1:8">
      <c r="A1805" s="18" t="s">
        <v>4</v>
      </c>
      <c r="B1805" s="19" t="s">
        <v>5</v>
      </c>
      <c r="C1805" s="19" t="s">
        <v>6</v>
      </c>
      <c r="D1805" s="19" t="s">
        <v>7</v>
      </c>
      <c r="E1805" s="19" t="s">
        <v>8</v>
      </c>
      <c r="F1805" s="19" t="s">
        <v>9</v>
      </c>
      <c r="G1805" s="22" t="s">
        <v>119</v>
      </c>
      <c r="H1805" s="19" t="s">
        <v>11</v>
      </c>
    </row>
    <row r="1806" spans="1:8">
      <c r="A1806" s="85">
        <v>43709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40" t="s">
        <v>54</v>
      </c>
    </row>
    <row r="1807" spans="1:8">
      <c r="A1807" s="85">
        <v>43739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40" t="s">
        <v>54</v>
      </c>
    </row>
    <row r="1808" spans="1:8">
      <c r="A1808" s="85">
        <v>43770</v>
      </c>
      <c r="B1808" s="3">
        <v>4</v>
      </c>
      <c r="C1808" s="3">
        <v>0</v>
      </c>
      <c r="D1808" s="3">
        <v>13</v>
      </c>
      <c r="E1808" s="3">
        <v>2</v>
      </c>
      <c r="F1808" s="3">
        <v>0</v>
      </c>
    </row>
    <row r="1809" spans="1:7">
      <c r="A1809" s="85">
        <v>43800</v>
      </c>
      <c r="B1809" s="3">
        <v>4</v>
      </c>
      <c r="C1809" s="3">
        <v>0</v>
      </c>
      <c r="D1809" s="3">
        <v>16</v>
      </c>
      <c r="E1809" s="3">
        <v>2</v>
      </c>
      <c r="F1809" s="3">
        <v>2</v>
      </c>
    </row>
    <row r="1810" spans="1:7">
      <c r="A1810" s="85">
        <v>43831</v>
      </c>
      <c r="B1810" s="3">
        <v>8</v>
      </c>
      <c r="C1810" s="3">
        <v>0</v>
      </c>
      <c r="D1810" s="3">
        <v>9</v>
      </c>
      <c r="E1810" s="3">
        <v>0</v>
      </c>
      <c r="F1810" s="3">
        <v>0</v>
      </c>
    </row>
    <row r="1811" spans="1:7">
      <c r="A1811" s="85">
        <v>43862</v>
      </c>
      <c r="B1811" s="3">
        <v>3</v>
      </c>
      <c r="C1811" s="3">
        <v>0</v>
      </c>
      <c r="D1811" s="3">
        <v>13</v>
      </c>
      <c r="E1811" s="3">
        <v>0</v>
      </c>
      <c r="F1811" s="3">
        <v>0</v>
      </c>
    </row>
    <row r="1812" spans="1:7">
      <c r="A1812" s="85">
        <v>43891</v>
      </c>
      <c r="B1812" s="3">
        <v>2</v>
      </c>
      <c r="C1812" s="3">
        <v>0</v>
      </c>
      <c r="D1812" s="3">
        <v>8</v>
      </c>
      <c r="E1812" s="3">
        <v>2</v>
      </c>
      <c r="F1812" s="3">
        <v>0</v>
      </c>
    </row>
    <row r="1813" spans="1:7">
      <c r="A1813" s="85">
        <v>43922</v>
      </c>
      <c r="B1813" s="3">
        <v>0</v>
      </c>
      <c r="C1813" s="3">
        <v>0</v>
      </c>
      <c r="D1813" s="3">
        <v>4</v>
      </c>
      <c r="E1813" s="3">
        <v>0</v>
      </c>
      <c r="F1813" s="3">
        <v>0</v>
      </c>
    </row>
    <row r="1814" spans="1:7">
      <c r="A1814" s="85">
        <v>43952</v>
      </c>
      <c r="B1814" s="3">
        <v>0</v>
      </c>
      <c r="C1814" s="3">
        <v>0</v>
      </c>
      <c r="D1814" s="3">
        <v>1</v>
      </c>
      <c r="E1814" s="3">
        <v>0</v>
      </c>
      <c r="F1814" s="3">
        <v>0</v>
      </c>
    </row>
    <row r="1815" spans="1:7">
      <c r="A1815" s="85">
        <v>43983</v>
      </c>
      <c r="B1815" s="3">
        <v>0</v>
      </c>
      <c r="C1815" s="3">
        <v>0</v>
      </c>
      <c r="D1815" s="3">
        <v>4</v>
      </c>
      <c r="E1815" s="3">
        <v>3</v>
      </c>
      <c r="F1815" s="3">
        <v>1</v>
      </c>
    </row>
    <row r="1816" spans="1:7">
      <c r="A1816" s="85">
        <v>44013</v>
      </c>
      <c r="B1816" s="3">
        <v>0</v>
      </c>
      <c r="C1816" s="3">
        <v>0</v>
      </c>
      <c r="D1816" s="3">
        <v>1</v>
      </c>
      <c r="E1816" s="3">
        <v>1</v>
      </c>
      <c r="F1816" s="3">
        <v>1</v>
      </c>
    </row>
    <row r="1817" spans="1:7">
      <c r="A1817" s="85">
        <v>44044</v>
      </c>
      <c r="B1817" s="3">
        <v>0</v>
      </c>
      <c r="C1817" s="3">
        <v>0</v>
      </c>
      <c r="D1817" s="3">
        <v>1</v>
      </c>
      <c r="E1817" s="3">
        <v>1</v>
      </c>
      <c r="F1817" s="3">
        <v>1</v>
      </c>
    </row>
    <row r="1818" spans="1:7">
      <c r="A1818" s="24" t="s">
        <v>10</v>
      </c>
      <c r="B1818" s="24">
        <f>SUM(B1806:B1817)</f>
        <v>21</v>
      </c>
      <c r="C1818" s="24">
        <f>SUM(C1806:C1817)</f>
        <v>0</v>
      </c>
      <c r="D1818" s="24">
        <f>SUM(D1806:D1817)</f>
        <v>70</v>
      </c>
      <c r="E1818" s="24">
        <f>SUM(E1806:E1817)</f>
        <v>11</v>
      </c>
      <c r="F1818" s="24">
        <f>SUM(F1806:F1817)</f>
        <v>5</v>
      </c>
      <c r="G1818" s="30"/>
    </row>
    <row r="1819" spans="1:7">
      <c r="A1819" s="24" t="s">
        <v>12</v>
      </c>
      <c r="B1819" s="24">
        <f>B1818/12</f>
        <v>1.75</v>
      </c>
      <c r="C1819" s="24">
        <f>C1818/12</f>
        <v>0</v>
      </c>
      <c r="D1819" s="24">
        <f>D1818/12</f>
        <v>5.833333333333333</v>
      </c>
      <c r="E1819" s="24">
        <f>E1818/12</f>
        <v>0.91666666666666663</v>
      </c>
      <c r="F1819" s="24">
        <f>F1818/12</f>
        <v>0.41666666666666669</v>
      </c>
      <c r="G1819" s="30"/>
    </row>
    <row r="1820" spans="1:7">
      <c r="A1820" s="85">
        <v>44075</v>
      </c>
      <c r="B1820" s="3">
        <v>0</v>
      </c>
      <c r="C1820" s="3">
        <v>0</v>
      </c>
      <c r="D1820" s="3">
        <v>4</v>
      </c>
      <c r="E1820" s="3">
        <v>2</v>
      </c>
      <c r="F1820" s="3">
        <v>1</v>
      </c>
    </row>
    <row r="1821" spans="1:7">
      <c r="A1821" s="85">
        <v>44105</v>
      </c>
      <c r="B1821" s="3">
        <v>0</v>
      </c>
      <c r="C1821" s="3">
        <v>0</v>
      </c>
      <c r="D1821" s="3">
        <v>2</v>
      </c>
      <c r="E1821" s="3">
        <v>0</v>
      </c>
      <c r="F1821" s="3">
        <v>0</v>
      </c>
    </row>
    <row r="1822" spans="1:7">
      <c r="A1822" s="85">
        <v>44136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85">
        <v>44166</v>
      </c>
      <c r="B1823" s="3">
        <v>1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85">
        <v>44197</v>
      </c>
      <c r="B1824" s="3">
        <v>0</v>
      </c>
      <c r="C1824" s="3">
        <v>0</v>
      </c>
      <c r="D1824" s="3">
        <v>5</v>
      </c>
      <c r="E1824" s="3">
        <v>0</v>
      </c>
      <c r="F1824" s="3">
        <v>0</v>
      </c>
    </row>
    <row r="1825" spans="1:7">
      <c r="A1825" s="85">
        <v>44228</v>
      </c>
      <c r="B1825" s="3">
        <v>0</v>
      </c>
      <c r="C1825" s="3">
        <v>0</v>
      </c>
      <c r="D1825" s="3">
        <v>5</v>
      </c>
      <c r="E1825" s="3">
        <v>1</v>
      </c>
      <c r="F1825" s="3">
        <v>1</v>
      </c>
    </row>
    <row r="1826" spans="1:7">
      <c r="A1826" s="85">
        <v>44256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85">
        <v>44287</v>
      </c>
      <c r="B1827" s="3">
        <v>0</v>
      </c>
      <c r="C1827" s="3">
        <v>0</v>
      </c>
      <c r="D1827" s="3">
        <v>3</v>
      </c>
      <c r="E1827" s="3">
        <v>0</v>
      </c>
      <c r="F1827" s="3">
        <v>0</v>
      </c>
    </row>
    <row r="1828" spans="1:7">
      <c r="A1828" s="85">
        <v>44317</v>
      </c>
      <c r="B1828" s="3">
        <v>0</v>
      </c>
      <c r="C1828" s="3">
        <v>0</v>
      </c>
      <c r="D1828" s="3">
        <v>3</v>
      </c>
      <c r="E1828" s="3">
        <v>0</v>
      </c>
      <c r="F1828" s="3">
        <v>0</v>
      </c>
    </row>
    <row r="1829" spans="1:7">
      <c r="A1829" s="85">
        <v>44348</v>
      </c>
      <c r="B1829" s="3">
        <v>0</v>
      </c>
      <c r="C1829" s="3">
        <v>0</v>
      </c>
      <c r="D1829" s="3">
        <v>4</v>
      </c>
      <c r="E1829" s="3">
        <v>0</v>
      </c>
      <c r="F1829" s="3">
        <v>0</v>
      </c>
    </row>
    <row r="1830" spans="1:7">
      <c r="A1830" s="85">
        <v>44378</v>
      </c>
      <c r="B1830" s="3">
        <v>0</v>
      </c>
      <c r="C1830" s="3">
        <v>0</v>
      </c>
      <c r="D1830" s="3">
        <v>3</v>
      </c>
      <c r="E1830" s="3">
        <v>0</v>
      </c>
      <c r="F1830" s="3">
        <v>0</v>
      </c>
    </row>
    <row r="1831" spans="1:7">
      <c r="A1831" s="85">
        <v>44409</v>
      </c>
      <c r="B1831" s="3">
        <v>0</v>
      </c>
      <c r="C1831" s="3">
        <v>0</v>
      </c>
      <c r="D1831" s="3">
        <v>4</v>
      </c>
      <c r="E1831" s="3">
        <v>0</v>
      </c>
      <c r="F1831" s="3">
        <v>0</v>
      </c>
    </row>
    <row r="1832" spans="1:7">
      <c r="A1832" s="24" t="s">
        <v>10</v>
      </c>
      <c r="B1832" s="24">
        <f>SUM(B1820:B1831)</f>
        <v>1</v>
      </c>
      <c r="C1832" s="24">
        <f>SUM(C1820:C1831)</f>
        <v>0</v>
      </c>
      <c r="D1832" s="24">
        <f>SUM(D1820:D1831)</f>
        <v>44</v>
      </c>
      <c r="E1832" s="24">
        <f>SUM(E1820:E1831)</f>
        <v>3</v>
      </c>
      <c r="F1832" s="24">
        <f>SUM(F1820:F1831)</f>
        <v>2</v>
      </c>
      <c r="G1832" s="30"/>
    </row>
    <row r="1833" spans="1:7">
      <c r="A1833" s="26" t="s">
        <v>12</v>
      </c>
      <c r="B1833" s="26">
        <f>B1832/12</f>
        <v>8.3333333333333329E-2</v>
      </c>
      <c r="C1833" s="26">
        <f>C1832/12</f>
        <v>0</v>
      </c>
      <c r="D1833" s="26">
        <f>D1832/12</f>
        <v>3.6666666666666665</v>
      </c>
      <c r="E1833" s="26">
        <f>E1832/12</f>
        <v>0.25</v>
      </c>
      <c r="F1833" s="26">
        <f>F1832/12</f>
        <v>0.16666666666666666</v>
      </c>
      <c r="G1833" s="31"/>
    </row>
    <row r="1834" spans="1:7">
      <c r="A1834" s="85">
        <v>44440</v>
      </c>
      <c r="B1834" s="3">
        <v>0</v>
      </c>
      <c r="C1834" s="3">
        <v>0</v>
      </c>
      <c r="D1834" s="3">
        <v>4</v>
      </c>
      <c r="E1834" s="3">
        <v>0</v>
      </c>
      <c r="F1834" s="3">
        <v>0</v>
      </c>
    </row>
    <row r="1835" spans="1:7">
      <c r="A1835" s="85">
        <v>44470</v>
      </c>
      <c r="B1835" s="3">
        <v>0</v>
      </c>
      <c r="C1835" s="3">
        <v>0</v>
      </c>
      <c r="D1835" s="3">
        <v>5</v>
      </c>
      <c r="E1835" s="3">
        <v>0</v>
      </c>
      <c r="F1835" s="3">
        <v>0</v>
      </c>
    </row>
    <row r="1836" spans="1:7">
      <c r="A1836" s="86">
        <v>44501</v>
      </c>
      <c r="B1836" s="44">
        <v>0</v>
      </c>
      <c r="C1836" s="44">
        <v>0</v>
      </c>
      <c r="D1836" s="44">
        <v>3</v>
      </c>
      <c r="E1836" s="44">
        <v>0</v>
      </c>
      <c r="F1836" s="44">
        <v>0</v>
      </c>
      <c r="G1836" s="44"/>
    </row>
    <row r="1837" spans="1:7">
      <c r="A1837" s="86">
        <v>44531</v>
      </c>
      <c r="B1837" s="44">
        <v>0</v>
      </c>
      <c r="C1837" s="44">
        <v>0</v>
      </c>
      <c r="D1837" s="44">
        <v>5</v>
      </c>
      <c r="E1837" s="44">
        <v>0</v>
      </c>
      <c r="F1837" s="44">
        <v>0</v>
      </c>
      <c r="G1837" s="44"/>
    </row>
    <row r="1838" spans="1:7">
      <c r="A1838" s="85">
        <v>44562</v>
      </c>
      <c r="B1838" s="3">
        <v>0</v>
      </c>
      <c r="C1838" s="3">
        <v>0</v>
      </c>
      <c r="D1838" s="3">
        <v>4</v>
      </c>
      <c r="E1838" s="3">
        <v>0</v>
      </c>
      <c r="F1838" s="3">
        <v>0</v>
      </c>
    </row>
    <row r="1839" spans="1:7">
      <c r="A1839" s="85">
        <v>44593</v>
      </c>
    </row>
    <row r="1840" spans="1:7">
      <c r="A1840" s="86">
        <v>44621</v>
      </c>
      <c r="B1840" s="44"/>
      <c r="C1840" s="44"/>
      <c r="D1840" s="44"/>
      <c r="E1840" s="44"/>
      <c r="F1840" s="44"/>
      <c r="G1840" s="44"/>
    </row>
    <row r="1841" spans="1:7">
      <c r="A1841" s="86">
        <v>44652</v>
      </c>
      <c r="B1841" s="44"/>
      <c r="C1841" s="44"/>
      <c r="D1841" s="44"/>
      <c r="E1841" s="44"/>
      <c r="F1841" s="44"/>
      <c r="G1841" s="44"/>
    </row>
    <row r="1842" spans="1:7">
      <c r="A1842" s="85">
        <v>44682</v>
      </c>
    </row>
    <row r="1843" spans="1:7">
      <c r="A1843" s="85">
        <v>44713</v>
      </c>
    </row>
    <row r="1844" spans="1:7">
      <c r="A1844" s="86">
        <v>44743</v>
      </c>
      <c r="B1844" s="44"/>
      <c r="C1844" s="44"/>
      <c r="D1844" s="44"/>
      <c r="E1844" s="44"/>
      <c r="F1844" s="44"/>
      <c r="G1844" s="44"/>
    </row>
    <row r="1845" spans="1:7">
      <c r="A1845" s="86">
        <v>44774</v>
      </c>
      <c r="B1845" s="44"/>
      <c r="C1845" s="44"/>
      <c r="D1845" s="44"/>
      <c r="E1845" s="44"/>
      <c r="F1845" s="44"/>
      <c r="G1845" s="44"/>
    </row>
    <row r="1846" spans="1:7">
      <c r="A1846" s="24" t="s">
        <v>10</v>
      </c>
      <c r="B1846" s="24">
        <f>SUM(B1834:B1845)</f>
        <v>0</v>
      </c>
      <c r="C1846" s="24">
        <f>SUM(C1834:C1845)</f>
        <v>0</v>
      </c>
      <c r="D1846" s="24">
        <f>SUM(D1834:D1845)</f>
        <v>21</v>
      </c>
      <c r="E1846" s="24">
        <f>SUM(E1834:E1845)</f>
        <v>0</v>
      </c>
      <c r="F1846" s="24">
        <f>SUM(F1834:F1845)</f>
        <v>0</v>
      </c>
      <c r="G1846" s="30"/>
    </row>
    <row r="1847" spans="1:7">
      <c r="A1847" s="26" t="s">
        <v>12</v>
      </c>
      <c r="B1847" s="26">
        <f>B1846/12</f>
        <v>0</v>
      </c>
      <c r="C1847" s="26">
        <f>C1846/12</f>
        <v>0</v>
      </c>
      <c r="D1847" s="26">
        <f>D1846/12</f>
        <v>1.75</v>
      </c>
      <c r="E1847" s="26">
        <f>E1846/12</f>
        <v>0</v>
      </c>
      <c r="F1847" s="26">
        <f>F1846/12</f>
        <v>0</v>
      </c>
      <c r="G1847" s="31"/>
    </row>
    <row r="1848" spans="1:7">
      <c r="A1848" s="86"/>
      <c r="B1848" s="44"/>
      <c r="C1848" s="44"/>
      <c r="D1848" s="44"/>
      <c r="E1848" s="44"/>
      <c r="F1848" s="44"/>
      <c r="G1848" s="44"/>
    </row>
    <row r="1859" spans="1:8">
      <c r="A1859" s="1" t="s">
        <v>0</v>
      </c>
      <c r="B1859" s="2" t="s">
        <v>1</v>
      </c>
      <c r="C1859" s="2" t="s">
        <v>2</v>
      </c>
      <c r="D1859" s="2" t="s">
        <v>3</v>
      </c>
      <c r="E1859" s="2"/>
    </row>
    <row r="1860" spans="1:8">
      <c r="A1860" s="85" t="s">
        <v>61</v>
      </c>
      <c r="B1860" s="8" t="s">
        <v>25</v>
      </c>
      <c r="C1860" s="8">
        <v>42329</v>
      </c>
      <c r="D1860" s="3" t="s">
        <v>18</v>
      </c>
    </row>
    <row r="1862" spans="1:8">
      <c r="A1862" s="18" t="s">
        <v>4</v>
      </c>
      <c r="B1862" s="19" t="s">
        <v>5</v>
      </c>
      <c r="C1862" s="19" t="s">
        <v>6</v>
      </c>
      <c r="D1862" s="19" t="s">
        <v>7</v>
      </c>
      <c r="E1862" s="19" t="s">
        <v>8</v>
      </c>
      <c r="F1862" s="19" t="s">
        <v>9</v>
      </c>
      <c r="G1862" s="22" t="s">
        <v>119</v>
      </c>
      <c r="H1862" s="19" t="s">
        <v>11</v>
      </c>
    </row>
    <row r="1863" spans="1:8">
      <c r="A1863" s="85">
        <v>43709</v>
      </c>
      <c r="B1863" s="3">
        <v>3</v>
      </c>
      <c r="C1863" s="3">
        <v>0</v>
      </c>
      <c r="D1863" s="3">
        <v>18</v>
      </c>
      <c r="E1863" s="3">
        <v>0</v>
      </c>
      <c r="F1863" s="3">
        <v>0</v>
      </c>
    </row>
    <row r="1864" spans="1:8">
      <c r="A1864" s="85">
        <v>43739</v>
      </c>
      <c r="B1864" s="3">
        <v>6</v>
      </c>
      <c r="C1864" s="3">
        <v>4</v>
      </c>
      <c r="D1864" s="3">
        <v>26</v>
      </c>
      <c r="E1864" s="3">
        <v>0</v>
      </c>
      <c r="F1864" s="3">
        <v>0</v>
      </c>
    </row>
    <row r="1865" spans="1:8">
      <c r="A1865" s="85">
        <v>43770</v>
      </c>
      <c r="B1865" s="3">
        <v>2</v>
      </c>
      <c r="C1865" s="3">
        <v>0</v>
      </c>
      <c r="D1865" s="3">
        <v>16</v>
      </c>
      <c r="E1865" s="3">
        <v>0</v>
      </c>
      <c r="F1865" s="3">
        <v>0</v>
      </c>
    </row>
    <row r="1866" spans="1:8">
      <c r="A1866" s="85">
        <v>43800</v>
      </c>
      <c r="B1866" s="3">
        <v>2</v>
      </c>
      <c r="C1866" s="3">
        <v>0</v>
      </c>
      <c r="D1866" s="3">
        <v>16</v>
      </c>
      <c r="E1866" s="3">
        <v>0</v>
      </c>
      <c r="F1866" s="3">
        <v>0</v>
      </c>
    </row>
    <row r="1867" spans="1:8">
      <c r="A1867" s="85">
        <v>43831</v>
      </c>
      <c r="B1867" s="3">
        <v>0</v>
      </c>
      <c r="C1867" s="3">
        <v>0</v>
      </c>
      <c r="D1867" s="3">
        <v>16</v>
      </c>
      <c r="E1867" s="3">
        <v>0</v>
      </c>
      <c r="F1867" s="3">
        <v>0</v>
      </c>
    </row>
    <row r="1868" spans="1:8">
      <c r="A1868" s="85">
        <v>43862</v>
      </c>
      <c r="B1868" s="3">
        <v>3</v>
      </c>
      <c r="C1868" s="3">
        <v>1</v>
      </c>
      <c r="D1868" s="3">
        <v>13</v>
      </c>
      <c r="E1868" s="3">
        <v>0</v>
      </c>
      <c r="F1868" s="3">
        <v>0</v>
      </c>
    </row>
    <row r="1869" spans="1:8">
      <c r="A1869" s="85">
        <v>43891</v>
      </c>
      <c r="B1869" s="3">
        <v>7</v>
      </c>
      <c r="C1869" s="3">
        <v>0</v>
      </c>
      <c r="D1869" s="3">
        <v>10</v>
      </c>
      <c r="E1869" s="3">
        <v>0</v>
      </c>
      <c r="F1869" s="3">
        <v>0</v>
      </c>
    </row>
    <row r="1870" spans="1:8">
      <c r="A1870" s="85">
        <v>43922</v>
      </c>
      <c r="B1870" s="3">
        <v>0</v>
      </c>
      <c r="C1870" s="3">
        <v>0</v>
      </c>
      <c r="D1870" s="3">
        <v>4</v>
      </c>
      <c r="E1870" s="3">
        <v>0</v>
      </c>
      <c r="F1870" s="3">
        <v>0</v>
      </c>
    </row>
    <row r="1871" spans="1:8">
      <c r="A1871" s="85">
        <v>43952</v>
      </c>
      <c r="B1871" s="3">
        <v>0</v>
      </c>
      <c r="C1871" s="3">
        <v>0</v>
      </c>
      <c r="D1871" s="3">
        <v>1</v>
      </c>
      <c r="E1871" s="3">
        <v>0</v>
      </c>
      <c r="F1871" s="3">
        <v>0</v>
      </c>
    </row>
    <row r="1872" spans="1:8">
      <c r="A1872" s="85">
        <v>43983</v>
      </c>
      <c r="B1872" s="3">
        <v>0</v>
      </c>
      <c r="C1872" s="3">
        <v>0</v>
      </c>
      <c r="D1872" s="3">
        <v>1</v>
      </c>
      <c r="E1872" s="3">
        <v>0</v>
      </c>
      <c r="F1872" s="3">
        <v>0</v>
      </c>
    </row>
    <row r="1873" spans="1:7">
      <c r="A1873" s="85">
        <v>44013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 t="s">
        <v>62</v>
      </c>
    </row>
    <row r="1874" spans="1:7">
      <c r="A1874" s="85">
        <v>44044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 t="s">
        <v>62</v>
      </c>
    </row>
    <row r="1875" spans="1:7">
      <c r="A1875" s="24" t="s">
        <v>10</v>
      </c>
      <c r="B1875" s="24">
        <f>SUM(B1863:B1874)</f>
        <v>23</v>
      </c>
      <c r="C1875" s="24">
        <f>SUM(C1863:C1874)</f>
        <v>5</v>
      </c>
      <c r="D1875" s="24">
        <f>SUM(D1863:D1874)</f>
        <v>121</v>
      </c>
      <c r="E1875" s="24">
        <f>SUM(E1863:E1874)</f>
        <v>0</v>
      </c>
      <c r="F1875" s="24">
        <f>SUM(F1863:F1874)</f>
        <v>0</v>
      </c>
      <c r="G1875" s="30"/>
    </row>
    <row r="1876" spans="1:7">
      <c r="A1876" s="24" t="s">
        <v>12</v>
      </c>
      <c r="B1876" s="24">
        <f>B1875/12</f>
        <v>1.9166666666666667</v>
      </c>
      <c r="C1876" s="24">
        <f>C1875/12</f>
        <v>0.41666666666666669</v>
      </c>
      <c r="D1876" s="24">
        <f>D1875/12</f>
        <v>10.083333333333334</v>
      </c>
      <c r="E1876" s="24">
        <f>E1875/12</f>
        <v>0</v>
      </c>
      <c r="F1876" s="24">
        <f>F1875/12</f>
        <v>0</v>
      </c>
      <c r="G1876" s="30"/>
    </row>
    <row r="1877" spans="1:7">
      <c r="A1877" s="85">
        <v>44075</v>
      </c>
      <c r="B1877" s="3">
        <v>0</v>
      </c>
      <c r="C1877" s="3">
        <v>0</v>
      </c>
      <c r="D1877" s="3">
        <v>4</v>
      </c>
      <c r="E1877" s="3">
        <v>0</v>
      </c>
      <c r="F1877" s="3">
        <v>0</v>
      </c>
    </row>
    <row r="1878" spans="1:7">
      <c r="A1878" s="85">
        <v>44105</v>
      </c>
      <c r="B1878" s="3">
        <v>0</v>
      </c>
      <c r="C1878" s="3">
        <v>0</v>
      </c>
      <c r="D1878" s="3">
        <v>3</v>
      </c>
      <c r="E1878" s="3">
        <v>0</v>
      </c>
      <c r="F1878" s="3">
        <v>0</v>
      </c>
    </row>
    <row r="1879" spans="1:7">
      <c r="A1879" s="85">
        <v>44136</v>
      </c>
      <c r="B1879" s="3">
        <v>0</v>
      </c>
      <c r="C1879" s="3">
        <v>0</v>
      </c>
      <c r="D1879" s="3">
        <v>3</v>
      </c>
      <c r="E1879" s="3">
        <v>0</v>
      </c>
      <c r="F1879" s="3">
        <v>0</v>
      </c>
    </row>
    <row r="1880" spans="1:7">
      <c r="A1880" s="85">
        <v>44166</v>
      </c>
      <c r="B1880" s="3">
        <v>1</v>
      </c>
      <c r="C1880" s="3">
        <v>0</v>
      </c>
      <c r="D1880" s="3">
        <v>3</v>
      </c>
      <c r="E1880" s="3">
        <v>0</v>
      </c>
      <c r="F1880" s="3">
        <v>0</v>
      </c>
    </row>
    <row r="1881" spans="1:7">
      <c r="A1881" s="85">
        <v>44197</v>
      </c>
      <c r="B1881" s="3">
        <v>0</v>
      </c>
      <c r="C1881" s="3">
        <v>0</v>
      </c>
      <c r="D1881" s="3">
        <v>4</v>
      </c>
      <c r="E1881" s="3">
        <v>0</v>
      </c>
      <c r="F1881" s="3">
        <v>0</v>
      </c>
    </row>
    <row r="1882" spans="1:7">
      <c r="A1882" s="85">
        <v>44228</v>
      </c>
      <c r="B1882" s="3">
        <v>0</v>
      </c>
      <c r="C1882" s="3">
        <v>0</v>
      </c>
      <c r="D1882" s="3">
        <v>5</v>
      </c>
      <c r="E1882" s="3">
        <v>0</v>
      </c>
      <c r="F1882" s="3">
        <v>0</v>
      </c>
    </row>
    <row r="1883" spans="1:7">
      <c r="A1883" s="85">
        <v>44256</v>
      </c>
      <c r="B1883" s="3">
        <v>0</v>
      </c>
      <c r="C1883" s="3">
        <v>0</v>
      </c>
      <c r="D1883" s="3">
        <v>5</v>
      </c>
      <c r="E1883" s="3">
        <v>0</v>
      </c>
      <c r="F1883" s="3">
        <v>0</v>
      </c>
    </row>
    <row r="1884" spans="1:7">
      <c r="A1884" s="85">
        <v>44287</v>
      </c>
      <c r="B1884" s="3">
        <v>0</v>
      </c>
      <c r="C1884" s="3">
        <v>0</v>
      </c>
      <c r="D1884" s="3">
        <v>7</v>
      </c>
      <c r="E1884" s="3">
        <v>0</v>
      </c>
      <c r="F1884" s="3">
        <v>0</v>
      </c>
    </row>
    <row r="1885" spans="1:7">
      <c r="A1885" s="85">
        <v>44317</v>
      </c>
      <c r="B1885" s="3">
        <v>0</v>
      </c>
      <c r="C1885" s="3">
        <v>0</v>
      </c>
      <c r="D1885" s="3">
        <v>6</v>
      </c>
      <c r="E1885" s="3">
        <v>0</v>
      </c>
      <c r="F1885" s="3">
        <v>0</v>
      </c>
    </row>
    <row r="1886" spans="1:7">
      <c r="A1886" s="85">
        <v>44348</v>
      </c>
      <c r="B1886" s="3">
        <v>0</v>
      </c>
      <c r="C1886" s="3">
        <v>0</v>
      </c>
      <c r="D1886" s="3">
        <v>8</v>
      </c>
      <c r="E1886" s="3">
        <v>0</v>
      </c>
      <c r="F1886" s="3">
        <v>0</v>
      </c>
    </row>
    <row r="1887" spans="1:7">
      <c r="A1887" s="85">
        <v>44378</v>
      </c>
      <c r="B1887" s="3">
        <v>0</v>
      </c>
      <c r="C1887" s="3">
        <v>4</v>
      </c>
      <c r="D1887" s="3">
        <v>1</v>
      </c>
      <c r="E1887" s="3">
        <v>1</v>
      </c>
      <c r="F1887" s="3">
        <v>0</v>
      </c>
    </row>
    <row r="1888" spans="1:7">
      <c r="A1888" s="85">
        <v>44409</v>
      </c>
      <c r="B1888" s="3">
        <v>0</v>
      </c>
      <c r="C1888" s="3">
        <v>0</v>
      </c>
      <c r="D1888" s="3">
        <v>5</v>
      </c>
      <c r="E1888" s="3">
        <v>0</v>
      </c>
      <c r="F1888" s="3">
        <v>0</v>
      </c>
    </row>
    <row r="1889" spans="1:7">
      <c r="A1889" s="24" t="s">
        <v>10</v>
      </c>
      <c r="B1889" s="24">
        <f>SUM(B1877:B1888)</f>
        <v>1</v>
      </c>
      <c r="C1889" s="24">
        <f>SUM(C1877:C1888)</f>
        <v>4</v>
      </c>
      <c r="D1889" s="24">
        <f>SUM(D1877:D1888)</f>
        <v>54</v>
      </c>
      <c r="E1889" s="24">
        <f>SUM(E1877:E1888)</f>
        <v>1</v>
      </c>
      <c r="F1889" s="24">
        <f>SUM(F1877:F1888)</f>
        <v>0</v>
      </c>
      <c r="G1889" s="30"/>
    </row>
    <row r="1890" spans="1:7">
      <c r="A1890" s="26" t="s">
        <v>12</v>
      </c>
      <c r="B1890" s="26">
        <f>B1889/12</f>
        <v>8.3333333333333329E-2</v>
      </c>
      <c r="C1890" s="26">
        <f>C1889/12</f>
        <v>0.33333333333333331</v>
      </c>
      <c r="D1890" s="26">
        <f>D1889/12</f>
        <v>4.5</v>
      </c>
      <c r="E1890" s="26">
        <f>E1889/12</f>
        <v>8.3333333333333329E-2</v>
      </c>
      <c r="F1890" s="26">
        <f>F1889/12</f>
        <v>0</v>
      </c>
      <c r="G1890" s="31"/>
    </row>
    <row r="1891" spans="1:7">
      <c r="A1891" s="85">
        <v>44440</v>
      </c>
      <c r="B1891" s="3">
        <v>0</v>
      </c>
      <c r="C1891" s="3">
        <v>0</v>
      </c>
      <c r="D1891" s="3">
        <v>5</v>
      </c>
      <c r="E1891" s="3">
        <v>0</v>
      </c>
      <c r="F1891" s="3">
        <v>0</v>
      </c>
    </row>
    <row r="1892" spans="1:7">
      <c r="A1892" s="85">
        <v>44470</v>
      </c>
      <c r="B1892" s="3">
        <v>0</v>
      </c>
      <c r="C1892" s="3">
        <v>0</v>
      </c>
      <c r="D1892" s="3">
        <v>5</v>
      </c>
      <c r="E1892" s="3">
        <v>1</v>
      </c>
      <c r="F1892" s="3">
        <v>1</v>
      </c>
    </row>
    <row r="1893" spans="1:7">
      <c r="A1893" s="86">
        <v>44501</v>
      </c>
      <c r="B1893" s="44">
        <v>0</v>
      </c>
      <c r="C1893" s="44">
        <v>0</v>
      </c>
      <c r="D1893" s="44">
        <v>5</v>
      </c>
      <c r="E1893" s="44">
        <v>2</v>
      </c>
      <c r="F1893" s="44">
        <v>1</v>
      </c>
      <c r="G1893" s="44"/>
    </row>
    <row r="1894" spans="1:7">
      <c r="A1894" s="86">
        <v>44531</v>
      </c>
      <c r="B1894" s="44">
        <v>0</v>
      </c>
      <c r="C1894" s="44">
        <v>0</v>
      </c>
      <c r="D1894" s="44">
        <v>5</v>
      </c>
      <c r="E1894" s="44">
        <v>0</v>
      </c>
      <c r="F1894" s="44">
        <v>0</v>
      </c>
      <c r="G1894" s="44"/>
    </row>
    <row r="1895" spans="1:7">
      <c r="A1895" s="85">
        <v>44562</v>
      </c>
      <c r="B1895" s="3">
        <v>0</v>
      </c>
      <c r="C1895" s="3">
        <v>0</v>
      </c>
      <c r="D1895" s="3">
        <v>6</v>
      </c>
      <c r="E1895" s="3">
        <v>0</v>
      </c>
      <c r="F1895" s="3">
        <v>0</v>
      </c>
    </row>
    <row r="1896" spans="1:7">
      <c r="A1896" s="85">
        <v>44593</v>
      </c>
    </row>
    <row r="1897" spans="1:7">
      <c r="A1897" s="86">
        <v>44621</v>
      </c>
      <c r="B1897" s="44"/>
      <c r="C1897" s="44"/>
      <c r="D1897" s="44"/>
      <c r="E1897" s="44"/>
      <c r="F1897" s="44"/>
      <c r="G1897" s="44"/>
    </row>
    <row r="1898" spans="1:7">
      <c r="A1898" s="86">
        <v>44652</v>
      </c>
      <c r="B1898" s="44"/>
      <c r="C1898" s="44"/>
      <c r="D1898" s="44"/>
      <c r="E1898" s="44"/>
      <c r="F1898" s="44"/>
      <c r="G1898" s="44"/>
    </row>
    <row r="1899" spans="1:7">
      <c r="A1899" s="85">
        <v>44682</v>
      </c>
    </row>
    <row r="1900" spans="1:7">
      <c r="A1900" s="85">
        <v>44713</v>
      </c>
    </row>
    <row r="1901" spans="1:7">
      <c r="A1901" s="86">
        <v>44743</v>
      </c>
      <c r="B1901" s="44"/>
      <c r="C1901" s="44"/>
      <c r="D1901" s="44"/>
      <c r="E1901" s="44"/>
      <c r="F1901" s="44"/>
      <c r="G1901" s="44"/>
    </row>
    <row r="1902" spans="1:7">
      <c r="A1902" s="86">
        <v>44774</v>
      </c>
      <c r="B1902" s="44"/>
      <c r="C1902" s="44"/>
      <c r="D1902" s="44"/>
      <c r="E1902" s="44"/>
      <c r="F1902" s="44"/>
      <c r="G1902" s="44"/>
    </row>
    <row r="1903" spans="1:7">
      <c r="A1903" s="24" t="s">
        <v>10</v>
      </c>
      <c r="B1903" s="24">
        <f>SUM(B1891:B1902)</f>
        <v>0</v>
      </c>
      <c r="C1903" s="24">
        <f>SUM(C1891:C1902)</f>
        <v>0</v>
      </c>
      <c r="D1903" s="24">
        <f>SUM(D1891:D1902)</f>
        <v>26</v>
      </c>
      <c r="E1903" s="24">
        <f>SUM(E1891:E1902)</f>
        <v>3</v>
      </c>
      <c r="F1903" s="24">
        <f>SUM(F1891:F1902)</f>
        <v>2</v>
      </c>
      <c r="G1903" s="30"/>
    </row>
    <row r="1904" spans="1:7">
      <c r="A1904" s="26" t="s">
        <v>12</v>
      </c>
      <c r="B1904" s="26">
        <f>B1903/12</f>
        <v>0</v>
      </c>
      <c r="C1904" s="26">
        <f>C1903/12</f>
        <v>0</v>
      </c>
      <c r="D1904" s="26">
        <f>D1903/12</f>
        <v>2.1666666666666665</v>
      </c>
      <c r="E1904" s="26">
        <f>E1903/12</f>
        <v>0.25</v>
      </c>
      <c r="F1904" s="26">
        <f>F1903/12</f>
        <v>0.16666666666666666</v>
      </c>
      <c r="G1904" s="31"/>
    </row>
    <row r="1905" spans="1:8">
      <c r="A1905" s="86"/>
      <c r="B1905" s="44"/>
      <c r="C1905" s="44"/>
      <c r="D1905" s="44"/>
      <c r="E1905" s="44"/>
      <c r="F1905" s="44"/>
      <c r="G1905" s="44"/>
    </row>
    <row r="1917" spans="1:8">
      <c r="A1917" s="1" t="s">
        <v>0</v>
      </c>
      <c r="B1917" s="2" t="s">
        <v>1</v>
      </c>
      <c r="C1917" s="2" t="s">
        <v>2</v>
      </c>
      <c r="D1917" s="2" t="s">
        <v>3</v>
      </c>
      <c r="E1917" s="2" t="s">
        <v>40</v>
      </c>
    </row>
    <row r="1918" spans="1:8">
      <c r="A1918" s="85" t="s">
        <v>63</v>
      </c>
      <c r="B1918" s="8">
        <v>38993</v>
      </c>
      <c r="C1918" s="8" t="s">
        <v>25</v>
      </c>
      <c r="D1918" s="3" t="s">
        <v>18</v>
      </c>
      <c r="E1918" s="3" t="s">
        <v>64</v>
      </c>
    </row>
    <row r="1920" spans="1:8">
      <c r="A1920" s="18" t="s">
        <v>4</v>
      </c>
      <c r="B1920" s="19" t="s">
        <v>5</v>
      </c>
      <c r="C1920" s="19" t="s">
        <v>6</v>
      </c>
      <c r="D1920" s="19" t="s">
        <v>7</v>
      </c>
      <c r="E1920" s="19" t="s">
        <v>8</v>
      </c>
      <c r="F1920" s="19" t="s">
        <v>9</v>
      </c>
      <c r="G1920" s="22" t="s">
        <v>119</v>
      </c>
      <c r="H1920" s="19" t="s">
        <v>11</v>
      </c>
    </row>
    <row r="1921" spans="1:7">
      <c r="A1921" s="85">
        <v>43709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40" t="s">
        <v>54</v>
      </c>
    </row>
    <row r="1922" spans="1:7">
      <c r="A1922" s="85">
        <v>43739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40" t="s">
        <v>54</v>
      </c>
    </row>
    <row r="1923" spans="1:7">
      <c r="A1923" s="85">
        <v>43770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40" t="s">
        <v>54</v>
      </c>
    </row>
    <row r="1924" spans="1:7">
      <c r="A1924" s="85">
        <v>43800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40" t="s">
        <v>54</v>
      </c>
    </row>
    <row r="1925" spans="1:7">
      <c r="A1925" s="85">
        <v>43831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40" t="s">
        <v>54</v>
      </c>
    </row>
    <row r="1926" spans="1:7">
      <c r="A1926" s="85">
        <v>43862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40" t="s">
        <v>54</v>
      </c>
    </row>
    <row r="1927" spans="1:7">
      <c r="A1927" s="85">
        <v>43891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40" t="s">
        <v>54</v>
      </c>
    </row>
    <row r="1928" spans="1:7">
      <c r="A1928" s="85">
        <v>43922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40" t="s">
        <v>54</v>
      </c>
    </row>
    <row r="1929" spans="1:7">
      <c r="A1929" s="85">
        <v>43952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40" t="s">
        <v>54</v>
      </c>
    </row>
    <row r="1930" spans="1:7">
      <c r="A1930" s="85">
        <v>43983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40" t="s">
        <v>54</v>
      </c>
    </row>
    <row r="1931" spans="1:7">
      <c r="A1931" s="85">
        <v>44013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40" t="s">
        <v>54</v>
      </c>
    </row>
    <row r="1932" spans="1:7">
      <c r="A1932" s="85">
        <v>44044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40" t="s">
        <v>54</v>
      </c>
    </row>
    <row r="1933" spans="1:7">
      <c r="A1933" s="24" t="s">
        <v>10</v>
      </c>
      <c r="B1933" s="24">
        <f>SUM(B1921:B1932)</f>
        <v>0</v>
      </c>
      <c r="C1933" s="24">
        <f>SUM(C1921:C1932)</f>
        <v>0</v>
      </c>
      <c r="D1933" s="24">
        <f>SUM(D1921:D1932)</f>
        <v>0</v>
      </c>
      <c r="E1933" s="24">
        <f>SUM(E1921:E1932)</f>
        <v>0</v>
      </c>
      <c r="F1933" s="24">
        <f>SUM(F1921:F1932)</f>
        <v>0</v>
      </c>
      <c r="G1933" s="30"/>
    </row>
    <row r="1934" spans="1:7">
      <c r="A1934" s="24" t="s">
        <v>12</v>
      </c>
      <c r="B1934" s="24">
        <f>B1933/12</f>
        <v>0</v>
      </c>
      <c r="C1934" s="24">
        <f>C1933/12</f>
        <v>0</v>
      </c>
      <c r="D1934" s="24">
        <f>D1933/12</f>
        <v>0</v>
      </c>
      <c r="E1934" s="24">
        <f>E1933/12</f>
        <v>0</v>
      </c>
      <c r="F1934" s="24">
        <f>F1933/12</f>
        <v>0</v>
      </c>
      <c r="G1934" s="30"/>
    </row>
    <row r="1935" spans="1:7">
      <c r="A1935" s="85">
        <v>44075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40" t="s">
        <v>54</v>
      </c>
    </row>
    <row r="1936" spans="1:7">
      <c r="A1936" s="85">
        <v>44105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40" t="s">
        <v>54</v>
      </c>
    </row>
    <row r="1937" spans="1:7">
      <c r="A1937" s="85">
        <v>44136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40" t="s">
        <v>54</v>
      </c>
    </row>
    <row r="1938" spans="1:7">
      <c r="A1938" s="85">
        <v>44166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40" t="s">
        <v>54</v>
      </c>
    </row>
    <row r="1939" spans="1:7">
      <c r="A1939" s="85">
        <v>44197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40" t="s">
        <v>54</v>
      </c>
    </row>
    <row r="1940" spans="1:7">
      <c r="A1940" s="85">
        <v>44228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40" t="s">
        <v>54</v>
      </c>
    </row>
    <row r="1941" spans="1:7">
      <c r="A1941" s="85">
        <v>44256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40" t="s">
        <v>54</v>
      </c>
    </row>
    <row r="1942" spans="1:7">
      <c r="A1942" s="85">
        <v>44287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40" t="s">
        <v>54</v>
      </c>
    </row>
    <row r="1943" spans="1:7">
      <c r="A1943" s="85">
        <v>44317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40" t="s">
        <v>54</v>
      </c>
    </row>
    <row r="1944" spans="1:7">
      <c r="A1944" s="85">
        <v>44348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40" t="s">
        <v>98</v>
      </c>
    </row>
    <row r="1945" spans="1:7">
      <c r="A1945" s="85">
        <v>44378</v>
      </c>
      <c r="B1945" s="3">
        <v>0</v>
      </c>
      <c r="C1945" s="3">
        <v>0</v>
      </c>
      <c r="D1945" s="3">
        <v>3</v>
      </c>
      <c r="E1945" s="3">
        <v>0</v>
      </c>
      <c r="F1945" s="3">
        <v>0</v>
      </c>
    </row>
    <row r="1946" spans="1:7">
      <c r="A1946" s="85">
        <v>44409</v>
      </c>
      <c r="B1946" s="3">
        <v>0</v>
      </c>
      <c r="C1946" s="3">
        <v>0</v>
      </c>
      <c r="D1946" s="3">
        <v>2</v>
      </c>
      <c r="E1946" s="3">
        <v>0</v>
      </c>
      <c r="F1946" s="3">
        <v>0</v>
      </c>
    </row>
    <row r="1947" spans="1:7">
      <c r="A1947" s="24" t="s">
        <v>10</v>
      </c>
      <c r="B1947" s="24">
        <f>SUM(B1935:B1946)</f>
        <v>0</v>
      </c>
      <c r="C1947" s="24">
        <f>SUM(C1935:C1946)</f>
        <v>0</v>
      </c>
      <c r="D1947" s="24">
        <f>SUM(D1935:D1946)</f>
        <v>5</v>
      </c>
      <c r="E1947" s="24">
        <f>SUM(E1935:E1946)</f>
        <v>0</v>
      </c>
      <c r="F1947" s="24">
        <f>SUM(F1935:F1946)</f>
        <v>0</v>
      </c>
      <c r="G1947" s="30"/>
    </row>
    <row r="1948" spans="1:7">
      <c r="A1948" s="26" t="s">
        <v>12</v>
      </c>
      <c r="B1948" s="26">
        <f>B1947/12</f>
        <v>0</v>
      </c>
      <c r="C1948" s="26">
        <f>C1947/12</f>
        <v>0</v>
      </c>
      <c r="D1948" s="26">
        <f>D1947/12</f>
        <v>0.41666666666666669</v>
      </c>
      <c r="E1948" s="26">
        <f>E1947/12</f>
        <v>0</v>
      </c>
      <c r="F1948" s="26">
        <f>F1947/12</f>
        <v>0</v>
      </c>
      <c r="G1948" s="31"/>
    </row>
    <row r="1949" spans="1:7">
      <c r="A1949" s="85">
        <v>44440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 t="s">
        <v>54</v>
      </c>
    </row>
    <row r="1950" spans="1:7">
      <c r="A1950" s="85">
        <v>44470</v>
      </c>
      <c r="B1950" s="3">
        <v>0</v>
      </c>
      <c r="C1950" s="3">
        <v>0</v>
      </c>
      <c r="D1950" s="3">
        <v>2</v>
      </c>
      <c r="E1950" s="3">
        <v>0</v>
      </c>
      <c r="F1950" s="3">
        <v>3</v>
      </c>
    </row>
    <row r="1951" spans="1:7">
      <c r="A1951" s="86">
        <v>44501</v>
      </c>
      <c r="B1951" s="44">
        <v>0</v>
      </c>
      <c r="C1951" s="44">
        <v>0</v>
      </c>
      <c r="D1951" s="44">
        <v>0</v>
      </c>
      <c r="E1951" s="44">
        <v>0</v>
      </c>
      <c r="F1951" s="44">
        <v>0</v>
      </c>
      <c r="G1951" s="44" t="s">
        <v>54</v>
      </c>
    </row>
    <row r="1952" spans="1:7">
      <c r="A1952" s="86">
        <v>44531</v>
      </c>
      <c r="B1952" s="44">
        <v>0</v>
      </c>
      <c r="C1952" s="44">
        <v>0</v>
      </c>
      <c r="D1952" s="44">
        <v>2</v>
      </c>
      <c r="E1952" s="44">
        <v>0</v>
      </c>
      <c r="F1952" s="44">
        <v>0</v>
      </c>
      <c r="G1952" s="44"/>
    </row>
    <row r="1953" spans="1:7">
      <c r="A1953" s="85">
        <v>44562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 t="s">
        <v>54</v>
      </c>
    </row>
    <row r="1954" spans="1:7">
      <c r="A1954" s="85">
        <v>44593</v>
      </c>
    </row>
    <row r="1955" spans="1:7">
      <c r="A1955" s="86">
        <v>44621</v>
      </c>
      <c r="B1955" s="44"/>
      <c r="C1955" s="44"/>
      <c r="D1955" s="44"/>
      <c r="E1955" s="44"/>
      <c r="F1955" s="44"/>
      <c r="G1955" s="44"/>
    </row>
    <row r="1956" spans="1:7">
      <c r="A1956" s="86">
        <v>44652</v>
      </c>
      <c r="B1956" s="44"/>
      <c r="C1956" s="44"/>
      <c r="D1956" s="44"/>
      <c r="E1956" s="44"/>
      <c r="F1956" s="44"/>
      <c r="G1956" s="44"/>
    </row>
    <row r="1957" spans="1:7">
      <c r="A1957" s="85">
        <v>44682</v>
      </c>
    </row>
    <row r="1958" spans="1:7">
      <c r="A1958" s="85">
        <v>44713</v>
      </c>
    </row>
    <row r="1959" spans="1:7">
      <c r="A1959" s="86">
        <v>44743</v>
      </c>
      <c r="B1959" s="44"/>
      <c r="C1959" s="44"/>
      <c r="D1959" s="44"/>
      <c r="E1959" s="44"/>
      <c r="F1959" s="44"/>
      <c r="G1959" s="44"/>
    </row>
    <row r="1960" spans="1:7">
      <c r="A1960" s="86">
        <v>44774</v>
      </c>
      <c r="B1960" s="44"/>
      <c r="C1960" s="44"/>
      <c r="D1960" s="44"/>
      <c r="E1960" s="44"/>
      <c r="F1960" s="44"/>
      <c r="G1960" s="44"/>
    </row>
    <row r="1961" spans="1:7">
      <c r="A1961" s="24" t="s">
        <v>10</v>
      </c>
      <c r="B1961" s="24">
        <f>SUM(B1949:B1960)</f>
        <v>0</v>
      </c>
      <c r="C1961" s="24">
        <f>SUM(C1949:C1960)</f>
        <v>0</v>
      </c>
      <c r="D1961" s="24">
        <f>SUM(D1949:D1960)</f>
        <v>4</v>
      </c>
      <c r="E1961" s="24">
        <f>SUM(E1949:E1960)</f>
        <v>0</v>
      </c>
      <c r="F1961" s="24">
        <f>SUM(F1949:F1960)</f>
        <v>3</v>
      </c>
      <c r="G1961" s="30"/>
    </row>
    <row r="1962" spans="1:7">
      <c r="A1962" s="26" t="s">
        <v>12</v>
      </c>
      <c r="B1962" s="26">
        <f>B1961/12</f>
        <v>0</v>
      </c>
      <c r="C1962" s="26">
        <f>C1961/12</f>
        <v>0</v>
      </c>
      <c r="D1962" s="26">
        <f>D1961/12</f>
        <v>0.33333333333333331</v>
      </c>
      <c r="E1962" s="26">
        <f>E1961/12</f>
        <v>0</v>
      </c>
      <c r="F1962" s="26">
        <f>F1961/12</f>
        <v>0.25</v>
      </c>
      <c r="G1962" s="31"/>
    </row>
    <row r="1963" spans="1:7">
      <c r="A1963" s="86"/>
      <c r="B1963" s="44"/>
      <c r="C1963" s="44"/>
      <c r="D1963" s="44"/>
      <c r="E1963" s="44"/>
      <c r="F1963" s="44"/>
      <c r="G1963" s="44"/>
    </row>
    <row r="1964" spans="1:7">
      <c r="A1964" s="86"/>
      <c r="B1964" s="44"/>
      <c r="C1964" s="44"/>
      <c r="D1964" s="44"/>
      <c r="E1964" s="44"/>
      <c r="F1964" s="44"/>
      <c r="G1964" s="44"/>
    </row>
    <row r="1974" spans="1:8">
      <c r="A1974" s="1" t="s">
        <v>0</v>
      </c>
      <c r="B1974" s="2" t="s">
        <v>1</v>
      </c>
      <c r="C1974" s="2" t="s">
        <v>2</v>
      </c>
      <c r="D1974" s="2" t="s">
        <v>3</v>
      </c>
      <c r="E1974" s="2" t="s">
        <v>40</v>
      </c>
    </row>
    <row r="1975" spans="1:8">
      <c r="A1975" s="85" t="s">
        <v>65</v>
      </c>
      <c r="B1975" s="8">
        <v>37707</v>
      </c>
      <c r="C1975" s="8" t="s">
        <v>25</v>
      </c>
      <c r="D1975" s="3" t="s">
        <v>18</v>
      </c>
      <c r="E1975" s="3" t="s">
        <v>41</v>
      </c>
    </row>
    <row r="1977" spans="1:8">
      <c r="A1977" s="18" t="s">
        <v>4</v>
      </c>
      <c r="B1977" s="19" t="s">
        <v>5</v>
      </c>
      <c r="C1977" s="19" t="s">
        <v>6</v>
      </c>
      <c r="D1977" s="19" t="s">
        <v>7</v>
      </c>
      <c r="E1977" s="19" t="s">
        <v>8</v>
      </c>
      <c r="F1977" s="19" t="s">
        <v>9</v>
      </c>
      <c r="G1977" s="22" t="s">
        <v>119</v>
      </c>
      <c r="H1977" s="19" t="s">
        <v>11</v>
      </c>
    </row>
    <row r="1978" spans="1:8">
      <c r="A1978" s="85">
        <v>43709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 t="s">
        <v>54</v>
      </c>
    </row>
    <row r="1979" spans="1:8">
      <c r="A1979" s="85">
        <v>43739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 t="s">
        <v>54</v>
      </c>
    </row>
    <row r="1980" spans="1:8">
      <c r="A1980" s="85">
        <v>43770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 t="s">
        <v>54</v>
      </c>
    </row>
    <row r="1981" spans="1:8">
      <c r="A1981" s="85">
        <v>43800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 t="s">
        <v>97</v>
      </c>
    </row>
    <row r="1982" spans="1:8">
      <c r="A1982" s="85">
        <v>43831</v>
      </c>
      <c r="B1982" s="3">
        <v>0</v>
      </c>
      <c r="C1982" s="3">
        <v>0</v>
      </c>
      <c r="D1982" s="3">
        <v>11</v>
      </c>
      <c r="E1982" s="3">
        <v>0</v>
      </c>
      <c r="F1982" s="3">
        <v>0</v>
      </c>
    </row>
    <row r="1983" spans="1:8">
      <c r="A1983" s="85">
        <v>43862</v>
      </c>
      <c r="B1983" s="3">
        <v>1</v>
      </c>
      <c r="C1983" s="3">
        <v>2</v>
      </c>
      <c r="D1983" s="3">
        <v>11</v>
      </c>
      <c r="E1983" s="3">
        <v>0</v>
      </c>
      <c r="F1983" s="3">
        <v>0</v>
      </c>
    </row>
    <row r="1984" spans="1:8">
      <c r="A1984" s="85">
        <v>43891</v>
      </c>
      <c r="B1984" s="3">
        <v>0</v>
      </c>
      <c r="C1984" s="3">
        <v>2</v>
      </c>
      <c r="D1984" s="3">
        <v>25</v>
      </c>
      <c r="E1984" s="3">
        <v>2</v>
      </c>
      <c r="F1984" s="3">
        <v>1</v>
      </c>
    </row>
    <row r="1985" spans="1:7">
      <c r="A1985" s="85">
        <v>43922</v>
      </c>
      <c r="B1985" s="3">
        <v>0</v>
      </c>
      <c r="C1985" s="3">
        <v>3</v>
      </c>
      <c r="D1985" s="3">
        <v>11</v>
      </c>
      <c r="E1985" s="3">
        <v>6</v>
      </c>
      <c r="F1985" s="3">
        <v>1</v>
      </c>
    </row>
    <row r="1986" spans="1:7">
      <c r="A1986" s="85">
        <v>43952</v>
      </c>
      <c r="B1986" s="3">
        <v>0</v>
      </c>
      <c r="C1986" s="3">
        <v>0</v>
      </c>
      <c r="D1986" s="3">
        <v>5</v>
      </c>
      <c r="E1986" s="3">
        <v>0</v>
      </c>
      <c r="F1986" s="3">
        <v>0</v>
      </c>
    </row>
    <row r="1987" spans="1:7">
      <c r="A1987" s="85">
        <v>43983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85">
        <v>44013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62</v>
      </c>
    </row>
    <row r="1989" spans="1:7">
      <c r="A1989" s="85">
        <v>44044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62</v>
      </c>
    </row>
    <row r="1990" spans="1:7">
      <c r="A1990" s="24" t="s">
        <v>10</v>
      </c>
      <c r="B1990" s="24">
        <f>SUM(B1978:B1989)</f>
        <v>1</v>
      </c>
      <c r="C1990" s="24">
        <f>SUM(C1978:C1989)</f>
        <v>7</v>
      </c>
      <c r="D1990" s="24">
        <f>SUM(D1978:D1989)</f>
        <v>63</v>
      </c>
      <c r="E1990" s="24">
        <f>SUM(E1978:E1989)</f>
        <v>8</v>
      </c>
      <c r="F1990" s="24">
        <f>SUM(F1978:F1989)</f>
        <v>2</v>
      </c>
      <c r="G1990" s="30"/>
    </row>
    <row r="1991" spans="1:7">
      <c r="A1991" s="24" t="s">
        <v>12</v>
      </c>
      <c r="B1991" s="24">
        <f>B1990/12</f>
        <v>8.3333333333333329E-2</v>
      </c>
      <c r="C1991" s="24">
        <f>C1990/12</f>
        <v>0.58333333333333337</v>
      </c>
      <c r="D1991" s="24">
        <f>D1990/12</f>
        <v>5.25</v>
      </c>
      <c r="E1991" s="24">
        <f>E1990/12</f>
        <v>0.66666666666666663</v>
      </c>
      <c r="F1991" s="24">
        <f>F1990/12</f>
        <v>0.16666666666666666</v>
      </c>
      <c r="G1991" s="30"/>
    </row>
    <row r="1992" spans="1:7">
      <c r="A1992" s="85">
        <v>44075</v>
      </c>
      <c r="B1992" s="3">
        <v>0</v>
      </c>
      <c r="C1992" s="3">
        <v>0</v>
      </c>
      <c r="D1992" s="3">
        <v>6</v>
      </c>
      <c r="E1992" s="3">
        <v>0</v>
      </c>
      <c r="F1992" s="3">
        <v>0</v>
      </c>
    </row>
    <row r="1993" spans="1:7">
      <c r="A1993" s="85">
        <v>44105</v>
      </c>
      <c r="B1993" s="3">
        <v>0</v>
      </c>
      <c r="C1993" s="3">
        <v>6</v>
      </c>
      <c r="D1993" s="3">
        <v>4</v>
      </c>
      <c r="E1993" s="3">
        <v>4</v>
      </c>
      <c r="F1993" s="3">
        <v>2</v>
      </c>
    </row>
    <row r="1994" spans="1:7">
      <c r="A1994" s="85">
        <v>44136</v>
      </c>
      <c r="B1994" s="3">
        <v>0</v>
      </c>
      <c r="C1994" s="3">
        <v>1</v>
      </c>
      <c r="D1994" s="3">
        <v>2</v>
      </c>
      <c r="E1994" s="3">
        <v>2</v>
      </c>
      <c r="F1994" s="3">
        <v>0</v>
      </c>
    </row>
    <row r="1995" spans="1:7">
      <c r="A1995" s="85">
        <v>44166</v>
      </c>
      <c r="B1995" s="3">
        <v>0</v>
      </c>
      <c r="C1995" s="3">
        <v>1</v>
      </c>
      <c r="D1995" s="3">
        <v>5</v>
      </c>
      <c r="E1995" s="3">
        <v>2</v>
      </c>
      <c r="F1995" s="3">
        <v>1</v>
      </c>
    </row>
    <row r="1996" spans="1:7">
      <c r="A1996" s="85">
        <v>44197</v>
      </c>
      <c r="B1996" s="3">
        <v>0</v>
      </c>
      <c r="C1996" s="3">
        <v>0</v>
      </c>
      <c r="D1996" s="3">
        <v>5</v>
      </c>
      <c r="E1996" s="3">
        <v>2</v>
      </c>
      <c r="F1996" s="3">
        <v>1</v>
      </c>
    </row>
    <row r="1997" spans="1:7">
      <c r="A1997" s="85">
        <v>44228</v>
      </c>
      <c r="B1997" s="3">
        <v>0</v>
      </c>
      <c r="C1997" s="3">
        <v>2</v>
      </c>
      <c r="D1997" s="3">
        <v>2</v>
      </c>
      <c r="E1997" s="3">
        <v>1</v>
      </c>
      <c r="F1997" s="3">
        <v>1</v>
      </c>
    </row>
    <row r="1998" spans="1:7">
      <c r="A1998" s="85">
        <v>44256</v>
      </c>
      <c r="B1998" s="3">
        <v>0</v>
      </c>
      <c r="C1998" s="3">
        <v>0</v>
      </c>
      <c r="D1998" s="3">
        <v>2</v>
      </c>
      <c r="E1998" s="3">
        <v>1</v>
      </c>
      <c r="F1998" s="3">
        <v>1</v>
      </c>
    </row>
    <row r="1999" spans="1:7">
      <c r="A1999" s="85">
        <v>44287</v>
      </c>
      <c r="B1999" s="3">
        <v>0</v>
      </c>
      <c r="C1999" s="3">
        <v>0</v>
      </c>
      <c r="D1999" s="3">
        <v>3</v>
      </c>
      <c r="E1999" s="3">
        <v>2</v>
      </c>
      <c r="F1999" s="3">
        <v>1</v>
      </c>
    </row>
    <row r="2000" spans="1:7">
      <c r="A2000" s="85">
        <v>44317</v>
      </c>
      <c r="B2000" s="3">
        <v>0</v>
      </c>
      <c r="C2000" s="3">
        <v>0</v>
      </c>
      <c r="D2000" s="3">
        <v>4</v>
      </c>
      <c r="E2000" s="3">
        <v>2</v>
      </c>
      <c r="F2000" s="3">
        <v>1</v>
      </c>
    </row>
    <row r="2001" spans="1:7">
      <c r="A2001" s="85">
        <v>44348</v>
      </c>
      <c r="B2001" s="3">
        <v>0</v>
      </c>
      <c r="C2001" s="3">
        <v>0</v>
      </c>
      <c r="D2001" s="3">
        <v>3</v>
      </c>
      <c r="E2001" s="3">
        <v>0</v>
      </c>
      <c r="F2001" s="3">
        <v>1</v>
      </c>
    </row>
    <row r="2002" spans="1:7">
      <c r="A2002" s="85">
        <v>44378</v>
      </c>
      <c r="B2002" s="3">
        <v>0</v>
      </c>
      <c r="C2002" s="3">
        <v>0</v>
      </c>
      <c r="D2002" s="3">
        <v>2</v>
      </c>
      <c r="E2002" s="3">
        <v>1</v>
      </c>
      <c r="F2002" s="3">
        <v>1</v>
      </c>
    </row>
    <row r="2003" spans="1:7">
      <c r="A2003" s="85">
        <v>44409</v>
      </c>
      <c r="B2003" s="3">
        <v>0</v>
      </c>
      <c r="C2003" s="3">
        <v>2</v>
      </c>
      <c r="D2003" s="3">
        <v>2</v>
      </c>
      <c r="E2003" s="3">
        <v>2</v>
      </c>
      <c r="F2003" s="3">
        <v>1</v>
      </c>
    </row>
    <row r="2004" spans="1:7">
      <c r="A2004" s="24" t="s">
        <v>10</v>
      </c>
      <c r="B2004" s="24">
        <f>SUM(B1992:B2003)</f>
        <v>0</v>
      </c>
      <c r="C2004" s="24">
        <f>SUM(C1992:C2003)</f>
        <v>12</v>
      </c>
      <c r="D2004" s="24">
        <f>SUM(D1992:D2003)</f>
        <v>40</v>
      </c>
      <c r="E2004" s="24">
        <f>SUM(E1992:E2003)</f>
        <v>19</v>
      </c>
      <c r="F2004" s="24">
        <f>SUM(F1992:F2003)</f>
        <v>11</v>
      </c>
      <c r="G2004" s="30"/>
    </row>
    <row r="2005" spans="1:7">
      <c r="A2005" s="26" t="s">
        <v>12</v>
      </c>
      <c r="B2005" s="26">
        <f>B2004/12</f>
        <v>0</v>
      </c>
      <c r="C2005" s="26">
        <f>C2004/12</f>
        <v>1</v>
      </c>
      <c r="D2005" s="26">
        <f>D2004/12</f>
        <v>3.3333333333333335</v>
      </c>
      <c r="E2005" s="26">
        <f>E2004/12</f>
        <v>1.5833333333333333</v>
      </c>
      <c r="F2005" s="26">
        <f>F2004/12</f>
        <v>0.91666666666666663</v>
      </c>
      <c r="G2005" s="31"/>
    </row>
    <row r="2006" spans="1:7">
      <c r="A2006" s="85">
        <v>44440</v>
      </c>
      <c r="B2006" s="3">
        <v>0</v>
      </c>
      <c r="C2006" s="3">
        <v>0</v>
      </c>
      <c r="D2006" s="3">
        <v>3</v>
      </c>
      <c r="E2006" s="3">
        <v>1</v>
      </c>
      <c r="F2006" s="3">
        <v>1</v>
      </c>
    </row>
    <row r="2007" spans="1:7">
      <c r="A2007" s="85">
        <v>44470</v>
      </c>
      <c r="B2007" s="3">
        <v>0</v>
      </c>
      <c r="C2007" s="3">
        <v>2</v>
      </c>
      <c r="D2007" s="3">
        <v>7</v>
      </c>
      <c r="E2007" s="3">
        <v>2</v>
      </c>
      <c r="F2007" s="3">
        <v>1</v>
      </c>
    </row>
    <row r="2008" spans="1:7">
      <c r="A2008" s="86">
        <v>44501</v>
      </c>
      <c r="B2008" s="44">
        <v>0</v>
      </c>
      <c r="C2008" s="44">
        <v>1</v>
      </c>
      <c r="D2008" s="44">
        <v>3</v>
      </c>
      <c r="E2008" s="44">
        <v>2</v>
      </c>
      <c r="F2008" s="44">
        <v>1</v>
      </c>
      <c r="G2008" s="44"/>
    </row>
    <row r="2009" spans="1:7">
      <c r="A2009" s="86">
        <v>44531</v>
      </c>
      <c r="B2009" s="44">
        <v>0</v>
      </c>
      <c r="C2009" s="44">
        <v>0</v>
      </c>
      <c r="D2009" s="44">
        <v>4</v>
      </c>
      <c r="E2009" s="44">
        <v>2</v>
      </c>
      <c r="F2009" s="44">
        <v>1</v>
      </c>
      <c r="G2009" s="44"/>
    </row>
    <row r="2010" spans="1:7">
      <c r="A2010" s="85">
        <v>44562</v>
      </c>
      <c r="B2010" s="3">
        <v>0</v>
      </c>
      <c r="C2010" s="3">
        <v>3</v>
      </c>
      <c r="D2010" s="3">
        <v>3</v>
      </c>
      <c r="E2010" s="3">
        <v>2</v>
      </c>
      <c r="F2010" s="3">
        <v>1</v>
      </c>
    </row>
    <row r="2011" spans="1:7">
      <c r="A2011" s="85">
        <v>44593</v>
      </c>
    </row>
    <row r="2012" spans="1:7">
      <c r="A2012" s="86">
        <v>44621</v>
      </c>
      <c r="B2012" s="44"/>
      <c r="C2012" s="44"/>
      <c r="D2012" s="44"/>
      <c r="E2012" s="44"/>
      <c r="F2012" s="44"/>
      <c r="G2012" s="44"/>
    </row>
    <row r="2013" spans="1:7">
      <c r="A2013" s="86">
        <v>44652</v>
      </c>
      <c r="B2013" s="44"/>
      <c r="C2013" s="44"/>
      <c r="D2013" s="44"/>
      <c r="E2013" s="44"/>
      <c r="F2013" s="44"/>
      <c r="G2013" s="44"/>
    </row>
    <row r="2014" spans="1:7">
      <c r="A2014" s="85">
        <v>44682</v>
      </c>
    </row>
    <row r="2015" spans="1:7">
      <c r="A2015" s="85">
        <v>44713</v>
      </c>
    </row>
    <row r="2016" spans="1:7">
      <c r="A2016" s="86">
        <v>44743</v>
      </c>
      <c r="B2016" s="44"/>
      <c r="C2016" s="44"/>
      <c r="D2016" s="44"/>
      <c r="E2016" s="44"/>
      <c r="F2016" s="44"/>
      <c r="G2016" s="44"/>
    </row>
    <row r="2017" spans="1:7">
      <c r="A2017" s="86">
        <v>44774</v>
      </c>
      <c r="B2017" s="44"/>
      <c r="C2017" s="44"/>
      <c r="D2017" s="44"/>
      <c r="E2017" s="44"/>
      <c r="F2017" s="44"/>
      <c r="G2017" s="44"/>
    </row>
    <row r="2018" spans="1:7">
      <c r="A2018" s="24" t="s">
        <v>10</v>
      </c>
      <c r="B2018" s="24">
        <f>SUM(B2006:B2017)</f>
        <v>0</v>
      </c>
      <c r="C2018" s="24">
        <f>SUM(C2006:C2017)</f>
        <v>6</v>
      </c>
      <c r="D2018" s="24">
        <f>SUM(D2006:D2017)</f>
        <v>20</v>
      </c>
      <c r="E2018" s="24">
        <f>SUM(E2006:E2017)</f>
        <v>9</v>
      </c>
      <c r="F2018" s="24">
        <f>SUM(F2006:F2017)</f>
        <v>5</v>
      </c>
      <c r="G2018" s="30"/>
    </row>
    <row r="2019" spans="1:7">
      <c r="A2019" s="26" t="s">
        <v>12</v>
      </c>
      <c r="B2019" s="26">
        <f>B2018/12</f>
        <v>0</v>
      </c>
      <c r="C2019" s="26">
        <f>C2018/12</f>
        <v>0.5</v>
      </c>
      <c r="D2019" s="26">
        <f>D2018/12</f>
        <v>1.6666666666666667</v>
      </c>
      <c r="E2019" s="26">
        <f>E2018/12</f>
        <v>0.75</v>
      </c>
      <c r="F2019" s="26">
        <f>F2018/12</f>
        <v>0.41666666666666669</v>
      </c>
      <c r="G2019" s="31"/>
    </row>
    <row r="2020" spans="1:7">
      <c r="A2020" s="86"/>
      <c r="B2020" s="44"/>
      <c r="C2020" s="44"/>
      <c r="D2020" s="44"/>
      <c r="E2020" s="44"/>
      <c r="F2020" s="44"/>
      <c r="G2020" s="44"/>
    </row>
    <row r="2021" spans="1:7">
      <c r="A2021" s="86"/>
      <c r="B2021" s="44"/>
      <c r="C2021" s="44"/>
      <c r="D2021" s="44"/>
      <c r="E2021" s="44"/>
      <c r="F2021" s="44"/>
      <c r="G2021" s="44"/>
    </row>
    <row r="2033" spans="1:8">
      <c r="A2033" s="1" t="s">
        <v>0</v>
      </c>
      <c r="B2033" s="2" t="s">
        <v>1</v>
      </c>
      <c r="C2033" s="2" t="s">
        <v>2</v>
      </c>
      <c r="D2033" s="2" t="s">
        <v>3</v>
      </c>
      <c r="E2033" s="2"/>
    </row>
    <row r="2034" spans="1:8">
      <c r="A2034" s="85" t="s">
        <v>66</v>
      </c>
      <c r="B2034" s="8" t="s">
        <v>25</v>
      </c>
      <c r="C2034" s="8" t="s">
        <v>25</v>
      </c>
      <c r="D2034" s="3" t="s">
        <v>18</v>
      </c>
    </row>
    <row r="2036" spans="1:8">
      <c r="A2036" s="18" t="s">
        <v>4</v>
      </c>
      <c r="B2036" s="19" t="s">
        <v>5</v>
      </c>
      <c r="C2036" s="19" t="s">
        <v>6</v>
      </c>
      <c r="D2036" s="19" t="s">
        <v>7</v>
      </c>
      <c r="E2036" s="19" t="s">
        <v>8</v>
      </c>
      <c r="F2036" s="19" t="s">
        <v>9</v>
      </c>
      <c r="G2036" s="22" t="s">
        <v>119</v>
      </c>
      <c r="H2036" s="19" t="s">
        <v>11</v>
      </c>
    </row>
    <row r="2037" spans="1:8">
      <c r="A2037" s="85">
        <v>43709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 t="s">
        <v>54</v>
      </c>
    </row>
    <row r="2038" spans="1:8">
      <c r="A2038" s="85">
        <v>43739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 t="s">
        <v>54</v>
      </c>
    </row>
    <row r="2039" spans="1:8">
      <c r="A2039" s="85">
        <v>43770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 t="s">
        <v>54</v>
      </c>
    </row>
    <row r="2040" spans="1:8">
      <c r="A2040" s="85">
        <v>43800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 t="s">
        <v>54</v>
      </c>
    </row>
    <row r="2041" spans="1:8">
      <c r="A2041" s="85">
        <v>43831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 t="s">
        <v>54</v>
      </c>
    </row>
    <row r="2042" spans="1:8">
      <c r="A2042" s="85">
        <v>43862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 t="s">
        <v>54</v>
      </c>
    </row>
    <row r="2043" spans="1:8">
      <c r="A2043" s="85">
        <v>43891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 t="s">
        <v>54</v>
      </c>
    </row>
    <row r="2044" spans="1:8">
      <c r="A2044" s="85">
        <v>43922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 t="s">
        <v>54</v>
      </c>
    </row>
    <row r="2045" spans="1:8">
      <c r="A2045" s="85">
        <v>43952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 t="s">
        <v>54</v>
      </c>
    </row>
    <row r="2046" spans="1:8">
      <c r="A2046" s="85">
        <v>43983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 t="s">
        <v>54</v>
      </c>
    </row>
    <row r="2047" spans="1:8">
      <c r="A2047" s="85">
        <v>44013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 t="s">
        <v>54</v>
      </c>
    </row>
    <row r="2048" spans="1:8">
      <c r="A2048" s="85">
        <v>44044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 t="s">
        <v>54</v>
      </c>
    </row>
    <row r="2049" spans="1:7">
      <c r="A2049" s="24" t="s">
        <v>10</v>
      </c>
      <c r="B2049" s="24">
        <f>SUM(B2037:B2048)</f>
        <v>0</v>
      </c>
      <c r="C2049" s="24">
        <f>SUM(C2037:C2048)</f>
        <v>0</v>
      </c>
      <c r="D2049" s="24">
        <f>SUM(D2037:D2048)</f>
        <v>0</v>
      </c>
      <c r="E2049" s="24">
        <f>SUM(E2037:E2048)</f>
        <v>0</v>
      </c>
      <c r="F2049" s="24">
        <f>SUM(F2037:F2048)</f>
        <v>0</v>
      </c>
      <c r="G2049" s="30"/>
    </row>
    <row r="2050" spans="1:7">
      <c r="A2050" s="24" t="s">
        <v>12</v>
      </c>
      <c r="B2050" s="24">
        <f>B2049/12</f>
        <v>0</v>
      </c>
      <c r="C2050" s="24">
        <f>C2049/12</f>
        <v>0</v>
      </c>
      <c r="D2050" s="24">
        <f>D2049/12</f>
        <v>0</v>
      </c>
      <c r="E2050" s="24">
        <f>E2049/12</f>
        <v>0</v>
      </c>
      <c r="F2050" s="24">
        <f>F2049/12</f>
        <v>0</v>
      </c>
      <c r="G2050" s="30"/>
    </row>
    <row r="2051" spans="1:7">
      <c r="A2051" s="85">
        <v>44075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 t="s">
        <v>54</v>
      </c>
    </row>
    <row r="2052" spans="1:7">
      <c r="A2052" s="85">
        <v>44105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 t="s">
        <v>54</v>
      </c>
    </row>
    <row r="2053" spans="1:7">
      <c r="A2053" s="85">
        <v>44136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 t="s">
        <v>54</v>
      </c>
    </row>
    <row r="2054" spans="1:7">
      <c r="A2054" s="85">
        <v>44166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 t="s">
        <v>54</v>
      </c>
    </row>
    <row r="2055" spans="1:7">
      <c r="A2055" s="85">
        <v>44197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 t="s">
        <v>54</v>
      </c>
    </row>
    <row r="2056" spans="1:7">
      <c r="A2056" s="85">
        <v>44228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 t="s">
        <v>54</v>
      </c>
    </row>
    <row r="2057" spans="1:7">
      <c r="A2057" s="85">
        <v>44256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 t="s">
        <v>54</v>
      </c>
    </row>
    <row r="2058" spans="1:7">
      <c r="A2058" s="85">
        <v>44287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 t="s">
        <v>54</v>
      </c>
    </row>
    <row r="2059" spans="1:7">
      <c r="A2059" s="85">
        <v>44317</v>
      </c>
      <c r="B2059" s="3">
        <v>0</v>
      </c>
      <c r="C2059" s="3">
        <v>0</v>
      </c>
      <c r="D2059" s="3">
        <v>1</v>
      </c>
      <c r="E2059" s="3">
        <v>0</v>
      </c>
      <c r="F2059" s="3">
        <v>0</v>
      </c>
    </row>
    <row r="2060" spans="1:7">
      <c r="A2060" s="85">
        <v>44348</v>
      </c>
      <c r="B2060" s="3">
        <v>0</v>
      </c>
      <c r="C2060" s="3">
        <v>0</v>
      </c>
      <c r="D2060" s="3">
        <v>4</v>
      </c>
      <c r="E2060" s="3">
        <v>0</v>
      </c>
      <c r="F2060" s="3">
        <v>0</v>
      </c>
    </row>
    <row r="2061" spans="1:7">
      <c r="A2061" s="85">
        <v>44378</v>
      </c>
      <c r="B2061" s="3">
        <v>0</v>
      </c>
      <c r="C2061" s="3">
        <v>0</v>
      </c>
      <c r="D2061" s="3">
        <v>6</v>
      </c>
      <c r="E2061" s="3">
        <v>0</v>
      </c>
      <c r="F2061" s="3">
        <v>0</v>
      </c>
    </row>
    <row r="2062" spans="1:7">
      <c r="A2062" s="85">
        <v>44409</v>
      </c>
      <c r="B2062" s="3">
        <v>0</v>
      </c>
      <c r="C2062" s="3">
        <v>0</v>
      </c>
      <c r="D2062" s="3">
        <v>1</v>
      </c>
      <c r="E2062" s="3">
        <v>0</v>
      </c>
      <c r="F2062" s="3">
        <v>0</v>
      </c>
    </row>
    <row r="2063" spans="1:7">
      <c r="A2063" s="24" t="s">
        <v>10</v>
      </c>
      <c r="B2063" s="24">
        <f>SUM(B2051:B2062)</f>
        <v>0</v>
      </c>
      <c r="C2063" s="24">
        <f>SUM(C2051:C2062)</f>
        <v>0</v>
      </c>
      <c r="D2063" s="24">
        <f>SUM(D2051:D2062)</f>
        <v>12</v>
      </c>
      <c r="E2063" s="24">
        <f>SUM(E2051:E2062)</f>
        <v>0</v>
      </c>
      <c r="F2063" s="24">
        <f>SUM(F2051:F2062)</f>
        <v>0</v>
      </c>
      <c r="G2063" s="30"/>
    </row>
    <row r="2064" spans="1:7">
      <c r="A2064" s="26" t="s">
        <v>12</v>
      </c>
      <c r="B2064" s="26">
        <f>B2063/12</f>
        <v>0</v>
      </c>
      <c r="C2064" s="26">
        <f>C2063/12</f>
        <v>0</v>
      </c>
      <c r="D2064" s="26">
        <f>D2063/12</f>
        <v>1</v>
      </c>
      <c r="E2064" s="26">
        <f>E2063/12</f>
        <v>0</v>
      </c>
      <c r="F2064" s="26">
        <f>F2063/12</f>
        <v>0</v>
      </c>
      <c r="G2064" s="31"/>
    </row>
    <row r="2065" spans="1:7">
      <c r="A2065" s="85">
        <v>44440</v>
      </c>
      <c r="B2065" s="3">
        <v>0</v>
      </c>
      <c r="C2065" s="3">
        <v>0</v>
      </c>
      <c r="D2065" s="3">
        <v>2</v>
      </c>
      <c r="E2065" s="3">
        <v>0</v>
      </c>
      <c r="F2065" s="3">
        <v>0</v>
      </c>
    </row>
    <row r="2066" spans="1:7">
      <c r="A2066" s="85">
        <v>44470</v>
      </c>
      <c r="B2066" s="3">
        <v>0</v>
      </c>
      <c r="C2066" s="3">
        <v>0</v>
      </c>
      <c r="D2066" s="3">
        <v>2</v>
      </c>
      <c r="E2066" s="3">
        <v>0</v>
      </c>
      <c r="F2066" s="3">
        <v>0</v>
      </c>
    </row>
    <row r="2067" spans="1:7">
      <c r="A2067" s="86">
        <v>44501</v>
      </c>
      <c r="B2067" s="44">
        <v>0</v>
      </c>
      <c r="C2067" s="44">
        <v>0</v>
      </c>
      <c r="D2067" s="44">
        <v>0</v>
      </c>
      <c r="E2067" s="44">
        <v>0</v>
      </c>
      <c r="F2067" s="44">
        <v>0</v>
      </c>
      <c r="G2067" s="44" t="s">
        <v>54</v>
      </c>
    </row>
    <row r="2068" spans="1:7">
      <c r="A2068" s="86">
        <v>44531</v>
      </c>
      <c r="B2068" s="44">
        <v>0</v>
      </c>
      <c r="C2068" s="44">
        <v>0</v>
      </c>
      <c r="D2068" s="44">
        <v>2</v>
      </c>
      <c r="E2068" s="44">
        <v>0</v>
      </c>
      <c r="F2068" s="44">
        <v>0</v>
      </c>
      <c r="G2068" s="44"/>
    </row>
    <row r="2069" spans="1:7">
      <c r="A2069" s="85">
        <v>44562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 t="s">
        <v>54</v>
      </c>
    </row>
    <row r="2070" spans="1:7">
      <c r="A2070" s="85">
        <v>44593</v>
      </c>
    </row>
    <row r="2071" spans="1:7">
      <c r="A2071" s="86">
        <v>44621</v>
      </c>
      <c r="B2071" s="44"/>
      <c r="C2071" s="44"/>
      <c r="D2071" s="44"/>
      <c r="E2071" s="44"/>
      <c r="F2071" s="44"/>
      <c r="G2071" s="44"/>
    </row>
    <row r="2072" spans="1:7">
      <c r="A2072" s="86">
        <v>44652</v>
      </c>
      <c r="B2072" s="44"/>
      <c r="C2072" s="44"/>
      <c r="D2072" s="44"/>
      <c r="E2072" s="44"/>
      <c r="F2072" s="44"/>
      <c r="G2072" s="44"/>
    </row>
    <row r="2073" spans="1:7">
      <c r="A2073" s="85">
        <v>44682</v>
      </c>
    </row>
    <row r="2074" spans="1:7">
      <c r="A2074" s="85">
        <v>44713</v>
      </c>
    </row>
    <row r="2075" spans="1:7">
      <c r="A2075" s="86">
        <v>44743</v>
      </c>
      <c r="B2075" s="44"/>
      <c r="C2075" s="44"/>
      <c r="D2075" s="44"/>
      <c r="E2075" s="44"/>
      <c r="F2075" s="44"/>
      <c r="G2075" s="44"/>
    </row>
    <row r="2076" spans="1:7">
      <c r="A2076" s="86">
        <v>44774</v>
      </c>
      <c r="B2076" s="44"/>
      <c r="C2076" s="44"/>
      <c r="D2076" s="44"/>
      <c r="E2076" s="44"/>
      <c r="F2076" s="44"/>
      <c r="G2076" s="44"/>
    </row>
    <row r="2077" spans="1:7">
      <c r="A2077" s="24" t="s">
        <v>10</v>
      </c>
      <c r="B2077" s="24">
        <f>SUM(B2065:B2076)</f>
        <v>0</v>
      </c>
      <c r="C2077" s="24">
        <f>SUM(C2065:C2076)</f>
        <v>0</v>
      </c>
      <c r="D2077" s="24">
        <f>SUM(D2065:D2076)</f>
        <v>6</v>
      </c>
      <c r="E2077" s="24">
        <f>SUM(E2065:E2076)</f>
        <v>0</v>
      </c>
      <c r="F2077" s="24">
        <f>SUM(F2065:F2076)</f>
        <v>0</v>
      </c>
      <c r="G2077" s="30"/>
    </row>
    <row r="2078" spans="1:7">
      <c r="A2078" s="26" t="s">
        <v>12</v>
      </c>
      <c r="B2078" s="26">
        <f>B2077/12</f>
        <v>0</v>
      </c>
      <c r="C2078" s="26">
        <f>C2077/12</f>
        <v>0</v>
      </c>
      <c r="D2078" s="26">
        <f>D2077/12</f>
        <v>0.5</v>
      </c>
      <c r="E2078" s="26">
        <f>E2077/12</f>
        <v>0</v>
      </c>
      <c r="F2078" s="26">
        <f>F2077/12</f>
        <v>0</v>
      </c>
      <c r="G2078" s="31"/>
    </row>
    <row r="2079" spans="1:7">
      <c r="A2079" s="86"/>
      <c r="B2079" s="44"/>
      <c r="C2079" s="44"/>
      <c r="D2079" s="44"/>
      <c r="E2079" s="44"/>
      <c r="F2079" s="44"/>
      <c r="G2079" s="44"/>
    </row>
    <row r="2090" spans="1:8">
      <c r="A2090" s="1" t="s">
        <v>0</v>
      </c>
      <c r="B2090" s="2" t="s">
        <v>1</v>
      </c>
      <c r="C2090" s="2" t="s">
        <v>2</v>
      </c>
      <c r="D2090" s="2" t="s">
        <v>3</v>
      </c>
      <c r="E2090" s="2"/>
    </row>
    <row r="2091" spans="1:8">
      <c r="A2091" s="85" t="s">
        <v>67</v>
      </c>
      <c r="B2091" s="8">
        <v>16582</v>
      </c>
      <c r="C2091" s="8">
        <v>26663</v>
      </c>
      <c r="D2091" s="3" t="s">
        <v>29</v>
      </c>
    </row>
    <row r="2093" spans="1:8">
      <c r="A2093" s="18" t="s">
        <v>4</v>
      </c>
      <c r="B2093" s="19" t="s">
        <v>5</v>
      </c>
      <c r="C2093" s="19" t="s">
        <v>6</v>
      </c>
      <c r="D2093" s="19" t="s">
        <v>7</v>
      </c>
      <c r="E2093" s="19" t="s">
        <v>8</v>
      </c>
      <c r="F2093" s="19" t="s">
        <v>9</v>
      </c>
      <c r="G2093" s="22" t="s">
        <v>119</v>
      </c>
      <c r="H2093" s="19" t="s">
        <v>11</v>
      </c>
    </row>
    <row r="2094" spans="1:8">
      <c r="A2094" s="85">
        <v>43709</v>
      </c>
      <c r="B2094" s="3">
        <v>0</v>
      </c>
      <c r="C2094" s="3">
        <v>1</v>
      </c>
      <c r="D2094" s="3">
        <v>10</v>
      </c>
      <c r="E2094" s="3">
        <v>12</v>
      </c>
      <c r="F2094" s="3">
        <v>4</v>
      </c>
    </row>
    <row r="2095" spans="1:8">
      <c r="A2095" s="85">
        <v>43739</v>
      </c>
      <c r="B2095" s="3">
        <v>3</v>
      </c>
      <c r="C2095" s="3">
        <v>0</v>
      </c>
      <c r="D2095" s="3">
        <v>13</v>
      </c>
      <c r="E2095" s="3">
        <v>11</v>
      </c>
      <c r="F2095" s="3">
        <v>3</v>
      </c>
    </row>
    <row r="2096" spans="1:8">
      <c r="A2096" s="85">
        <v>43770</v>
      </c>
      <c r="B2096" s="3">
        <v>0</v>
      </c>
      <c r="C2096" s="3">
        <v>2</v>
      </c>
      <c r="D2096" s="3">
        <v>2</v>
      </c>
      <c r="E2096" s="3">
        <v>23</v>
      </c>
      <c r="F2096" s="3">
        <v>2</v>
      </c>
    </row>
    <row r="2097" spans="1:7">
      <c r="A2097" s="85">
        <v>43800</v>
      </c>
      <c r="B2097" s="3">
        <v>6</v>
      </c>
      <c r="C2097" s="3">
        <v>0</v>
      </c>
      <c r="D2097" s="3">
        <v>10</v>
      </c>
      <c r="E2097" s="3">
        <v>13</v>
      </c>
      <c r="F2097" s="3">
        <v>4</v>
      </c>
    </row>
    <row r="2098" spans="1:7">
      <c r="A2098" s="85">
        <v>43831</v>
      </c>
      <c r="B2098" s="3">
        <v>28</v>
      </c>
      <c r="C2098" s="3">
        <v>0</v>
      </c>
      <c r="D2098" s="3">
        <v>24</v>
      </c>
      <c r="E2098" s="3">
        <v>30</v>
      </c>
      <c r="F2098" s="3">
        <v>4</v>
      </c>
    </row>
    <row r="2099" spans="1:7">
      <c r="A2099" s="85">
        <v>43862</v>
      </c>
      <c r="B2099" s="3">
        <v>7</v>
      </c>
      <c r="C2099" s="3">
        <v>0</v>
      </c>
      <c r="D2099" s="3">
        <v>9</v>
      </c>
      <c r="E2099" s="3">
        <v>10</v>
      </c>
      <c r="F2099" s="3">
        <v>7</v>
      </c>
    </row>
    <row r="2100" spans="1:7">
      <c r="A2100" s="85">
        <v>43891</v>
      </c>
      <c r="B2100" s="3">
        <v>2</v>
      </c>
      <c r="C2100" s="3">
        <v>0</v>
      </c>
      <c r="D2100" s="3">
        <v>12</v>
      </c>
      <c r="E2100" s="3">
        <v>16</v>
      </c>
      <c r="F2100" s="3">
        <v>15</v>
      </c>
    </row>
    <row r="2101" spans="1:7">
      <c r="A2101" s="85">
        <v>43922</v>
      </c>
      <c r="B2101" s="3">
        <v>0</v>
      </c>
      <c r="C2101" s="3">
        <v>0</v>
      </c>
      <c r="D2101" s="3">
        <v>14</v>
      </c>
      <c r="E2101" s="3">
        <v>13</v>
      </c>
      <c r="F2101" s="3">
        <v>7</v>
      </c>
    </row>
    <row r="2102" spans="1:7">
      <c r="A2102" s="85">
        <v>43952</v>
      </c>
      <c r="B2102" s="3">
        <v>0</v>
      </c>
      <c r="C2102" s="3">
        <v>0</v>
      </c>
      <c r="D2102" s="3">
        <v>12</v>
      </c>
      <c r="E2102" s="3">
        <v>12</v>
      </c>
      <c r="F2102" s="3">
        <v>7</v>
      </c>
    </row>
    <row r="2103" spans="1:7">
      <c r="A2103" s="85">
        <v>43983</v>
      </c>
      <c r="B2103" s="3">
        <v>0</v>
      </c>
      <c r="C2103" s="3">
        <v>6</v>
      </c>
      <c r="D2103" s="3">
        <v>13</v>
      </c>
      <c r="E2103" s="3">
        <v>15</v>
      </c>
      <c r="F2103" s="3">
        <v>6</v>
      </c>
    </row>
    <row r="2104" spans="1:7">
      <c r="A2104" s="85">
        <v>44013</v>
      </c>
      <c r="B2104" s="3">
        <v>0</v>
      </c>
      <c r="C2104" s="3">
        <v>0</v>
      </c>
      <c r="D2104" s="3">
        <v>6</v>
      </c>
      <c r="E2104" s="3">
        <v>7</v>
      </c>
      <c r="F2104" s="3">
        <v>4</v>
      </c>
    </row>
    <row r="2105" spans="1:7">
      <c r="A2105" s="85">
        <v>44044</v>
      </c>
      <c r="B2105" s="3">
        <v>0</v>
      </c>
      <c r="C2105" s="3">
        <v>3</v>
      </c>
      <c r="D2105" s="3">
        <v>10</v>
      </c>
      <c r="E2105" s="3">
        <v>10</v>
      </c>
      <c r="F2105" s="3">
        <v>6</v>
      </c>
    </row>
    <row r="2106" spans="1:7">
      <c r="A2106" s="24" t="s">
        <v>10</v>
      </c>
      <c r="B2106" s="24">
        <f>SUM(B2094:B2105)</f>
        <v>46</v>
      </c>
      <c r="C2106" s="24">
        <f>SUM(C2094:C2105)</f>
        <v>12</v>
      </c>
      <c r="D2106" s="24">
        <f>SUM(D2094:D2105)</f>
        <v>135</v>
      </c>
      <c r="E2106" s="24">
        <f>SUM(E2094:E2105)</f>
        <v>172</v>
      </c>
      <c r="F2106" s="24">
        <f>SUM(F2094:F2105)</f>
        <v>69</v>
      </c>
      <c r="G2106" s="30"/>
    </row>
    <row r="2107" spans="1:7">
      <c r="A2107" s="24" t="s">
        <v>12</v>
      </c>
      <c r="B2107" s="24">
        <f>B2106/12</f>
        <v>3.8333333333333335</v>
      </c>
      <c r="C2107" s="24">
        <f>C2106/12</f>
        <v>1</v>
      </c>
      <c r="D2107" s="24">
        <f>D2106/12</f>
        <v>11.25</v>
      </c>
      <c r="E2107" s="24">
        <f>E2106/12</f>
        <v>14.333333333333334</v>
      </c>
      <c r="F2107" s="24">
        <f>F2106/12</f>
        <v>5.75</v>
      </c>
      <c r="G2107" s="30"/>
    </row>
    <row r="2108" spans="1:7">
      <c r="A2108" s="85">
        <v>44075</v>
      </c>
      <c r="B2108" s="3">
        <v>0</v>
      </c>
      <c r="C2108" s="3">
        <v>3</v>
      </c>
      <c r="D2108" s="3">
        <v>16</v>
      </c>
      <c r="E2108" s="3">
        <v>16</v>
      </c>
      <c r="F2108" s="3">
        <v>5</v>
      </c>
    </row>
    <row r="2109" spans="1:7">
      <c r="A2109" s="85">
        <v>44105</v>
      </c>
      <c r="B2109" s="3">
        <v>0</v>
      </c>
      <c r="C2109" s="3">
        <v>0</v>
      </c>
      <c r="D2109" s="3">
        <v>9</v>
      </c>
      <c r="E2109" s="3">
        <v>9</v>
      </c>
      <c r="F2109" s="3">
        <v>5</v>
      </c>
    </row>
    <row r="2110" spans="1:7">
      <c r="A2110" s="85">
        <v>44136</v>
      </c>
      <c r="B2110" s="3">
        <v>1</v>
      </c>
      <c r="C2110" s="3">
        <v>0</v>
      </c>
      <c r="D2110" s="3">
        <v>9</v>
      </c>
      <c r="E2110" s="3">
        <v>6</v>
      </c>
      <c r="F2110" s="3">
        <v>5</v>
      </c>
    </row>
    <row r="2111" spans="1:7">
      <c r="A2111" s="85">
        <v>44166</v>
      </c>
      <c r="B2111" s="3">
        <v>1</v>
      </c>
      <c r="C2111" s="3">
        <v>0</v>
      </c>
      <c r="D2111" s="3">
        <v>20</v>
      </c>
      <c r="E2111" s="3">
        <v>20</v>
      </c>
      <c r="F2111" s="3">
        <v>6</v>
      </c>
    </row>
    <row r="2112" spans="1:7">
      <c r="A2112" s="85">
        <v>44197</v>
      </c>
      <c r="B2112" s="3">
        <v>0</v>
      </c>
      <c r="C2112" s="3">
        <v>0</v>
      </c>
      <c r="D2112" s="3">
        <v>17</v>
      </c>
      <c r="E2112" s="3">
        <v>16</v>
      </c>
      <c r="F2112" s="3">
        <v>6</v>
      </c>
    </row>
    <row r="2113" spans="1:7">
      <c r="A2113" s="85">
        <v>44228</v>
      </c>
      <c r="B2113" s="3">
        <v>0</v>
      </c>
      <c r="C2113" s="3">
        <v>0</v>
      </c>
      <c r="D2113" s="3">
        <v>11</v>
      </c>
      <c r="E2113" s="3">
        <v>11</v>
      </c>
      <c r="F2113" s="3">
        <v>5</v>
      </c>
    </row>
    <row r="2114" spans="1:7">
      <c r="A2114" s="85">
        <v>44256</v>
      </c>
      <c r="B2114" s="3">
        <v>0</v>
      </c>
      <c r="C2114" s="3">
        <v>0</v>
      </c>
      <c r="D2114" s="3">
        <v>10</v>
      </c>
      <c r="E2114" s="3">
        <v>10</v>
      </c>
      <c r="F2114" s="3">
        <v>3</v>
      </c>
    </row>
    <row r="2115" spans="1:7">
      <c r="A2115" s="85">
        <v>44287</v>
      </c>
      <c r="B2115" s="3">
        <v>4</v>
      </c>
      <c r="C2115" s="3">
        <v>0</v>
      </c>
      <c r="D2115" s="3">
        <v>25</v>
      </c>
      <c r="E2115" s="3">
        <v>22</v>
      </c>
      <c r="F2115" s="3">
        <v>5</v>
      </c>
    </row>
    <row r="2116" spans="1:7">
      <c r="A2116" s="85">
        <v>44317</v>
      </c>
      <c r="B2116" s="3">
        <v>2</v>
      </c>
      <c r="C2116" s="3">
        <v>0</v>
      </c>
      <c r="D2116" s="3">
        <v>19</v>
      </c>
      <c r="E2116" s="3">
        <v>7</v>
      </c>
      <c r="F2116" s="3">
        <v>5</v>
      </c>
    </row>
    <row r="2117" spans="1:7">
      <c r="A2117" s="85">
        <v>44348</v>
      </c>
      <c r="B2117" s="3">
        <v>0</v>
      </c>
      <c r="C2117" s="3">
        <v>0</v>
      </c>
      <c r="D2117" s="3">
        <v>11</v>
      </c>
      <c r="E2117" s="3">
        <v>8</v>
      </c>
      <c r="F2117" s="3">
        <v>4</v>
      </c>
    </row>
    <row r="2118" spans="1:7">
      <c r="A2118" s="85">
        <v>44378</v>
      </c>
      <c r="B2118" s="3">
        <v>0</v>
      </c>
      <c r="C2118" s="3">
        <v>6</v>
      </c>
      <c r="D2118" s="3">
        <v>15</v>
      </c>
      <c r="E2118" s="3">
        <v>10</v>
      </c>
      <c r="F2118" s="3">
        <v>5</v>
      </c>
    </row>
    <row r="2119" spans="1:7">
      <c r="A2119" s="85">
        <v>44409</v>
      </c>
      <c r="B2119" s="3">
        <v>0</v>
      </c>
      <c r="C2119" s="3">
        <v>0</v>
      </c>
      <c r="D2119" s="3">
        <v>13</v>
      </c>
      <c r="E2119" s="3">
        <v>10</v>
      </c>
      <c r="F2119" s="3">
        <v>5</v>
      </c>
    </row>
    <row r="2120" spans="1:7">
      <c r="A2120" s="24" t="s">
        <v>10</v>
      </c>
      <c r="B2120" s="24">
        <f>SUM(B2108:B2119)</f>
        <v>8</v>
      </c>
      <c r="C2120" s="24">
        <f>SUM(C2108:C2119)</f>
        <v>9</v>
      </c>
      <c r="D2120" s="24">
        <f>SUM(D2108:D2119)</f>
        <v>175</v>
      </c>
      <c r="E2120" s="24">
        <f>SUM(E2108:E2119)</f>
        <v>145</v>
      </c>
      <c r="F2120" s="24">
        <f>SUM(F2108:F2119)</f>
        <v>59</v>
      </c>
      <c r="G2120" s="30"/>
    </row>
    <row r="2121" spans="1:7">
      <c r="A2121" s="26" t="s">
        <v>12</v>
      </c>
      <c r="B2121" s="26">
        <f>B2120/12</f>
        <v>0.66666666666666663</v>
      </c>
      <c r="C2121" s="26">
        <f>C2120/12</f>
        <v>0.75</v>
      </c>
      <c r="D2121" s="26">
        <f>D2120/12</f>
        <v>14.583333333333334</v>
      </c>
      <c r="E2121" s="26">
        <f>E2120/12</f>
        <v>12.083333333333334</v>
      </c>
      <c r="F2121" s="26">
        <f>F2120/12</f>
        <v>4.916666666666667</v>
      </c>
      <c r="G2121" s="31"/>
    </row>
    <row r="2122" spans="1:7">
      <c r="A2122" s="85">
        <v>44440</v>
      </c>
      <c r="B2122" s="3">
        <v>2</v>
      </c>
      <c r="C2122" s="3">
        <v>0</v>
      </c>
      <c r="D2122" s="3">
        <v>11</v>
      </c>
      <c r="E2122" s="3">
        <v>10</v>
      </c>
      <c r="F2122" s="3">
        <v>5</v>
      </c>
    </row>
    <row r="2123" spans="1:7">
      <c r="A2123" s="85">
        <v>44470</v>
      </c>
      <c r="B2123" s="3">
        <v>3</v>
      </c>
      <c r="C2123" s="3">
        <v>0</v>
      </c>
      <c r="D2123" s="3">
        <v>21</v>
      </c>
      <c r="E2123" s="3">
        <v>21</v>
      </c>
      <c r="F2123" s="3">
        <v>5</v>
      </c>
    </row>
    <row r="2124" spans="1:7">
      <c r="A2124" s="86">
        <v>44501</v>
      </c>
      <c r="B2124" s="44">
        <v>4</v>
      </c>
      <c r="C2124" s="44">
        <v>0</v>
      </c>
      <c r="D2124" s="44">
        <v>7</v>
      </c>
      <c r="E2124" s="44">
        <v>5</v>
      </c>
      <c r="F2124" s="44">
        <v>2</v>
      </c>
      <c r="G2124" s="44"/>
    </row>
    <row r="2125" spans="1:7">
      <c r="A2125" s="86">
        <v>44531</v>
      </c>
      <c r="B2125" s="44">
        <v>4</v>
      </c>
      <c r="C2125" s="44">
        <v>0</v>
      </c>
      <c r="D2125" s="44">
        <v>6</v>
      </c>
      <c r="E2125" s="44">
        <v>6</v>
      </c>
      <c r="F2125" s="44">
        <v>3</v>
      </c>
      <c r="G2125" s="44"/>
    </row>
    <row r="2126" spans="1:7">
      <c r="A2126" s="85">
        <v>44562</v>
      </c>
      <c r="B2126" s="3">
        <v>0</v>
      </c>
      <c r="C2126" s="3">
        <v>0</v>
      </c>
      <c r="D2126" s="3">
        <v>7</v>
      </c>
      <c r="E2126" s="3">
        <v>5</v>
      </c>
      <c r="F2126" s="3">
        <v>3</v>
      </c>
    </row>
    <row r="2127" spans="1:7">
      <c r="A2127" s="85">
        <v>44593</v>
      </c>
    </row>
    <row r="2128" spans="1:7">
      <c r="A2128" s="86">
        <v>44621</v>
      </c>
      <c r="B2128" s="44"/>
      <c r="C2128" s="44"/>
      <c r="D2128" s="44"/>
      <c r="E2128" s="44"/>
      <c r="F2128" s="44"/>
      <c r="G2128" s="44"/>
    </row>
    <row r="2129" spans="1:7">
      <c r="A2129" s="86">
        <v>44652</v>
      </c>
      <c r="B2129" s="44"/>
      <c r="C2129" s="44"/>
      <c r="D2129" s="44"/>
      <c r="E2129" s="44"/>
      <c r="F2129" s="44"/>
      <c r="G2129" s="44"/>
    </row>
    <row r="2130" spans="1:7">
      <c r="A2130" s="85">
        <v>44682</v>
      </c>
    </row>
    <row r="2131" spans="1:7">
      <c r="A2131" s="85">
        <v>44713</v>
      </c>
    </row>
    <row r="2132" spans="1:7">
      <c r="A2132" s="86">
        <v>44743</v>
      </c>
      <c r="B2132" s="44"/>
      <c r="C2132" s="44"/>
      <c r="D2132" s="44"/>
      <c r="E2132" s="44"/>
      <c r="F2132" s="44"/>
      <c r="G2132" s="44"/>
    </row>
    <row r="2133" spans="1:7">
      <c r="A2133" s="86">
        <v>44774</v>
      </c>
      <c r="B2133" s="44"/>
      <c r="C2133" s="44"/>
      <c r="D2133" s="44"/>
      <c r="E2133" s="44"/>
      <c r="F2133" s="44"/>
      <c r="G2133" s="44"/>
    </row>
    <row r="2134" spans="1:7">
      <c r="A2134" s="24" t="s">
        <v>10</v>
      </c>
      <c r="B2134" s="24">
        <f>SUM(B2122:B2133)</f>
        <v>13</v>
      </c>
      <c r="C2134" s="24">
        <f>SUM(C2122:C2133)</f>
        <v>0</v>
      </c>
      <c r="D2134" s="24">
        <f>SUM(D2122:D2133)</f>
        <v>52</v>
      </c>
      <c r="E2134" s="24">
        <f>SUM(E2122:E2133)</f>
        <v>47</v>
      </c>
      <c r="F2134" s="24">
        <f>SUM(F2122:F2133)</f>
        <v>18</v>
      </c>
      <c r="G2134" s="30"/>
    </row>
    <row r="2135" spans="1:7">
      <c r="A2135" s="26" t="s">
        <v>12</v>
      </c>
      <c r="B2135" s="26">
        <f>B2134/12</f>
        <v>1.0833333333333333</v>
      </c>
      <c r="C2135" s="26">
        <f>C2134/12</f>
        <v>0</v>
      </c>
      <c r="D2135" s="26">
        <f>D2134/12</f>
        <v>4.333333333333333</v>
      </c>
      <c r="E2135" s="26">
        <f>E2134/12</f>
        <v>3.9166666666666665</v>
      </c>
      <c r="F2135" s="26">
        <f>F2134/12</f>
        <v>1.5</v>
      </c>
      <c r="G2135" s="31"/>
    </row>
    <row r="2136" spans="1:7">
      <c r="A2136" s="86"/>
      <c r="B2136" s="44"/>
      <c r="C2136" s="44"/>
      <c r="D2136" s="44"/>
      <c r="E2136" s="44"/>
      <c r="F2136" s="44"/>
      <c r="G2136" s="44"/>
    </row>
    <row r="2137" spans="1:7">
      <c r="A2137" s="86"/>
      <c r="B2137" s="44"/>
      <c r="C2137" s="44"/>
      <c r="D2137" s="44"/>
      <c r="E2137" s="44"/>
      <c r="F2137" s="44"/>
      <c r="G2137" s="44"/>
    </row>
    <row r="2140" spans="1:7">
      <c r="A2140" s="86"/>
      <c r="B2140" s="44"/>
      <c r="C2140" s="44"/>
      <c r="D2140" s="44"/>
      <c r="E2140" s="44"/>
      <c r="F2140" s="44"/>
      <c r="G2140" s="44"/>
    </row>
    <row r="2146" spans="1:8">
      <c r="A2146" s="25"/>
    </row>
    <row r="2147" spans="1:8">
      <c r="B2147" s="2"/>
      <c r="C2147" s="2"/>
      <c r="D2147" s="2"/>
      <c r="E2147" s="2"/>
      <c r="F2147" s="2"/>
    </row>
    <row r="2149" spans="1:8">
      <c r="A2149" s="1"/>
    </row>
    <row r="2155" spans="1:8" ht="31">
      <c r="A2155" s="80"/>
      <c r="B2155" s="4"/>
      <c r="C2155" s="111" t="s">
        <v>16</v>
      </c>
      <c r="D2155" s="111"/>
      <c r="E2155" s="5"/>
      <c r="F2155" s="4"/>
      <c r="G2155" s="4"/>
    </row>
    <row r="2156" spans="1:8">
      <c r="B2156" s="2"/>
      <c r="C2156" s="2"/>
      <c r="D2156" s="2"/>
    </row>
    <row r="2157" spans="1:8">
      <c r="A2157" s="1" t="s">
        <v>0</v>
      </c>
      <c r="B2157" s="2" t="s">
        <v>1</v>
      </c>
      <c r="C2157" s="2" t="s">
        <v>2</v>
      </c>
      <c r="D2157" s="2" t="s">
        <v>3</v>
      </c>
    </row>
    <row r="2158" spans="1:8">
      <c r="A2158" s="85" t="s">
        <v>33</v>
      </c>
      <c r="B2158" s="8">
        <v>34927</v>
      </c>
      <c r="C2158" s="8">
        <v>39705</v>
      </c>
      <c r="D2158" s="3" t="s">
        <v>29</v>
      </c>
    </row>
    <row r="2160" spans="1:8">
      <c r="A2160" s="18" t="s">
        <v>4</v>
      </c>
      <c r="B2160" s="19" t="s">
        <v>5</v>
      </c>
      <c r="C2160" s="19" t="s">
        <v>6</v>
      </c>
      <c r="D2160" s="19" t="s">
        <v>7</v>
      </c>
      <c r="E2160" s="19" t="s">
        <v>8</v>
      </c>
      <c r="F2160" s="19" t="s">
        <v>9</v>
      </c>
      <c r="G2160" s="22" t="s">
        <v>119</v>
      </c>
      <c r="H2160" s="19" t="s">
        <v>11</v>
      </c>
    </row>
    <row r="2161" spans="1:7">
      <c r="A2161" s="85">
        <v>43709</v>
      </c>
      <c r="B2161" s="3">
        <v>8</v>
      </c>
      <c r="C2161" s="3">
        <v>4</v>
      </c>
      <c r="D2161" s="3">
        <v>16</v>
      </c>
      <c r="E2161" s="3">
        <v>6</v>
      </c>
      <c r="F2161" s="3">
        <v>3</v>
      </c>
    </row>
    <row r="2162" spans="1:7">
      <c r="A2162" s="85">
        <v>43739</v>
      </c>
      <c r="B2162" s="3">
        <v>20</v>
      </c>
      <c r="C2162" s="3">
        <v>4</v>
      </c>
      <c r="D2162" s="3">
        <v>20</v>
      </c>
      <c r="E2162" s="3">
        <v>8</v>
      </c>
      <c r="F2162" s="3">
        <v>2</v>
      </c>
    </row>
    <row r="2163" spans="1:7">
      <c r="A2163" s="85">
        <v>43770</v>
      </c>
      <c r="B2163" s="3">
        <v>6</v>
      </c>
      <c r="C2163" s="3">
        <v>0</v>
      </c>
      <c r="D2163" s="3">
        <v>14</v>
      </c>
      <c r="E2163" s="3">
        <v>6</v>
      </c>
      <c r="F2163" s="3">
        <v>1</v>
      </c>
    </row>
    <row r="2164" spans="1:7">
      <c r="A2164" s="85">
        <v>43800</v>
      </c>
      <c r="B2164" s="3">
        <v>8</v>
      </c>
      <c r="C2164" s="3">
        <v>9</v>
      </c>
      <c r="D2164" s="3">
        <v>17</v>
      </c>
      <c r="E2164" s="3">
        <v>6</v>
      </c>
      <c r="F2164" s="3">
        <v>2</v>
      </c>
    </row>
    <row r="2165" spans="1:7">
      <c r="A2165" s="85">
        <v>43831</v>
      </c>
      <c r="B2165" s="3">
        <v>10</v>
      </c>
      <c r="C2165" s="3">
        <v>8</v>
      </c>
      <c r="D2165" s="3">
        <v>16</v>
      </c>
      <c r="E2165" s="3">
        <v>5</v>
      </c>
      <c r="F2165" s="3">
        <v>1</v>
      </c>
    </row>
    <row r="2166" spans="1:7">
      <c r="A2166" s="85">
        <v>43862</v>
      </c>
      <c r="B2166" s="3">
        <v>9</v>
      </c>
      <c r="C2166" s="3">
        <v>8</v>
      </c>
      <c r="D2166" s="3">
        <v>25</v>
      </c>
      <c r="E2166" s="3">
        <v>8</v>
      </c>
      <c r="F2166" s="3">
        <v>4</v>
      </c>
    </row>
    <row r="2167" spans="1:7">
      <c r="A2167" s="85">
        <v>43891</v>
      </c>
      <c r="B2167" s="3">
        <v>0</v>
      </c>
      <c r="C2167" s="3">
        <v>6</v>
      </c>
      <c r="D2167" s="3">
        <v>10</v>
      </c>
      <c r="E2167" s="3">
        <v>4</v>
      </c>
      <c r="F2167" s="3">
        <v>2</v>
      </c>
    </row>
    <row r="2168" spans="1:7">
      <c r="A2168" s="85">
        <v>43922</v>
      </c>
      <c r="B2168" s="3">
        <v>0</v>
      </c>
      <c r="C2168" s="3">
        <v>0</v>
      </c>
      <c r="D2168" s="3">
        <v>3</v>
      </c>
      <c r="E2168" s="3">
        <v>4</v>
      </c>
      <c r="F2168" s="3">
        <v>1</v>
      </c>
    </row>
    <row r="2169" spans="1:7">
      <c r="A2169" s="85">
        <v>43952</v>
      </c>
      <c r="B2169" s="3">
        <v>3</v>
      </c>
      <c r="C2169" s="3">
        <v>0</v>
      </c>
      <c r="D2169" s="3">
        <v>5</v>
      </c>
      <c r="E2169" s="3">
        <v>6</v>
      </c>
      <c r="F2169" s="3">
        <v>2</v>
      </c>
    </row>
    <row r="2170" spans="1:7">
      <c r="A2170" s="85">
        <v>43983</v>
      </c>
      <c r="B2170" s="3">
        <v>4</v>
      </c>
      <c r="C2170" s="3">
        <v>0</v>
      </c>
      <c r="D2170" s="3">
        <v>12</v>
      </c>
      <c r="E2170" s="3">
        <v>5</v>
      </c>
      <c r="F2170" s="3">
        <v>3</v>
      </c>
    </row>
    <row r="2171" spans="1:7">
      <c r="A2171" s="85">
        <v>44013</v>
      </c>
      <c r="B2171" s="3">
        <v>3</v>
      </c>
      <c r="C2171" s="3">
        <v>0</v>
      </c>
      <c r="D2171" s="3">
        <v>7</v>
      </c>
      <c r="E2171" s="3">
        <v>6</v>
      </c>
      <c r="F2171" s="3">
        <v>4</v>
      </c>
    </row>
    <row r="2172" spans="1:7">
      <c r="A2172" s="85">
        <v>44044</v>
      </c>
      <c r="B2172" s="3">
        <v>5</v>
      </c>
      <c r="C2172" s="3">
        <v>0</v>
      </c>
      <c r="D2172" s="3">
        <v>7</v>
      </c>
      <c r="E2172" s="3">
        <v>8</v>
      </c>
      <c r="F2172" s="3">
        <v>2</v>
      </c>
    </row>
    <row r="2173" spans="1:7">
      <c r="A2173" s="24" t="s">
        <v>10</v>
      </c>
      <c r="B2173" s="24">
        <f>SUM(B2161:B2172)</f>
        <v>76</v>
      </c>
      <c r="C2173" s="24">
        <f>SUM(C2161:C2172)</f>
        <v>39</v>
      </c>
      <c r="D2173" s="24">
        <f>SUM(D2161:D2172)</f>
        <v>152</v>
      </c>
      <c r="E2173" s="24">
        <f>SUM(E2161:E2172)</f>
        <v>72</v>
      </c>
      <c r="F2173" s="24">
        <f>SUM(F2161:F2172)</f>
        <v>27</v>
      </c>
      <c r="G2173" s="30"/>
    </row>
    <row r="2174" spans="1:7">
      <c r="A2174" s="24" t="s">
        <v>12</v>
      </c>
      <c r="B2174" s="24">
        <f>B2173/12</f>
        <v>6.333333333333333</v>
      </c>
      <c r="C2174" s="24">
        <f>C2173/12</f>
        <v>3.25</v>
      </c>
      <c r="D2174" s="24">
        <f>D2173/12</f>
        <v>12.666666666666666</v>
      </c>
      <c r="E2174" s="24">
        <f>E2173/12</f>
        <v>6</v>
      </c>
      <c r="F2174" s="24">
        <f>F2173/12</f>
        <v>2.25</v>
      </c>
      <c r="G2174" s="30"/>
    </row>
    <row r="2175" spans="1:7">
      <c r="A2175" s="85">
        <v>44075</v>
      </c>
      <c r="B2175" s="3">
        <v>3</v>
      </c>
      <c r="C2175" s="3">
        <v>0</v>
      </c>
      <c r="D2175" s="3">
        <v>8</v>
      </c>
      <c r="E2175" s="3">
        <v>6</v>
      </c>
      <c r="F2175" s="3">
        <v>3</v>
      </c>
    </row>
    <row r="2176" spans="1:7">
      <c r="A2176" s="85">
        <v>44105</v>
      </c>
      <c r="B2176" s="3">
        <v>10</v>
      </c>
      <c r="C2176" s="3">
        <v>0</v>
      </c>
      <c r="D2176" s="3">
        <v>11</v>
      </c>
      <c r="E2176" s="3">
        <v>6</v>
      </c>
      <c r="F2176" s="3">
        <v>1</v>
      </c>
    </row>
    <row r="2177" spans="1:7">
      <c r="A2177" s="85">
        <v>44136</v>
      </c>
      <c r="B2177" s="3">
        <v>12</v>
      </c>
      <c r="C2177" s="3">
        <v>0</v>
      </c>
      <c r="D2177" s="3">
        <v>16</v>
      </c>
      <c r="E2177" s="3">
        <v>4</v>
      </c>
      <c r="F2177" s="3">
        <v>2</v>
      </c>
    </row>
    <row r="2178" spans="1:7">
      <c r="A2178" s="85">
        <v>44166</v>
      </c>
      <c r="B2178" s="3">
        <v>8</v>
      </c>
      <c r="C2178" s="3">
        <v>0</v>
      </c>
      <c r="D2178" s="3">
        <v>28</v>
      </c>
      <c r="E2178" s="3">
        <v>14</v>
      </c>
      <c r="F2178" s="3">
        <v>5</v>
      </c>
    </row>
    <row r="2179" spans="1:7">
      <c r="A2179" s="85">
        <v>44197</v>
      </c>
      <c r="B2179" s="3">
        <v>7</v>
      </c>
      <c r="C2179" s="3">
        <v>0</v>
      </c>
      <c r="D2179" s="3">
        <v>16</v>
      </c>
      <c r="E2179" s="3">
        <v>8</v>
      </c>
      <c r="F2179" s="3">
        <v>3</v>
      </c>
    </row>
    <row r="2180" spans="1:7">
      <c r="A2180" s="85">
        <v>44228</v>
      </c>
      <c r="B2180" s="3">
        <v>13</v>
      </c>
      <c r="C2180" s="3">
        <v>0</v>
      </c>
      <c r="D2180" s="3">
        <v>20</v>
      </c>
      <c r="E2180" s="3">
        <v>16</v>
      </c>
      <c r="F2180" s="3">
        <v>4</v>
      </c>
      <c r="G2180" s="2"/>
    </row>
    <row r="2181" spans="1:7">
      <c r="A2181" s="85">
        <v>44256</v>
      </c>
      <c r="B2181" s="3">
        <v>25</v>
      </c>
      <c r="C2181" s="3">
        <v>0</v>
      </c>
      <c r="D2181" s="3">
        <v>18</v>
      </c>
      <c r="E2181" s="3">
        <v>9</v>
      </c>
      <c r="F2181" s="3">
        <v>3</v>
      </c>
    </row>
    <row r="2182" spans="1:7">
      <c r="A2182" s="85">
        <v>44287</v>
      </c>
      <c r="B2182" s="3">
        <v>12</v>
      </c>
      <c r="C2182" s="3">
        <v>0</v>
      </c>
      <c r="D2182" s="3">
        <v>17</v>
      </c>
      <c r="E2182" s="3">
        <v>7</v>
      </c>
      <c r="F2182" s="3">
        <v>3</v>
      </c>
    </row>
    <row r="2183" spans="1:7">
      <c r="A2183" s="85">
        <v>44317</v>
      </c>
      <c r="B2183" s="3">
        <v>10</v>
      </c>
      <c r="C2183" s="3">
        <v>0</v>
      </c>
      <c r="D2183" s="3">
        <v>15</v>
      </c>
      <c r="E2183" s="3">
        <v>4</v>
      </c>
      <c r="F2183" s="3">
        <v>2</v>
      </c>
    </row>
    <row r="2184" spans="1:7">
      <c r="A2184" s="85">
        <v>44348</v>
      </c>
      <c r="B2184" s="3">
        <v>11</v>
      </c>
      <c r="C2184" s="3">
        <v>0</v>
      </c>
      <c r="D2184" s="3">
        <v>17</v>
      </c>
      <c r="E2184" s="3">
        <v>9</v>
      </c>
      <c r="F2184" s="3">
        <v>2</v>
      </c>
    </row>
    <row r="2185" spans="1:7">
      <c r="A2185" s="85">
        <v>44378</v>
      </c>
      <c r="B2185" s="3">
        <v>9</v>
      </c>
      <c r="C2185" s="3">
        <v>0</v>
      </c>
      <c r="D2185" s="3">
        <v>15</v>
      </c>
      <c r="E2185" s="3">
        <v>6</v>
      </c>
      <c r="F2185" s="3">
        <v>2</v>
      </c>
    </row>
    <row r="2186" spans="1:7">
      <c r="A2186" s="85">
        <v>44409</v>
      </c>
      <c r="B2186" s="3">
        <v>7</v>
      </c>
      <c r="C2186" s="3">
        <v>0</v>
      </c>
      <c r="D2186" s="3">
        <v>12</v>
      </c>
      <c r="E2186" s="3">
        <v>8</v>
      </c>
      <c r="F2186" s="3">
        <v>2</v>
      </c>
    </row>
    <row r="2187" spans="1:7">
      <c r="A2187" s="24" t="s">
        <v>10</v>
      </c>
      <c r="B2187" s="24">
        <f>SUM(B2175:B2186)</f>
        <v>127</v>
      </c>
      <c r="C2187" s="24">
        <f>SUM(C2175:C2186)</f>
        <v>0</v>
      </c>
      <c r="D2187" s="24">
        <f>SUM(D2175:D2186)</f>
        <v>193</v>
      </c>
      <c r="E2187" s="24">
        <f>SUM(E2175:E2186)</f>
        <v>97</v>
      </c>
      <c r="F2187" s="24">
        <f>SUM(F2175:F2186)</f>
        <v>32</v>
      </c>
      <c r="G2187" s="30"/>
    </row>
    <row r="2188" spans="1:7">
      <c r="A2188" s="26" t="s">
        <v>12</v>
      </c>
      <c r="B2188" s="26">
        <f>B2187/12</f>
        <v>10.583333333333334</v>
      </c>
      <c r="C2188" s="26">
        <f>C2187/12</f>
        <v>0</v>
      </c>
      <c r="D2188" s="26">
        <f>D2187/12</f>
        <v>16.083333333333332</v>
      </c>
      <c r="E2188" s="26">
        <f>E2187/12</f>
        <v>8.0833333333333339</v>
      </c>
      <c r="F2188" s="26">
        <f>F2187/12</f>
        <v>2.6666666666666665</v>
      </c>
      <c r="G2188" s="30"/>
    </row>
    <row r="2189" spans="1:7">
      <c r="A2189" s="85">
        <v>44440</v>
      </c>
      <c r="B2189" s="3">
        <v>4</v>
      </c>
      <c r="C2189" s="3">
        <v>0</v>
      </c>
      <c r="D2189" s="3">
        <v>12</v>
      </c>
      <c r="E2189" s="3">
        <v>4</v>
      </c>
      <c r="F2189" s="3">
        <v>1</v>
      </c>
    </row>
    <row r="2190" spans="1:7">
      <c r="A2190" s="85">
        <v>44470</v>
      </c>
      <c r="B2190" s="3">
        <v>6</v>
      </c>
      <c r="C2190" s="3">
        <v>0</v>
      </c>
      <c r="D2190" s="3">
        <v>11</v>
      </c>
      <c r="E2190" s="3">
        <v>7</v>
      </c>
      <c r="F2190" s="3">
        <v>3</v>
      </c>
    </row>
    <row r="2191" spans="1:7">
      <c r="A2191" s="86">
        <v>44501</v>
      </c>
      <c r="B2191" s="44">
        <v>9</v>
      </c>
      <c r="C2191" s="44">
        <v>6</v>
      </c>
      <c r="D2191" s="44">
        <v>17</v>
      </c>
      <c r="E2191" s="44">
        <v>6</v>
      </c>
      <c r="F2191" s="44">
        <v>2</v>
      </c>
      <c r="G2191" s="44"/>
    </row>
    <row r="2192" spans="1:7">
      <c r="A2192" s="86">
        <v>44531</v>
      </c>
      <c r="B2192" s="44">
        <v>7</v>
      </c>
      <c r="C2192" s="44">
        <v>9</v>
      </c>
      <c r="D2192" s="44">
        <v>19</v>
      </c>
      <c r="E2192" s="44">
        <v>12</v>
      </c>
      <c r="F2192" s="44">
        <v>4</v>
      </c>
      <c r="G2192" s="44"/>
    </row>
    <row r="2193" spans="1:7">
      <c r="A2193" s="85">
        <v>44562</v>
      </c>
      <c r="B2193" s="3">
        <v>12</v>
      </c>
      <c r="C2193" s="3">
        <v>5</v>
      </c>
      <c r="D2193" s="3">
        <v>12</v>
      </c>
      <c r="E2193" s="3">
        <v>9</v>
      </c>
      <c r="F2193" s="3">
        <v>3</v>
      </c>
    </row>
    <row r="2194" spans="1:7">
      <c r="A2194" s="85">
        <v>44593</v>
      </c>
    </row>
    <row r="2195" spans="1:7">
      <c r="A2195" s="86">
        <v>44621</v>
      </c>
      <c r="B2195" s="44"/>
      <c r="C2195" s="44"/>
      <c r="D2195" s="44"/>
      <c r="E2195" s="44"/>
      <c r="F2195" s="44"/>
      <c r="G2195" s="44"/>
    </row>
    <row r="2196" spans="1:7">
      <c r="A2196" s="86">
        <v>44652</v>
      </c>
      <c r="B2196" s="44"/>
      <c r="C2196" s="44"/>
      <c r="D2196" s="44"/>
      <c r="E2196" s="44"/>
      <c r="F2196" s="44"/>
      <c r="G2196" s="44"/>
    </row>
    <row r="2197" spans="1:7">
      <c r="A2197" s="85">
        <v>44682</v>
      </c>
    </row>
    <row r="2198" spans="1:7">
      <c r="A2198" s="85">
        <v>44713</v>
      </c>
    </row>
    <row r="2199" spans="1:7">
      <c r="A2199" s="86">
        <v>44743</v>
      </c>
      <c r="B2199" s="44"/>
      <c r="C2199" s="44"/>
      <c r="D2199" s="44"/>
      <c r="E2199" s="44"/>
      <c r="F2199" s="44"/>
      <c r="G2199" s="44"/>
    </row>
    <row r="2200" spans="1:7">
      <c r="A2200" s="86">
        <v>44774</v>
      </c>
      <c r="B2200" s="44"/>
      <c r="C2200" s="44"/>
      <c r="D2200" s="44"/>
      <c r="E2200" s="44"/>
      <c r="F2200" s="44"/>
      <c r="G2200" s="44"/>
    </row>
    <row r="2201" spans="1:7">
      <c r="A2201" s="24" t="s">
        <v>10</v>
      </c>
      <c r="B2201" s="24">
        <f>SUM(B2189:B2200)</f>
        <v>38</v>
      </c>
      <c r="C2201" s="24">
        <f>SUM(C2189:C2200)</f>
        <v>20</v>
      </c>
      <c r="D2201" s="24">
        <f>SUM(D2189:D2200)</f>
        <v>71</v>
      </c>
      <c r="E2201" s="24">
        <f>SUM(E2189:E2200)</f>
        <v>38</v>
      </c>
      <c r="F2201" s="24">
        <f>SUM(F2189:F2200)</f>
        <v>13</v>
      </c>
      <c r="G2201" s="30"/>
    </row>
    <row r="2202" spans="1:7">
      <c r="A2202" s="26" t="s">
        <v>12</v>
      </c>
      <c r="B2202" s="26">
        <f>B2201/12</f>
        <v>3.1666666666666665</v>
      </c>
      <c r="C2202" s="26">
        <f>C2201/12</f>
        <v>1.6666666666666667</v>
      </c>
      <c r="D2202" s="26">
        <f>D2201/12</f>
        <v>5.916666666666667</v>
      </c>
      <c r="E2202" s="26">
        <f>E2201/12</f>
        <v>3.1666666666666665</v>
      </c>
      <c r="F2202" s="26">
        <f>F2201/12</f>
        <v>1.0833333333333333</v>
      </c>
      <c r="G2202" s="30"/>
    </row>
    <row r="2215" spans="1:8">
      <c r="A2215" s="1" t="s">
        <v>0</v>
      </c>
      <c r="B2215" s="2" t="s">
        <v>1</v>
      </c>
      <c r="C2215" s="2" t="s">
        <v>2</v>
      </c>
      <c r="D2215" s="2" t="s">
        <v>3</v>
      </c>
    </row>
    <row r="2216" spans="1:8">
      <c r="A2216" s="85" t="s">
        <v>34</v>
      </c>
      <c r="B2216" s="8">
        <v>25078</v>
      </c>
      <c r="C2216" s="8" t="s">
        <v>25</v>
      </c>
    </row>
    <row r="2218" spans="1:8">
      <c r="A2218" s="18" t="s">
        <v>4</v>
      </c>
      <c r="B2218" s="19" t="s">
        <v>5</v>
      </c>
      <c r="C2218" s="19" t="s">
        <v>6</v>
      </c>
      <c r="D2218" s="19" t="s">
        <v>7</v>
      </c>
      <c r="E2218" s="19" t="s">
        <v>8</v>
      </c>
      <c r="F2218" s="19" t="s">
        <v>9</v>
      </c>
      <c r="G2218" s="22" t="s">
        <v>119</v>
      </c>
      <c r="H2218" s="19" t="s">
        <v>11</v>
      </c>
    </row>
    <row r="2219" spans="1:8">
      <c r="A2219" s="85">
        <v>43709</v>
      </c>
      <c r="B2219" s="3">
        <v>4</v>
      </c>
      <c r="C2219" s="3">
        <v>0</v>
      </c>
      <c r="D2219" s="3">
        <v>8</v>
      </c>
      <c r="E2219" s="3">
        <v>4</v>
      </c>
      <c r="F2219" s="3">
        <v>1</v>
      </c>
    </row>
    <row r="2220" spans="1:8">
      <c r="A2220" s="85">
        <v>43739</v>
      </c>
      <c r="B2220" s="3">
        <v>3</v>
      </c>
      <c r="C2220" s="3">
        <v>0</v>
      </c>
      <c r="D2220" s="3">
        <v>6</v>
      </c>
      <c r="E2220" s="3">
        <v>4</v>
      </c>
      <c r="F2220" s="3">
        <v>0</v>
      </c>
    </row>
    <row r="2221" spans="1:8">
      <c r="A2221" s="85">
        <v>43770</v>
      </c>
      <c r="B2221" s="3">
        <v>9</v>
      </c>
      <c r="C2221" s="3">
        <v>0</v>
      </c>
      <c r="D2221" s="3">
        <v>11</v>
      </c>
      <c r="E2221" s="3">
        <v>7</v>
      </c>
      <c r="F2221" s="3">
        <v>4</v>
      </c>
    </row>
    <row r="2222" spans="1:8">
      <c r="A2222" s="85">
        <v>43800</v>
      </c>
      <c r="B2222" s="3">
        <v>6</v>
      </c>
      <c r="C2222" s="3">
        <v>0</v>
      </c>
      <c r="D2222" s="3">
        <v>10</v>
      </c>
      <c r="E2222" s="3">
        <v>3</v>
      </c>
      <c r="F2222" s="3">
        <v>0</v>
      </c>
    </row>
    <row r="2223" spans="1:8">
      <c r="A2223" s="85">
        <v>43831</v>
      </c>
      <c r="B2223" s="3">
        <v>6</v>
      </c>
      <c r="C2223" s="3">
        <v>0</v>
      </c>
      <c r="D2223" s="3">
        <v>14</v>
      </c>
      <c r="E2223" s="3">
        <v>8</v>
      </c>
      <c r="F2223" s="3">
        <v>3</v>
      </c>
    </row>
    <row r="2224" spans="1:8">
      <c r="A2224" s="85">
        <v>43862</v>
      </c>
      <c r="B2224" s="3">
        <v>5</v>
      </c>
      <c r="C2224" s="3">
        <v>0</v>
      </c>
      <c r="D2224" s="3">
        <v>11</v>
      </c>
      <c r="E2224" s="3">
        <v>4</v>
      </c>
      <c r="F2224" s="3">
        <v>4</v>
      </c>
    </row>
    <row r="2225" spans="1:7">
      <c r="A2225" s="85">
        <v>43891</v>
      </c>
      <c r="B2225" s="3">
        <v>0</v>
      </c>
      <c r="C2225" s="3">
        <v>0</v>
      </c>
      <c r="D2225" s="3">
        <v>6</v>
      </c>
      <c r="E2225" s="3">
        <v>3</v>
      </c>
      <c r="F2225" s="3">
        <v>2</v>
      </c>
    </row>
    <row r="2226" spans="1:7">
      <c r="A2226" s="85">
        <v>43922</v>
      </c>
      <c r="B2226" s="3">
        <v>0</v>
      </c>
      <c r="C2226" s="3">
        <v>0</v>
      </c>
      <c r="D2226" s="3">
        <v>4</v>
      </c>
      <c r="E2226" s="3">
        <v>4</v>
      </c>
      <c r="F2226" s="3">
        <v>2</v>
      </c>
    </row>
    <row r="2227" spans="1:7">
      <c r="A2227" s="85">
        <v>43952</v>
      </c>
      <c r="B2227" s="3">
        <v>3</v>
      </c>
      <c r="C2227" s="3">
        <v>0</v>
      </c>
      <c r="D2227" s="3">
        <v>3</v>
      </c>
      <c r="E2227" s="3">
        <v>3</v>
      </c>
      <c r="F2227" s="3">
        <v>1</v>
      </c>
    </row>
    <row r="2228" spans="1:7">
      <c r="A2228" s="85">
        <v>43983</v>
      </c>
      <c r="B2228" s="3">
        <v>1</v>
      </c>
      <c r="C2228" s="3">
        <v>0</v>
      </c>
      <c r="D2228" s="3">
        <v>6</v>
      </c>
      <c r="E2228" s="3">
        <v>5</v>
      </c>
      <c r="F2228" s="3">
        <v>1</v>
      </c>
    </row>
    <row r="2229" spans="1:7">
      <c r="A2229" s="85">
        <v>44013</v>
      </c>
      <c r="B2229" s="3">
        <v>0</v>
      </c>
      <c r="C2229" s="3">
        <v>0</v>
      </c>
      <c r="D2229" s="3">
        <v>3</v>
      </c>
      <c r="E2229" s="3">
        <v>4</v>
      </c>
      <c r="F2229" s="3">
        <v>2</v>
      </c>
    </row>
    <row r="2230" spans="1:7">
      <c r="A2230" s="85">
        <v>44044</v>
      </c>
      <c r="B2230" s="3">
        <v>0</v>
      </c>
      <c r="C2230" s="3">
        <v>0</v>
      </c>
      <c r="D2230" s="3">
        <v>1.5</v>
      </c>
      <c r="E2230" s="3">
        <v>1</v>
      </c>
      <c r="F2230" s="3">
        <v>1</v>
      </c>
    </row>
    <row r="2231" spans="1:7">
      <c r="A2231" s="24" t="s">
        <v>10</v>
      </c>
      <c r="B2231" s="24">
        <f>SUM(B2219:B2230)</f>
        <v>37</v>
      </c>
      <c r="C2231" s="24">
        <f>SUM(C2219:C2230)</f>
        <v>0</v>
      </c>
      <c r="D2231" s="24">
        <f>SUM(D2219:D2230)</f>
        <v>83.5</v>
      </c>
      <c r="E2231" s="24">
        <f>SUM(E2219:E2230)</f>
        <v>50</v>
      </c>
      <c r="F2231" s="24">
        <f>SUM(F2219:F2230)</f>
        <v>21</v>
      </c>
      <c r="G2231" s="30"/>
    </row>
    <row r="2232" spans="1:7">
      <c r="A2232" s="24" t="s">
        <v>12</v>
      </c>
      <c r="B2232" s="24">
        <f>B2231/12</f>
        <v>3.0833333333333335</v>
      </c>
      <c r="C2232" s="24">
        <f>C2231/12</f>
        <v>0</v>
      </c>
      <c r="D2232" s="24">
        <f>D2231/12</f>
        <v>6.958333333333333</v>
      </c>
      <c r="E2232" s="24">
        <f>E2231/12</f>
        <v>4.166666666666667</v>
      </c>
      <c r="F2232" s="24">
        <f>F2231/12</f>
        <v>1.75</v>
      </c>
      <c r="G2232" s="30"/>
    </row>
    <row r="2233" spans="1:7">
      <c r="A2233" s="85">
        <v>44075</v>
      </c>
      <c r="B2233" s="3">
        <v>1</v>
      </c>
      <c r="C2233" s="3">
        <v>0</v>
      </c>
      <c r="D2233" s="3">
        <v>4</v>
      </c>
      <c r="E2233" s="3">
        <v>4</v>
      </c>
      <c r="F2233" s="3">
        <v>2</v>
      </c>
    </row>
    <row r="2234" spans="1:7">
      <c r="A2234" s="85">
        <v>44105</v>
      </c>
      <c r="B2234" s="3">
        <v>0</v>
      </c>
      <c r="C2234" s="3">
        <v>0</v>
      </c>
      <c r="D2234" s="3">
        <v>2</v>
      </c>
      <c r="E2234" s="3">
        <v>2</v>
      </c>
      <c r="F2234" s="3">
        <v>2</v>
      </c>
      <c r="G2234" s="2"/>
    </row>
    <row r="2235" spans="1:7">
      <c r="A2235" s="85">
        <v>44136</v>
      </c>
      <c r="B2235" s="3">
        <v>0</v>
      </c>
      <c r="C2235" s="3">
        <v>0</v>
      </c>
      <c r="D2235" s="3">
        <v>3</v>
      </c>
      <c r="E2235" s="3">
        <v>2</v>
      </c>
      <c r="F2235" s="3">
        <v>1</v>
      </c>
    </row>
    <row r="2236" spans="1:7">
      <c r="A2236" s="85">
        <v>44166</v>
      </c>
      <c r="B2236" s="3">
        <v>0</v>
      </c>
      <c r="C2236" s="3">
        <v>0</v>
      </c>
      <c r="D2236" s="3">
        <v>3</v>
      </c>
      <c r="E2236" s="3">
        <v>4</v>
      </c>
      <c r="F2236" s="3">
        <v>2</v>
      </c>
    </row>
    <row r="2237" spans="1:7">
      <c r="A2237" s="85">
        <v>44197</v>
      </c>
      <c r="B2237" s="3">
        <v>1</v>
      </c>
      <c r="C2237" s="3">
        <v>0</v>
      </c>
      <c r="D2237" s="3">
        <v>3</v>
      </c>
      <c r="E2237" s="3">
        <v>4</v>
      </c>
      <c r="F2237" s="3">
        <v>2</v>
      </c>
    </row>
    <row r="2238" spans="1:7">
      <c r="A2238" s="85">
        <v>44228</v>
      </c>
      <c r="B2238" s="3">
        <v>0</v>
      </c>
      <c r="C2238" s="3">
        <v>0</v>
      </c>
      <c r="D2238" s="3">
        <v>3</v>
      </c>
      <c r="E2238" s="3">
        <v>4</v>
      </c>
      <c r="F2238" s="3">
        <v>2</v>
      </c>
    </row>
    <row r="2239" spans="1:7">
      <c r="A2239" s="85">
        <v>44256</v>
      </c>
      <c r="B2239" s="3">
        <v>2</v>
      </c>
      <c r="C2239" s="3">
        <v>0</v>
      </c>
      <c r="D2239" s="3">
        <v>3</v>
      </c>
      <c r="E2239" s="3">
        <v>4</v>
      </c>
      <c r="F2239" s="3">
        <v>2</v>
      </c>
    </row>
    <row r="2240" spans="1:7">
      <c r="A2240" s="85">
        <v>44287</v>
      </c>
      <c r="B2240" s="3">
        <v>0</v>
      </c>
      <c r="C2240" s="3">
        <v>0</v>
      </c>
      <c r="D2240" s="3">
        <v>3</v>
      </c>
      <c r="E2240" s="3">
        <v>4</v>
      </c>
      <c r="F2240" s="3">
        <v>2</v>
      </c>
    </row>
    <row r="2241" spans="1:7">
      <c r="A2241" s="85">
        <v>44317</v>
      </c>
      <c r="B2241" s="3">
        <v>0</v>
      </c>
      <c r="C2241" s="3">
        <v>0</v>
      </c>
      <c r="D2241" s="3">
        <v>8</v>
      </c>
      <c r="E2241" s="3">
        <v>6</v>
      </c>
      <c r="F2241" s="3">
        <v>3</v>
      </c>
    </row>
    <row r="2242" spans="1:7">
      <c r="A2242" s="85">
        <v>44348</v>
      </c>
      <c r="B2242" s="3">
        <v>0</v>
      </c>
      <c r="C2242" s="3">
        <v>0</v>
      </c>
      <c r="D2242" s="3">
        <v>4</v>
      </c>
      <c r="E2242" s="3">
        <v>4</v>
      </c>
      <c r="F2242" s="3">
        <v>3</v>
      </c>
    </row>
    <row r="2243" spans="1:7">
      <c r="A2243" s="85">
        <v>44378</v>
      </c>
      <c r="B2243" s="3">
        <v>0</v>
      </c>
      <c r="C2243" s="3">
        <v>0</v>
      </c>
      <c r="D2243" s="3">
        <v>2</v>
      </c>
      <c r="E2243" s="3">
        <v>2</v>
      </c>
      <c r="F2243" s="3">
        <v>1</v>
      </c>
    </row>
    <row r="2244" spans="1:7">
      <c r="A2244" s="85">
        <v>44409</v>
      </c>
      <c r="B2244" s="3">
        <v>0</v>
      </c>
      <c r="C2244" s="3">
        <v>0</v>
      </c>
      <c r="D2244" s="3">
        <v>6</v>
      </c>
      <c r="E2244" s="3">
        <v>5</v>
      </c>
      <c r="F2244" s="3">
        <v>4</v>
      </c>
    </row>
    <row r="2245" spans="1:7">
      <c r="A2245" s="24" t="s">
        <v>10</v>
      </c>
      <c r="B2245" s="24">
        <f>SUM(B2233:B2244)</f>
        <v>4</v>
      </c>
      <c r="C2245" s="24">
        <f>SUM(C2233:C2244)</f>
        <v>0</v>
      </c>
      <c r="D2245" s="24">
        <f>SUM(D2233:D2244)</f>
        <v>44</v>
      </c>
      <c r="E2245" s="24">
        <f>SUM(E2233:E2244)</f>
        <v>45</v>
      </c>
      <c r="F2245" s="24">
        <f>SUM(F2233:F2244)</f>
        <v>26</v>
      </c>
      <c r="G2245" s="30"/>
    </row>
    <row r="2246" spans="1:7">
      <c r="A2246" s="26" t="s">
        <v>12</v>
      </c>
      <c r="B2246" s="26">
        <f>B2245/12</f>
        <v>0.33333333333333331</v>
      </c>
      <c r="C2246" s="26">
        <f>C2245/12</f>
        <v>0</v>
      </c>
      <c r="D2246" s="26">
        <f>D2245/12</f>
        <v>3.6666666666666665</v>
      </c>
      <c r="E2246" s="26">
        <f>E2245/12</f>
        <v>3.75</v>
      </c>
      <c r="F2246" s="26">
        <f>F2245/12</f>
        <v>2.1666666666666665</v>
      </c>
      <c r="G2246" s="30"/>
    </row>
    <row r="2247" spans="1:7">
      <c r="A2247" s="85">
        <v>44440</v>
      </c>
      <c r="B2247" s="3">
        <v>0</v>
      </c>
      <c r="C2247" s="3">
        <v>0</v>
      </c>
      <c r="D2247" s="3">
        <v>3</v>
      </c>
      <c r="E2247" s="3">
        <v>3</v>
      </c>
      <c r="F2247" s="3">
        <v>2</v>
      </c>
    </row>
    <row r="2248" spans="1:7">
      <c r="A2248" s="85">
        <v>44470</v>
      </c>
      <c r="B2248" s="3">
        <v>0</v>
      </c>
      <c r="C2248" s="3">
        <v>0</v>
      </c>
      <c r="D2248" s="3">
        <v>1.45</v>
      </c>
      <c r="E2248" s="3">
        <v>3</v>
      </c>
      <c r="F2248" s="3">
        <v>2</v>
      </c>
    </row>
    <row r="2249" spans="1:7">
      <c r="A2249" s="86">
        <v>44501</v>
      </c>
      <c r="B2249" s="44">
        <v>1</v>
      </c>
      <c r="C2249" s="44">
        <v>0</v>
      </c>
      <c r="D2249" s="44">
        <v>1</v>
      </c>
      <c r="E2249" s="44">
        <v>4</v>
      </c>
      <c r="F2249" s="44">
        <v>1</v>
      </c>
      <c r="G2249" s="44"/>
    </row>
    <row r="2250" spans="1:7">
      <c r="A2250" s="86">
        <v>44531</v>
      </c>
      <c r="B2250" s="44">
        <v>0</v>
      </c>
      <c r="C2250" s="44">
        <v>0</v>
      </c>
      <c r="D2250" s="44">
        <v>4.0999999999999996</v>
      </c>
      <c r="E2250" s="44">
        <v>5</v>
      </c>
      <c r="F2250" s="44">
        <v>2</v>
      </c>
      <c r="G2250" s="44"/>
    </row>
    <row r="2251" spans="1:7">
      <c r="A2251" s="85">
        <v>44562</v>
      </c>
      <c r="B2251" s="3">
        <v>0</v>
      </c>
      <c r="C2251" s="3">
        <v>0</v>
      </c>
      <c r="D2251" s="3">
        <v>4.5</v>
      </c>
      <c r="E2251" s="3">
        <v>4</v>
      </c>
      <c r="F2251" s="3">
        <v>2</v>
      </c>
    </row>
    <row r="2252" spans="1:7">
      <c r="A2252" s="85">
        <v>44593</v>
      </c>
    </row>
    <row r="2253" spans="1:7">
      <c r="A2253" s="86">
        <v>44621</v>
      </c>
      <c r="B2253" s="44"/>
      <c r="C2253" s="44"/>
      <c r="D2253" s="44"/>
      <c r="E2253" s="44"/>
      <c r="F2253" s="44"/>
      <c r="G2253" s="44"/>
    </row>
    <row r="2254" spans="1:7">
      <c r="A2254" s="86">
        <v>44652</v>
      </c>
      <c r="B2254" s="44"/>
      <c r="C2254" s="44"/>
      <c r="D2254" s="44"/>
      <c r="E2254" s="44"/>
      <c r="F2254" s="44"/>
      <c r="G2254" s="44"/>
    </row>
    <row r="2255" spans="1:7">
      <c r="A2255" s="85">
        <v>44682</v>
      </c>
    </row>
    <row r="2256" spans="1:7">
      <c r="A2256" s="85">
        <v>44713</v>
      </c>
    </row>
    <row r="2257" spans="1:7">
      <c r="A2257" s="86">
        <v>44743</v>
      </c>
      <c r="B2257" s="44"/>
      <c r="C2257" s="44"/>
      <c r="D2257" s="44"/>
      <c r="E2257" s="44"/>
      <c r="F2257" s="44"/>
      <c r="G2257" s="44"/>
    </row>
    <row r="2258" spans="1:7">
      <c r="A2258" s="86">
        <v>44774</v>
      </c>
      <c r="B2258" s="44"/>
      <c r="C2258" s="44"/>
      <c r="D2258" s="44"/>
      <c r="E2258" s="44"/>
      <c r="F2258" s="44"/>
      <c r="G2258" s="44"/>
    </row>
    <row r="2259" spans="1:7">
      <c r="A2259" s="24" t="s">
        <v>10</v>
      </c>
      <c r="B2259" s="24">
        <f>SUM(B2247:B2258)</f>
        <v>1</v>
      </c>
      <c r="C2259" s="24">
        <f>SUM(C2247:C2258)</f>
        <v>0</v>
      </c>
      <c r="D2259" s="24">
        <f>SUM(D2247:D2258)</f>
        <v>14.05</v>
      </c>
      <c r="E2259" s="24">
        <f>SUM(E2247:E2258)</f>
        <v>19</v>
      </c>
      <c r="F2259" s="24">
        <f>SUM(F2247:F2258)</f>
        <v>9</v>
      </c>
      <c r="G2259" s="30"/>
    </row>
    <row r="2260" spans="1:7">
      <c r="A2260" s="26" t="s">
        <v>12</v>
      </c>
      <c r="B2260" s="26">
        <f>B2259/12</f>
        <v>8.3333333333333329E-2</v>
      </c>
      <c r="C2260" s="26">
        <f>C2259/12</f>
        <v>0</v>
      </c>
      <c r="D2260" s="26">
        <f>D2259/12</f>
        <v>1.1708333333333334</v>
      </c>
      <c r="E2260" s="26">
        <f>E2259/12</f>
        <v>1.5833333333333333</v>
      </c>
      <c r="F2260" s="26">
        <f>F2259/12</f>
        <v>0.75</v>
      </c>
      <c r="G2260" s="30"/>
    </row>
    <row r="2261" spans="1:7">
      <c r="A2261" s="86"/>
      <c r="B2261" s="44"/>
      <c r="C2261" s="44"/>
      <c r="D2261" s="44"/>
      <c r="E2261" s="44"/>
      <c r="F2261" s="44"/>
      <c r="G2261" s="44"/>
    </row>
    <row r="2275" spans="1:8">
      <c r="A2275" s="1" t="s">
        <v>0</v>
      </c>
      <c r="B2275" s="2" t="s">
        <v>1</v>
      </c>
      <c r="C2275" s="2" t="s">
        <v>2</v>
      </c>
      <c r="D2275" s="2" t="s">
        <v>3</v>
      </c>
    </row>
    <row r="2276" spans="1:8">
      <c r="A2276" s="85" t="s">
        <v>35</v>
      </c>
      <c r="B2276" s="8">
        <v>31271</v>
      </c>
      <c r="C2276" s="8">
        <v>38346</v>
      </c>
      <c r="D2276" s="3" t="s">
        <v>18</v>
      </c>
    </row>
    <row r="2278" spans="1:8">
      <c r="A2278" s="18" t="s">
        <v>4</v>
      </c>
      <c r="B2278" s="19" t="s">
        <v>5</v>
      </c>
      <c r="C2278" s="19" t="s">
        <v>6</v>
      </c>
      <c r="D2278" s="19" t="s">
        <v>7</v>
      </c>
      <c r="E2278" s="19" t="s">
        <v>8</v>
      </c>
      <c r="F2278" s="19" t="s">
        <v>9</v>
      </c>
      <c r="G2278" s="22" t="s">
        <v>119</v>
      </c>
      <c r="H2278" s="19" t="s">
        <v>11</v>
      </c>
    </row>
    <row r="2279" spans="1:8">
      <c r="A2279" s="85">
        <v>43709</v>
      </c>
      <c r="B2279" s="3">
        <v>30</v>
      </c>
      <c r="C2279" s="3">
        <v>3</v>
      </c>
      <c r="D2279" s="3">
        <v>70</v>
      </c>
      <c r="E2279" s="3">
        <v>10</v>
      </c>
      <c r="F2279" s="3">
        <v>5</v>
      </c>
    </row>
    <row r="2280" spans="1:8">
      <c r="A2280" s="85">
        <v>43739</v>
      </c>
      <c r="B2280" s="3">
        <v>15</v>
      </c>
      <c r="C2280" s="3">
        <v>0</v>
      </c>
      <c r="D2280" s="3">
        <v>15</v>
      </c>
      <c r="E2280" s="3">
        <v>5</v>
      </c>
      <c r="F2280" s="3">
        <v>2</v>
      </c>
    </row>
    <row r="2281" spans="1:8">
      <c r="A2281" s="85">
        <v>43770</v>
      </c>
      <c r="B2281" s="3">
        <v>14</v>
      </c>
      <c r="C2281" s="3">
        <v>2</v>
      </c>
      <c r="D2281" s="3">
        <v>40</v>
      </c>
      <c r="E2281" s="3">
        <v>4</v>
      </c>
      <c r="F2281" s="3">
        <v>2</v>
      </c>
    </row>
    <row r="2282" spans="1:8">
      <c r="A2282" s="85">
        <v>43800</v>
      </c>
      <c r="B2282" s="3">
        <v>15</v>
      </c>
      <c r="C2282" s="3">
        <v>0</v>
      </c>
      <c r="D2282" s="3">
        <v>25</v>
      </c>
      <c r="E2282" s="3">
        <v>5</v>
      </c>
      <c r="F2282" s="3">
        <v>3</v>
      </c>
    </row>
    <row r="2283" spans="1:8">
      <c r="A2283" s="85">
        <v>43831</v>
      </c>
      <c r="B2283" s="3">
        <v>25</v>
      </c>
      <c r="C2283" s="3">
        <v>3</v>
      </c>
      <c r="D2283" s="3">
        <v>18</v>
      </c>
      <c r="E2283" s="3">
        <v>10</v>
      </c>
      <c r="F2283" s="3">
        <v>3</v>
      </c>
    </row>
    <row r="2284" spans="1:8">
      <c r="A2284" s="85">
        <v>43862</v>
      </c>
      <c r="B2284" s="3">
        <v>25</v>
      </c>
      <c r="C2284" s="3">
        <v>3</v>
      </c>
      <c r="D2284" s="3">
        <v>25</v>
      </c>
      <c r="E2284" s="3">
        <v>3</v>
      </c>
      <c r="F2284" s="3">
        <v>2</v>
      </c>
    </row>
    <row r="2285" spans="1:8">
      <c r="A2285" s="85">
        <v>43891</v>
      </c>
      <c r="B2285" s="3">
        <v>15</v>
      </c>
      <c r="C2285" s="3">
        <v>0</v>
      </c>
      <c r="D2285" s="3">
        <v>5</v>
      </c>
      <c r="E2285" s="3">
        <v>5</v>
      </c>
      <c r="F2285" s="3">
        <v>2</v>
      </c>
    </row>
    <row r="2286" spans="1:8">
      <c r="A2286" s="85">
        <v>43922</v>
      </c>
      <c r="B2286" s="3">
        <v>0</v>
      </c>
      <c r="C2286" s="3">
        <v>0</v>
      </c>
      <c r="D2286" s="3">
        <v>5</v>
      </c>
      <c r="E2286" s="3">
        <v>5</v>
      </c>
      <c r="F2286" s="3">
        <v>1</v>
      </c>
      <c r="G2286" s="2"/>
    </row>
    <row r="2287" spans="1:8">
      <c r="A2287" s="85">
        <v>43952</v>
      </c>
      <c r="B2287" s="3">
        <v>0</v>
      </c>
      <c r="C2287" s="3">
        <v>0</v>
      </c>
      <c r="D2287" s="3">
        <v>5</v>
      </c>
      <c r="E2287" s="3">
        <v>6</v>
      </c>
      <c r="F2287" s="3">
        <v>1</v>
      </c>
    </row>
    <row r="2288" spans="1:8">
      <c r="A2288" s="85">
        <v>43983</v>
      </c>
      <c r="B2288" s="3">
        <v>0</v>
      </c>
      <c r="C2288" s="3">
        <v>0</v>
      </c>
      <c r="D2288" s="3">
        <v>4</v>
      </c>
      <c r="E2288" s="3">
        <v>6</v>
      </c>
      <c r="F2288" s="3">
        <v>1</v>
      </c>
    </row>
    <row r="2289" spans="1:7">
      <c r="A2289" s="85">
        <v>44013</v>
      </c>
      <c r="B2289" s="3">
        <v>0</v>
      </c>
      <c r="C2289" s="3">
        <v>0</v>
      </c>
      <c r="D2289" s="3">
        <v>3</v>
      </c>
      <c r="E2289" s="3">
        <v>2</v>
      </c>
      <c r="F2289" s="3">
        <v>0</v>
      </c>
    </row>
    <row r="2290" spans="1:7">
      <c r="A2290" s="85">
        <v>44044</v>
      </c>
      <c r="B2290" s="3">
        <v>0</v>
      </c>
      <c r="C2290" s="3">
        <v>0</v>
      </c>
      <c r="D2290" s="3">
        <v>2</v>
      </c>
      <c r="E2290" s="3">
        <v>2</v>
      </c>
      <c r="F2290" s="3">
        <v>0</v>
      </c>
    </row>
    <row r="2291" spans="1:7">
      <c r="A2291" s="24" t="s">
        <v>10</v>
      </c>
      <c r="B2291" s="24">
        <f>SUM(B2279:B2290)</f>
        <v>139</v>
      </c>
      <c r="C2291" s="24">
        <f>SUM(C2279:C2290)</f>
        <v>11</v>
      </c>
      <c r="D2291" s="24">
        <f>SUM(D2279:D2290)</f>
        <v>217</v>
      </c>
      <c r="E2291" s="24">
        <f>SUM(E2279:E2290)</f>
        <v>63</v>
      </c>
      <c r="F2291" s="24">
        <f>SUM(F2279:F2290)</f>
        <v>22</v>
      </c>
      <c r="G2291" s="30"/>
    </row>
    <row r="2292" spans="1:7">
      <c r="A2292" s="24" t="s">
        <v>12</v>
      </c>
      <c r="B2292" s="24">
        <f>B2291/12</f>
        <v>11.583333333333334</v>
      </c>
      <c r="C2292" s="24">
        <f>C2291/12</f>
        <v>0.91666666666666663</v>
      </c>
      <c r="D2292" s="24">
        <f>D2291/12</f>
        <v>18.083333333333332</v>
      </c>
      <c r="E2292" s="24">
        <f>E2291/12</f>
        <v>5.25</v>
      </c>
      <c r="F2292" s="24">
        <f>F2291/12</f>
        <v>1.8333333333333333</v>
      </c>
      <c r="G2292" s="30"/>
    </row>
    <row r="2293" spans="1:7">
      <c r="A2293" s="85">
        <v>44075</v>
      </c>
      <c r="B2293" s="3">
        <v>0</v>
      </c>
      <c r="C2293" s="3">
        <v>0</v>
      </c>
      <c r="D2293" s="3">
        <v>5</v>
      </c>
      <c r="E2293" s="3">
        <v>5</v>
      </c>
      <c r="F2293" s="3">
        <v>0</v>
      </c>
    </row>
    <row r="2294" spans="1:7">
      <c r="A2294" s="85">
        <v>44105</v>
      </c>
      <c r="B2294" s="3">
        <v>0</v>
      </c>
      <c r="C2294" s="3">
        <v>0</v>
      </c>
      <c r="D2294" s="3">
        <v>5</v>
      </c>
      <c r="E2294" s="3">
        <v>4</v>
      </c>
      <c r="F2294" s="3">
        <v>1</v>
      </c>
    </row>
    <row r="2295" spans="1:7">
      <c r="A2295" s="85">
        <v>44136</v>
      </c>
      <c r="B2295" s="3">
        <v>0</v>
      </c>
      <c r="C2295" s="3">
        <v>0</v>
      </c>
      <c r="D2295" s="3">
        <v>7</v>
      </c>
      <c r="E2295" s="3">
        <v>8</v>
      </c>
      <c r="F2295" s="3">
        <v>5</v>
      </c>
    </row>
    <row r="2296" spans="1:7">
      <c r="A2296" s="85">
        <v>44166</v>
      </c>
      <c r="B2296" s="3">
        <v>0</v>
      </c>
      <c r="C2296" s="3">
        <v>0</v>
      </c>
      <c r="D2296" s="3">
        <v>4</v>
      </c>
      <c r="E2296" s="3">
        <v>6</v>
      </c>
      <c r="F2296" s="3">
        <v>2</v>
      </c>
    </row>
    <row r="2297" spans="1:7">
      <c r="A2297" s="85">
        <v>44197</v>
      </c>
      <c r="B2297" s="3">
        <v>0</v>
      </c>
      <c r="C2297" s="3">
        <v>0</v>
      </c>
      <c r="D2297" s="3">
        <v>5</v>
      </c>
      <c r="E2297" s="3">
        <v>5</v>
      </c>
      <c r="F2297" s="3">
        <v>1</v>
      </c>
    </row>
    <row r="2298" spans="1:7">
      <c r="A2298" s="85">
        <v>44228</v>
      </c>
      <c r="B2298" s="3">
        <v>0</v>
      </c>
      <c r="C2298" s="3">
        <v>0</v>
      </c>
      <c r="D2298" s="3">
        <v>5</v>
      </c>
      <c r="E2298" s="3">
        <v>6</v>
      </c>
      <c r="F2298" s="3">
        <v>0</v>
      </c>
    </row>
    <row r="2299" spans="1:7">
      <c r="A2299" s="85">
        <v>44256</v>
      </c>
      <c r="B2299" s="3">
        <v>0</v>
      </c>
      <c r="C2299" s="3">
        <v>0</v>
      </c>
      <c r="D2299" s="3">
        <v>6</v>
      </c>
      <c r="E2299" s="3">
        <v>7</v>
      </c>
      <c r="F2299" s="3">
        <v>0</v>
      </c>
    </row>
    <row r="2300" spans="1:7">
      <c r="A2300" s="85">
        <v>44287</v>
      </c>
      <c r="B2300" s="3">
        <v>0</v>
      </c>
      <c r="C2300" s="3">
        <v>0</v>
      </c>
      <c r="D2300" s="3">
        <v>6</v>
      </c>
      <c r="E2300" s="3">
        <v>5</v>
      </c>
      <c r="F2300" s="3">
        <v>1</v>
      </c>
    </row>
    <row r="2301" spans="1:7">
      <c r="A2301" s="85">
        <v>44317</v>
      </c>
      <c r="B2301" s="3">
        <v>0</v>
      </c>
      <c r="C2301" s="3">
        <v>0</v>
      </c>
      <c r="D2301" s="3">
        <v>5</v>
      </c>
      <c r="E2301" s="3">
        <v>5</v>
      </c>
      <c r="F2301" s="3">
        <v>1</v>
      </c>
    </row>
    <row r="2302" spans="1:7">
      <c r="A2302" s="85">
        <v>44348</v>
      </c>
      <c r="B2302" s="3">
        <v>0</v>
      </c>
      <c r="C2302" s="3">
        <v>0</v>
      </c>
      <c r="D2302" s="3">
        <v>4</v>
      </c>
      <c r="E2302" s="3">
        <v>4</v>
      </c>
      <c r="F2302" s="3">
        <v>1</v>
      </c>
    </row>
    <row r="2303" spans="1:7">
      <c r="A2303" s="85">
        <v>44378</v>
      </c>
      <c r="B2303" s="3">
        <v>0</v>
      </c>
      <c r="C2303" s="3">
        <v>0</v>
      </c>
      <c r="D2303" s="3">
        <v>4</v>
      </c>
      <c r="E2303" s="3">
        <v>4</v>
      </c>
      <c r="F2303" s="3">
        <v>1</v>
      </c>
    </row>
    <row r="2304" spans="1:7">
      <c r="A2304" s="85">
        <v>44409</v>
      </c>
      <c r="B2304" s="3">
        <v>0</v>
      </c>
      <c r="C2304" s="3">
        <v>0</v>
      </c>
      <c r="D2304" s="3">
        <v>6</v>
      </c>
      <c r="E2304" s="3">
        <v>4</v>
      </c>
      <c r="F2304" s="3">
        <v>1</v>
      </c>
    </row>
    <row r="2305" spans="1:7">
      <c r="A2305" s="24" t="s">
        <v>10</v>
      </c>
      <c r="B2305" s="24">
        <f>SUM(B2293:B2304)</f>
        <v>0</v>
      </c>
      <c r="C2305" s="24">
        <f>SUM(C2293:C2304)</f>
        <v>0</v>
      </c>
      <c r="D2305" s="24">
        <f>SUM(D2293:D2304)</f>
        <v>62</v>
      </c>
      <c r="E2305" s="24">
        <f>SUM(E2293:E2304)</f>
        <v>63</v>
      </c>
      <c r="F2305" s="24">
        <f>SUM(F2293:F2304)</f>
        <v>14</v>
      </c>
      <c r="G2305" s="30"/>
    </row>
    <row r="2306" spans="1:7">
      <c r="A2306" s="26" t="s">
        <v>12</v>
      </c>
      <c r="B2306" s="26">
        <f>B2305/12</f>
        <v>0</v>
      </c>
      <c r="C2306" s="26">
        <f>C2305/12</f>
        <v>0</v>
      </c>
      <c r="D2306" s="26">
        <f>D2305/12</f>
        <v>5.166666666666667</v>
      </c>
      <c r="E2306" s="26">
        <f>E2305/12</f>
        <v>5.25</v>
      </c>
      <c r="F2306" s="26">
        <f>F2305/12</f>
        <v>1.1666666666666667</v>
      </c>
      <c r="G2306" s="30"/>
    </row>
    <row r="2307" spans="1:7">
      <c r="A2307" s="85">
        <v>44440</v>
      </c>
      <c r="B2307" s="3">
        <v>0</v>
      </c>
      <c r="C2307" s="3">
        <v>0</v>
      </c>
      <c r="D2307" s="3">
        <v>5</v>
      </c>
      <c r="E2307" s="3">
        <v>6</v>
      </c>
      <c r="F2307" s="3">
        <v>0</v>
      </c>
    </row>
    <row r="2308" spans="1:7">
      <c r="A2308" s="85">
        <v>44470</v>
      </c>
      <c r="B2308" s="3">
        <v>0</v>
      </c>
      <c r="C2308" s="3">
        <v>0</v>
      </c>
      <c r="D2308" s="3">
        <v>2</v>
      </c>
      <c r="E2308" s="3">
        <v>6</v>
      </c>
      <c r="F2308" s="3">
        <v>0</v>
      </c>
    </row>
    <row r="2309" spans="1:7">
      <c r="A2309" s="86">
        <v>44501</v>
      </c>
      <c r="B2309" s="44">
        <v>0</v>
      </c>
      <c r="C2309" s="44">
        <v>0</v>
      </c>
      <c r="D2309" s="44">
        <v>5</v>
      </c>
      <c r="E2309" s="44">
        <v>5</v>
      </c>
      <c r="F2309" s="44">
        <v>1</v>
      </c>
      <c r="G2309" s="44"/>
    </row>
    <row r="2310" spans="1:7">
      <c r="A2310" s="86">
        <v>44531</v>
      </c>
      <c r="B2310" s="44">
        <v>0</v>
      </c>
      <c r="C2310" s="44">
        <v>0</v>
      </c>
      <c r="D2310" s="44">
        <v>5</v>
      </c>
      <c r="E2310" s="44">
        <v>4</v>
      </c>
      <c r="F2310" s="44">
        <v>2</v>
      </c>
      <c r="G2310" s="44"/>
    </row>
    <row r="2311" spans="1:7">
      <c r="A2311" s="85">
        <v>44562</v>
      </c>
      <c r="B2311" s="3">
        <v>0</v>
      </c>
      <c r="C2311" s="3">
        <v>0</v>
      </c>
      <c r="D2311" s="3">
        <v>5</v>
      </c>
      <c r="E2311" s="3">
        <v>4</v>
      </c>
      <c r="F2311" s="3">
        <v>2</v>
      </c>
    </row>
    <row r="2312" spans="1:7">
      <c r="A2312" s="85">
        <v>44593</v>
      </c>
    </row>
    <row r="2313" spans="1:7">
      <c r="A2313" s="86">
        <v>44621</v>
      </c>
      <c r="B2313" s="44"/>
      <c r="C2313" s="44"/>
      <c r="D2313" s="44"/>
      <c r="E2313" s="44"/>
      <c r="F2313" s="44"/>
      <c r="G2313" s="44"/>
    </row>
    <row r="2314" spans="1:7">
      <c r="A2314" s="86">
        <v>44652</v>
      </c>
      <c r="B2314" s="44"/>
      <c r="C2314" s="44"/>
      <c r="D2314" s="44"/>
      <c r="E2314" s="44"/>
      <c r="F2314" s="44"/>
      <c r="G2314" s="44"/>
    </row>
    <row r="2315" spans="1:7">
      <c r="A2315" s="85">
        <v>44682</v>
      </c>
    </row>
    <row r="2316" spans="1:7">
      <c r="A2316" s="85">
        <v>44713</v>
      </c>
    </row>
    <row r="2317" spans="1:7">
      <c r="A2317" s="86">
        <v>44743</v>
      </c>
      <c r="B2317" s="44"/>
      <c r="C2317" s="44"/>
      <c r="D2317" s="44"/>
      <c r="E2317" s="44"/>
      <c r="F2317" s="44"/>
      <c r="G2317" s="44"/>
    </row>
    <row r="2318" spans="1:7">
      <c r="A2318" s="86">
        <v>44774</v>
      </c>
      <c r="B2318" s="44"/>
      <c r="C2318" s="44"/>
      <c r="D2318" s="44"/>
      <c r="E2318" s="44"/>
      <c r="F2318" s="44"/>
      <c r="G2318" s="44"/>
    </row>
    <row r="2319" spans="1:7">
      <c r="A2319" s="24" t="s">
        <v>10</v>
      </c>
      <c r="B2319" s="24">
        <f>SUM(B2307:B2318)</f>
        <v>0</v>
      </c>
      <c r="C2319" s="24">
        <f>SUM(C2307:C2318)</f>
        <v>0</v>
      </c>
      <c r="D2319" s="24">
        <f>SUM(D2307:D2318)</f>
        <v>22</v>
      </c>
      <c r="E2319" s="24">
        <f>SUM(E2307:E2318)</f>
        <v>25</v>
      </c>
      <c r="F2319" s="24">
        <f>SUM(F2307:F2318)</f>
        <v>5</v>
      </c>
      <c r="G2319" s="30"/>
    </row>
    <row r="2320" spans="1:7">
      <c r="A2320" s="26" t="s">
        <v>12</v>
      </c>
      <c r="B2320" s="26">
        <f>B2319/12</f>
        <v>0</v>
      </c>
      <c r="C2320" s="26">
        <f>C2319/12</f>
        <v>0</v>
      </c>
      <c r="D2320" s="26">
        <f>D2319/12</f>
        <v>1.8333333333333333</v>
      </c>
      <c r="E2320" s="26">
        <f>E2319/12</f>
        <v>2.0833333333333335</v>
      </c>
      <c r="F2320" s="26">
        <f>F2319/12</f>
        <v>0.41666666666666669</v>
      </c>
      <c r="G2320" s="30"/>
    </row>
    <row r="2321" spans="1:8">
      <c r="A2321" s="86"/>
      <c r="B2321" s="44"/>
      <c r="C2321" s="44"/>
      <c r="D2321" s="44"/>
      <c r="E2321" s="44"/>
      <c r="F2321" s="44"/>
      <c r="G2321" s="44"/>
    </row>
    <row r="2333" spans="1:8">
      <c r="A2333" s="1" t="s">
        <v>0</v>
      </c>
      <c r="B2333" s="2" t="s">
        <v>1</v>
      </c>
      <c r="C2333" s="2" t="s">
        <v>2</v>
      </c>
      <c r="D2333" s="2" t="s">
        <v>3</v>
      </c>
      <c r="E2333" s="2"/>
    </row>
    <row r="2334" spans="1:8">
      <c r="A2334" s="85" t="s">
        <v>36</v>
      </c>
      <c r="B2334" s="8">
        <v>21447</v>
      </c>
      <c r="C2334" s="8">
        <v>34013</v>
      </c>
      <c r="D2334" s="3" t="s">
        <v>29</v>
      </c>
      <c r="G2334" s="2"/>
    </row>
    <row r="2336" spans="1:8">
      <c r="A2336" s="18" t="s">
        <v>4</v>
      </c>
      <c r="B2336" s="19" t="s">
        <v>5</v>
      </c>
      <c r="C2336" s="19" t="s">
        <v>6</v>
      </c>
      <c r="D2336" s="19" t="s">
        <v>7</v>
      </c>
      <c r="E2336" s="19" t="s">
        <v>8</v>
      </c>
      <c r="F2336" s="19" t="s">
        <v>9</v>
      </c>
      <c r="G2336" s="22" t="s">
        <v>119</v>
      </c>
      <c r="H2336" s="19" t="s">
        <v>11</v>
      </c>
    </row>
    <row r="2337" spans="1:7">
      <c r="A2337" s="85">
        <v>43709</v>
      </c>
      <c r="B2337" s="3">
        <v>15</v>
      </c>
      <c r="C2337" s="3">
        <v>0</v>
      </c>
      <c r="D2337" s="3">
        <v>10</v>
      </c>
      <c r="E2337" s="3">
        <v>5</v>
      </c>
      <c r="F2337" s="3">
        <v>2</v>
      </c>
    </row>
    <row r="2338" spans="1:7">
      <c r="A2338" s="85">
        <v>43739</v>
      </c>
      <c r="B2338" s="3">
        <v>12</v>
      </c>
      <c r="C2338" s="3">
        <v>1</v>
      </c>
      <c r="D2338" s="3">
        <v>10</v>
      </c>
      <c r="E2338" s="3">
        <v>5</v>
      </c>
      <c r="F2338" s="3">
        <v>1</v>
      </c>
    </row>
    <row r="2339" spans="1:7">
      <c r="A2339" s="85">
        <v>43770</v>
      </c>
      <c r="B2339" s="3">
        <v>15</v>
      </c>
      <c r="C2339" s="3">
        <v>0</v>
      </c>
      <c r="D2339" s="3">
        <v>13</v>
      </c>
      <c r="E2339" s="3">
        <v>4</v>
      </c>
      <c r="F2339" s="3">
        <v>1</v>
      </c>
    </row>
    <row r="2340" spans="1:7">
      <c r="A2340" s="85">
        <v>43800</v>
      </c>
      <c r="B2340" s="3">
        <v>15</v>
      </c>
      <c r="C2340" s="3">
        <v>0</v>
      </c>
      <c r="D2340" s="3">
        <v>8</v>
      </c>
      <c r="E2340" s="3">
        <v>4</v>
      </c>
      <c r="F2340" s="3">
        <v>2</v>
      </c>
    </row>
    <row r="2341" spans="1:7">
      <c r="A2341" s="85">
        <v>43831</v>
      </c>
      <c r="B2341" s="3">
        <v>14</v>
      </c>
      <c r="C2341" s="3">
        <v>0</v>
      </c>
      <c r="D2341" s="3">
        <v>10</v>
      </c>
      <c r="E2341" s="3">
        <v>6</v>
      </c>
      <c r="F2341" s="3">
        <v>2</v>
      </c>
    </row>
    <row r="2342" spans="1:7">
      <c r="A2342" s="85">
        <v>43862</v>
      </c>
      <c r="B2342" s="3">
        <v>15</v>
      </c>
      <c r="C2342" s="3">
        <v>0</v>
      </c>
      <c r="D2342" s="3">
        <v>17</v>
      </c>
      <c r="E2342" s="3">
        <v>5</v>
      </c>
      <c r="F2342" s="3">
        <v>2</v>
      </c>
    </row>
    <row r="2343" spans="1:7">
      <c r="A2343" s="85">
        <v>43891</v>
      </c>
      <c r="B2343" s="3">
        <v>10</v>
      </c>
      <c r="C2343" s="3">
        <v>0</v>
      </c>
      <c r="D2343" s="3">
        <v>6</v>
      </c>
      <c r="E2343" s="3">
        <v>3</v>
      </c>
      <c r="F2343" s="3">
        <v>2</v>
      </c>
    </row>
    <row r="2344" spans="1:7">
      <c r="A2344" s="85">
        <v>43922</v>
      </c>
      <c r="B2344" s="3">
        <v>0</v>
      </c>
      <c r="C2344" s="3">
        <v>0</v>
      </c>
      <c r="D2344" s="3">
        <v>5</v>
      </c>
      <c r="E2344" s="3">
        <v>8</v>
      </c>
      <c r="F2344" s="3">
        <v>2</v>
      </c>
    </row>
    <row r="2345" spans="1:7">
      <c r="A2345" s="85">
        <v>43952</v>
      </c>
      <c r="B2345" s="3">
        <v>1</v>
      </c>
      <c r="C2345" s="3">
        <v>0</v>
      </c>
      <c r="D2345" s="3">
        <v>8</v>
      </c>
      <c r="E2345" s="3">
        <v>6</v>
      </c>
      <c r="F2345" s="3">
        <v>2</v>
      </c>
    </row>
    <row r="2346" spans="1:7">
      <c r="A2346" s="85">
        <v>43983</v>
      </c>
      <c r="B2346" s="3">
        <v>0</v>
      </c>
      <c r="C2346" s="3">
        <v>0</v>
      </c>
      <c r="D2346" s="3">
        <v>15</v>
      </c>
      <c r="E2346" s="3">
        <v>5</v>
      </c>
      <c r="F2346" s="3">
        <v>2</v>
      </c>
    </row>
    <row r="2347" spans="1:7">
      <c r="A2347" s="85">
        <v>44013</v>
      </c>
      <c r="B2347" s="3">
        <v>0</v>
      </c>
      <c r="C2347" s="3">
        <v>0</v>
      </c>
      <c r="D2347" s="3">
        <v>15</v>
      </c>
      <c r="E2347" s="3">
        <v>4</v>
      </c>
      <c r="F2347" s="3">
        <v>2</v>
      </c>
    </row>
    <row r="2348" spans="1:7">
      <c r="A2348" s="85">
        <v>44044</v>
      </c>
      <c r="B2348" s="3">
        <v>0</v>
      </c>
      <c r="C2348" s="3">
        <v>0</v>
      </c>
      <c r="D2348" s="3">
        <v>10</v>
      </c>
      <c r="E2348" s="3">
        <v>5</v>
      </c>
      <c r="F2348" s="3">
        <v>2</v>
      </c>
    </row>
    <row r="2349" spans="1:7">
      <c r="A2349" s="24" t="s">
        <v>10</v>
      </c>
      <c r="B2349" s="24">
        <f>SUM(B2337:B2348)</f>
        <v>97</v>
      </c>
      <c r="C2349" s="24">
        <f>SUM(C2337:C2348)</f>
        <v>1</v>
      </c>
      <c r="D2349" s="24">
        <f>SUM(D2337:D2348)</f>
        <v>127</v>
      </c>
      <c r="E2349" s="24">
        <f>SUM(E2337:E2348)</f>
        <v>60</v>
      </c>
      <c r="F2349" s="24">
        <f>SUM(F2337:F2348)</f>
        <v>22</v>
      </c>
      <c r="G2349" s="30"/>
    </row>
    <row r="2350" spans="1:7">
      <c r="A2350" s="24" t="s">
        <v>12</v>
      </c>
      <c r="B2350" s="24">
        <f>B2349/12</f>
        <v>8.0833333333333339</v>
      </c>
      <c r="C2350" s="24">
        <f>C2349/12</f>
        <v>8.3333333333333329E-2</v>
      </c>
      <c r="D2350" s="24">
        <f>D2349/12</f>
        <v>10.583333333333334</v>
      </c>
      <c r="E2350" s="24">
        <f>E2349/12</f>
        <v>5</v>
      </c>
      <c r="F2350" s="24">
        <f>F2349/12</f>
        <v>1.8333333333333333</v>
      </c>
      <c r="G2350" s="30"/>
    </row>
    <row r="2351" spans="1:7">
      <c r="A2351" s="85">
        <v>44075</v>
      </c>
      <c r="B2351" s="3">
        <v>10</v>
      </c>
      <c r="C2351" s="3">
        <v>0</v>
      </c>
      <c r="D2351" s="3">
        <v>8</v>
      </c>
      <c r="E2351" s="3">
        <v>5</v>
      </c>
      <c r="F2351" s="3">
        <v>2</v>
      </c>
    </row>
    <row r="2352" spans="1:7">
      <c r="A2352" s="85">
        <v>44105</v>
      </c>
      <c r="B2352" s="3">
        <v>0</v>
      </c>
      <c r="C2352" s="3">
        <v>10</v>
      </c>
      <c r="D2352" s="3">
        <v>5</v>
      </c>
      <c r="E2352" s="3">
        <v>4</v>
      </c>
      <c r="F2352" s="3">
        <v>2</v>
      </c>
    </row>
    <row r="2353" spans="1:8">
      <c r="A2353" s="85">
        <v>44136</v>
      </c>
      <c r="B2353" s="3">
        <v>4</v>
      </c>
      <c r="C2353" s="3">
        <v>0</v>
      </c>
      <c r="D2353" s="3">
        <v>7</v>
      </c>
      <c r="E2353" s="3">
        <v>3</v>
      </c>
      <c r="F2353" s="3">
        <v>1</v>
      </c>
    </row>
    <row r="2354" spans="1:8">
      <c r="A2354" s="85">
        <v>44166</v>
      </c>
      <c r="B2354" s="3">
        <v>0</v>
      </c>
      <c r="C2354" s="3">
        <v>0</v>
      </c>
      <c r="D2354" s="3">
        <v>8</v>
      </c>
      <c r="E2354" s="3">
        <v>4</v>
      </c>
      <c r="F2354" s="3">
        <v>2</v>
      </c>
    </row>
    <row r="2355" spans="1:8">
      <c r="A2355" s="85">
        <v>44197</v>
      </c>
      <c r="B2355" s="3">
        <v>8</v>
      </c>
      <c r="C2355" s="3">
        <v>0</v>
      </c>
      <c r="D2355" s="3">
        <v>8</v>
      </c>
      <c r="E2355" s="3">
        <v>5</v>
      </c>
      <c r="F2355" s="3">
        <v>2</v>
      </c>
    </row>
    <row r="2356" spans="1:8">
      <c r="A2356" s="85">
        <v>44228</v>
      </c>
      <c r="B2356" s="3">
        <v>5</v>
      </c>
      <c r="C2356" s="3">
        <v>2</v>
      </c>
      <c r="D2356" s="3">
        <v>8</v>
      </c>
      <c r="E2356" s="3">
        <v>4</v>
      </c>
      <c r="F2356" s="3">
        <v>2</v>
      </c>
    </row>
    <row r="2357" spans="1:8">
      <c r="A2357" s="85">
        <v>44256</v>
      </c>
      <c r="B2357" s="3">
        <v>3</v>
      </c>
      <c r="C2357" s="3">
        <v>0</v>
      </c>
      <c r="D2357" s="3">
        <v>8</v>
      </c>
      <c r="E2357" s="3">
        <v>3</v>
      </c>
      <c r="F2357" s="3">
        <v>1</v>
      </c>
    </row>
    <row r="2358" spans="1:8">
      <c r="A2358" s="85">
        <v>44287</v>
      </c>
      <c r="B2358" s="3">
        <v>2</v>
      </c>
      <c r="C2358" s="3">
        <v>0</v>
      </c>
      <c r="D2358" s="3">
        <v>10</v>
      </c>
      <c r="E2358" s="3">
        <v>5</v>
      </c>
      <c r="F2358" s="3">
        <v>1</v>
      </c>
    </row>
    <row r="2359" spans="1:8">
      <c r="A2359" s="85">
        <v>44317</v>
      </c>
      <c r="B2359" s="3">
        <v>0</v>
      </c>
      <c r="C2359" s="3">
        <v>0</v>
      </c>
      <c r="D2359" s="3">
        <v>8</v>
      </c>
      <c r="E2359" s="3">
        <v>3</v>
      </c>
      <c r="F2359" s="3">
        <v>1</v>
      </c>
    </row>
    <row r="2360" spans="1:8">
      <c r="A2360" s="85">
        <v>44348</v>
      </c>
      <c r="B2360" s="3">
        <v>0</v>
      </c>
      <c r="C2360" s="3">
        <v>0</v>
      </c>
      <c r="D2360" s="3">
        <v>7</v>
      </c>
      <c r="E2360" s="3">
        <v>4</v>
      </c>
      <c r="F2360" s="3">
        <v>1</v>
      </c>
    </row>
    <row r="2361" spans="1:8">
      <c r="A2361" s="85">
        <v>44378</v>
      </c>
      <c r="B2361" s="3">
        <v>0</v>
      </c>
      <c r="C2361" s="3">
        <v>0</v>
      </c>
      <c r="D2361" s="3">
        <v>6</v>
      </c>
      <c r="E2361" s="3">
        <v>3</v>
      </c>
      <c r="F2361" s="3">
        <v>1</v>
      </c>
    </row>
    <row r="2362" spans="1:8">
      <c r="A2362" s="85">
        <v>44409</v>
      </c>
      <c r="B2362" s="3">
        <v>0</v>
      </c>
      <c r="C2362" s="3">
        <v>0</v>
      </c>
      <c r="D2362" s="3">
        <v>10</v>
      </c>
      <c r="E2362" s="3">
        <v>4</v>
      </c>
      <c r="F2362" s="3">
        <v>1</v>
      </c>
    </row>
    <row r="2363" spans="1:8">
      <c r="A2363" s="24" t="s">
        <v>10</v>
      </c>
      <c r="B2363" s="24">
        <f>SUM(B2351:B2362)</f>
        <v>32</v>
      </c>
      <c r="C2363" s="24">
        <f>SUM(C2351:C2362)</f>
        <v>12</v>
      </c>
      <c r="D2363" s="24">
        <f>SUM(D2351:D2362)</f>
        <v>93</v>
      </c>
      <c r="E2363" s="24">
        <f>SUM(E2351:E2362)</f>
        <v>47</v>
      </c>
      <c r="F2363" s="24">
        <f>SUM(F2351:F2362)</f>
        <v>17</v>
      </c>
      <c r="G2363" s="30"/>
    </row>
    <row r="2364" spans="1:8">
      <c r="A2364" s="26" t="s">
        <v>12</v>
      </c>
      <c r="B2364" s="26">
        <f>B2363/12</f>
        <v>2.6666666666666665</v>
      </c>
      <c r="C2364" s="26">
        <f>C2363/12</f>
        <v>1</v>
      </c>
      <c r="D2364" s="26">
        <f>D2363/12</f>
        <v>7.75</v>
      </c>
      <c r="E2364" s="26">
        <f>E2363/12</f>
        <v>3.9166666666666665</v>
      </c>
      <c r="F2364" s="26">
        <f>F2363/12</f>
        <v>1.4166666666666667</v>
      </c>
      <c r="G2364" s="30"/>
    </row>
    <row r="2365" spans="1:8">
      <c r="A2365" s="85">
        <v>44440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 t="s">
        <v>54</v>
      </c>
    </row>
    <row r="2366" spans="1:8">
      <c r="A2366" s="85">
        <v>44470</v>
      </c>
      <c r="B2366" s="3">
        <v>2</v>
      </c>
      <c r="C2366" s="3">
        <v>0</v>
      </c>
      <c r="D2366" s="3">
        <v>12</v>
      </c>
      <c r="E2366" s="3">
        <v>5</v>
      </c>
      <c r="F2366" s="3">
        <v>2</v>
      </c>
    </row>
    <row r="2367" spans="1:8">
      <c r="A2367" s="86">
        <v>44501</v>
      </c>
      <c r="B2367" s="44">
        <v>5</v>
      </c>
      <c r="C2367" s="44">
        <v>0</v>
      </c>
      <c r="D2367" s="44">
        <v>10</v>
      </c>
      <c r="E2367" s="44">
        <v>5</v>
      </c>
      <c r="F2367" s="44">
        <v>2</v>
      </c>
      <c r="G2367" s="44"/>
      <c r="H2367" s="3" t="s">
        <v>118</v>
      </c>
    </row>
    <row r="2368" spans="1:8">
      <c r="A2368" s="86">
        <v>44531</v>
      </c>
      <c r="B2368" s="44">
        <v>0</v>
      </c>
      <c r="C2368" s="44">
        <v>0</v>
      </c>
      <c r="D2368" s="44">
        <v>8</v>
      </c>
      <c r="E2368" s="44">
        <v>10</v>
      </c>
      <c r="F2368" s="44">
        <v>2</v>
      </c>
      <c r="G2368" s="74"/>
    </row>
    <row r="2369" spans="1:7">
      <c r="A2369" s="85">
        <v>44562</v>
      </c>
      <c r="B2369" s="3">
        <v>0</v>
      </c>
      <c r="C2369" s="3">
        <v>0</v>
      </c>
      <c r="D2369" s="3">
        <v>8</v>
      </c>
      <c r="E2369" s="3">
        <v>5</v>
      </c>
      <c r="F2369" s="3">
        <v>2</v>
      </c>
    </row>
    <row r="2370" spans="1:7">
      <c r="A2370" s="85">
        <v>44593</v>
      </c>
    </row>
    <row r="2371" spans="1:7">
      <c r="A2371" s="86">
        <v>44621</v>
      </c>
      <c r="B2371" s="44"/>
      <c r="C2371" s="44"/>
      <c r="D2371" s="44"/>
      <c r="E2371" s="44"/>
      <c r="F2371" s="44"/>
      <c r="G2371" s="44"/>
    </row>
    <row r="2372" spans="1:7">
      <c r="A2372" s="86">
        <v>44652</v>
      </c>
      <c r="B2372" s="44"/>
      <c r="C2372" s="44"/>
      <c r="D2372" s="44"/>
      <c r="E2372" s="44"/>
      <c r="F2372" s="44"/>
      <c r="G2372" s="74"/>
    </row>
    <row r="2373" spans="1:7">
      <c r="A2373" s="85">
        <v>44682</v>
      </c>
    </row>
    <row r="2374" spans="1:7">
      <c r="A2374" s="85">
        <v>44713</v>
      </c>
    </row>
    <row r="2375" spans="1:7">
      <c r="A2375" s="86">
        <v>44743</v>
      </c>
      <c r="B2375" s="44"/>
      <c r="C2375" s="44"/>
      <c r="D2375" s="44"/>
      <c r="E2375" s="44"/>
      <c r="F2375" s="44"/>
      <c r="G2375" s="44"/>
    </row>
    <row r="2376" spans="1:7">
      <c r="A2376" s="86">
        <v>44774</v>
      </c>
      <c r="B2376" s="44"/>
      <c r="C2376" s="44"/>
      <c r="D2376" s="44"/>
      <c r="E2376" s="44"/>
      <c r="F2376" s="44"/>
      <c r="G2376" s="74"/>
    </row>
    <row r="2377" spans="1:7">
      <c r="A2377" s="24" t="s">
        <v>10</v>
      </c>
      <c r="B2377" s="24">
        <f>SUM(B2365:B2376)</f>
        <v>7</v>
      </c>
      <c r="C2377" s="24">
        <f>SUM(C2365:C2376)</f>
        <v>0</v>
      </c>
      <c r="D2377" s="24">
        <f>SUM(D2365:D2376)</f>
        <v>38</v>
      </c>
      <c r="E2377" s="24">
        <f>SUM(E2365:E2376)</f>
        <v>25</v>
      </c>
      <c r="F2377" s="24">
        <f>SUM(F2365:F2376)</f>
        <v>8</v>
      </c>
      <c r="G2377" s="30"/>
    </row>
    <row r="2378" spans="1:7">
      <c r="A2378" s="26" t="s">
        <v>12</v>
      </c>
      <c r="B2378" s="26">
        <f>B2377/12</f>
        <v>0.58333333333333337</v>
      </c>
      <c r="C2378" s="26">
        <f>C2377/12</f>
        <v>0</v>
      </c>
      <c r="D2378" s="26">
        <f>D2377/12</f>
        <v>3.1666666666666665</v>
      </c>
      <c r="E2378" s="26">
        <f>E2377/12</f>
        <v>2.0833333333333335</v>
      </c>
      <c r="F2378" s="26">
        <f>F2377/12</f>
        <v>0.66666666666666663</v>
      </c>
      <c r="G2378" s="30"/>
    </row>
    <row r="2379" spans="1:7">
      <c r="A2379" s="86"/>
      <c r="B2379" s="44"/>
      <c r="C2379" s="44"/>
      <c r="D2379" s="44"/>
      <c r="E2379" s="44"/>
      <c r="F2379" s="44"/>
      <c r="G2379" s="44"/>
    </row>
    <row r="2392" spans="1:8">
      <c r="A2392" s="1" t="s">
        <v>0</v>
      </c>
      <c r="B2392" s="2" t="s">
        <v>1</v>
      </c>
      <c r="C2392" s="2" t="s">
        <v>2</v>
      </c>
      <c r="D2392" s="2" t="s">
        <v>3</v>
      </c>
    </row>
    <row r="2393" spans="1:8">
      <c r="A2393" s="85" t="s">
        <v>37</v>
      </c>
      <c r="B2393" s="8">
        <v>32273</v>
      </c>
      <c r="C2393" s="8">
        <v>37968</v>
      </c>
      <c r="D2393" s="3" t="s">
        <v>18</v>
      </c>
    </row>
    <row r="2395" spans="1:8">
      <c r="A2395" s="18" t="s">
        <v>4</v>
      </c>
      <c r="B2395" s="19" t="s">
        <v>5</v>
      </c>
      <c r="C2395" s="19" t="s">
        <v>6</v>
      </c>
      <c r="D2395" s="19" t="s">
        <v>7</v>
      </c>
      <c r="E2395" s="19" t="s">
        <v>8</v>
      </c>
      <c r="F2395" s="19" t="s">
        <v>9</v>
      </c>
      <c r="G2395" s="22" t="s">
        <v>119</v>
      </c>
      <c r="H2395" s="19" t="s">
        <v>11</v>
      </c>
    </row>
    <row r="2396" spans="1:8">
      <c r="A2396" s="85">
        <v>43709</v>
      </c>
      <c r="B2396" s="3">
        <v>30</v>
      </c>
      <c r="C2396" s="3">
        <v>10</v>
      </c>
      <c r="D2396" s="3">
        <v>16</v>
      </c>
      <c r="E2396" s="3">
        <v>12</v>
      </c>
      <c r="F2396" s="3">
        <v>4</v>
      </c>
    </row>
    <row r="2397" spans="1:8">
      <c r="A2397" s="85">
        <v>43739</v>
      </c>
      <c r="B2397" s="3">
        <v>20</v>
      </c>
      <c r="C2397" s="3">
        <v>10</v>
      </c>
      <c r="D2397" s="3">
        <v>20</v>
      </c>
      <c r="E2397" s="3">
        <v>10</v>
      </c>
      <c r="F2397" s="3">
        <v>4</v>
      </c>
    </row>
    <row r="2398" spans="1:8">
      <c r="A2398" s="85">
        <v>43770</v>
      </c>
      <c r="B2398" s="3">
        <v>20</v>
      </c>
      <c r="C2398" s="3">
        <v>10</v>
      </c>
      <c r="D2398" s="3">
        <v>25</v>
      </c>
      <c r="E2398" s="3">
        <v>16</v>
      </c>
      <c r="F2398" s="3">
        <v>5</v>
      </c>
    </row>
    <row r="2399" spans="1:8">
      <c r="A2399" s="85">
        <v>43800</v>
      </c>
      <c r="B2399" s="3">
        <v>10</v>
      </c>
      <c r="C2399" s="3">
        <v>5</v>
      </c>
      <c r="D2399" s="3">
        <v>19</v>
      </c>
      <c r="E2399" s="3">
        <v>12</v>
      </c>
      <c r="F2399" s="3">
        <v>4</v>
      </c>
    </row>
    <row r="2400" spans="1:8">
      <c r="A2400" s="85">
        <v>43831</v>
      </c>
      <c r="B2400" s="3">
        <v>30</v>
      </c>
      <c r="C2400" s="3">
        <v>15</v>
      </c>
      <c r="D2400" s="3">
        <v>30</v>
      </c>
      <c r="E2400" s="3">
        <v>12</v>
      </c>
      <c r="F2400" s="3">
        <v>4</v>
      </c>
    </row>
    <row r="2401" spans="1:7">
      <c r="A2401" s="85">
        <v>43862</v>
      </c>
      <c r="B2401" s="3">
        <v>50</v>
      </c>
      <c r="C2401" s="3">
        <v>10</v>
      </c>
      <c r="D2401" s="3">
        <v>28</v>
      </c>
      <c r="E2401" s="3">
        <v>12</v>
      </c>
      <c r="F2401" s="3">
        <v>4</v>
      </c>
    </row>
    <row r="2402" spans="1:7">
      <c r="A2402" s="85">
        <v>43891</v>
      </c>
      <c r="B2402" s="3">
        <v>12</v>
      </c>
      <c r="C2402" s="3">
        <v>2</v>
      </c>
      <c r="D2402" s="3">
        <v>12</v>
      </c>
      <c r="E2402" s="3">
        <v>3</v>
      </c>
      <c r="F2402" s="3">
        <v>3</v>
      </c>
    </row>
    <row r="2403" spans="1:7">
      <c r="A2403" s="85">
        <v>43922</v>
      </c>
      <c r="B2403" s="3">
        <v>10</v>
      </c>
      <c r="C2403" s="3">
        <v>2</v>
      </c>
      <c r="D2403" s="3">
        <v>25</v>
      </c>
      <c r="E2403" s="3">
        <v>0</v>
      </c>
      <c r="F2403" s="3">
        <v>0</v>
      </c>
    </row>
    <row r="2404" spans="1:7">
      <c r="A2404" s="85">
        <v>43952</v>
      </c>
      <c r="B2404" s="3">
        <v>5</v>
      </c>
      <c r="C2404" s="3">
        <v>4</v>
      </c>
      <c r="D2404" s="3">
        <v>15</v>
      </c>
      <c r="E2404" s="3">
        <v>3</v>
      </c>
      <c r="F2404" s="3">
        <v>3</v>
      </c>
    </row>
    <row r="2405" spans="1:7">
      <c r="A2405" s="85">
        <v>43983</v>
      </c>
      <c r="B2405" s="3">
        <v>0</v>
      </c>
      <c r="C2405" s="3">
        <v>0</v>
      </c>
      <c r="D2405" s="3">
        <v>20</v>
      </c>
      <c r="E2405" s="3">
        <v>6</v>
      </c>
      <c r="F2405" s="3">
        <v>3</v>
      </c>
    </row>
    <row r="2406" spans="1:7">
      <c r="A2406" s="85">
        <v>44013</v>
      </c>
      <c r="B2406" s="3">
        <v>0</v>
      </c>
      <c r="C2406" s="3">
        <v>0</v>
      </c>
      <c r="D2406" s="3">
        <v>20</v>
      </c>
      <c r="E2406" s="3">
        <v>3</v>
      </c>
      <c r="F2406" s="3">
        <v>3</v>
      </c>
    </row>
    <row r="2407" spans="1:7">
      <c r="A2407" s="85">
        <v>44044</v>
      </c>
      <c r="B2407" s="3">
        <v>0</v>
      </c>
      <c r="C2407" s="3">
        <v>0</v>
      </c>
      <c r="D2407" s="3">
        <v>10</v>
      </c>
      <c r="E2407" s="3">
        <v>3</v>
      </c>
      <c r="F2407" s="3">
        <v>3</v>
      </c>
    </row>
    <row r="2408" spans="1:7">
      <c r="A2408" s="24" t="s">
        <v>10</v>
      </c>
      <c r="B2408" s="24">
        <f>SUM(B2396:B2407)</f>
        <v>187</v>
      </c>
      <c r="C2408" s="24">
        <f>SUM(C2396:C2407)</f>
        <v>68</v>
      </c>
      <c r="D2408" s="24">
        <f>SUM(D2396:D2407)</f>
        <v>240</v>
      </c>
      <c r="E2408" s="24">
        <f>SUM(E2396:E2407)</f>
        <v>92</v>
      </c>
      <c r="F2408" s="24">
        <f>SUM(F2396:F2407)</f>
        <v>40</v>
      </c>
      <c r="G2408" s="30"/>
    </row>
    <row r="2409" spans="1:7">
      <c r="A2409" s="24" t="s">
        <v>12</v>
      </c>
      <c r="B2409" s="24">
        <f>B2408/12</f>
        <v>15.583333333333334</v>
      </c>
      <c r="C2409" s="24">
        <f>C2408/12</f>
        <v>5.666666666666667</v>
      </c>
      <c r="D2409" s="24">
        <f>D2408/12</f>
        <v>20</v>
      </c>
      <c r="E2409" s="24">
        <f>E2408/12</f>
        <v>7.666666666666667</v>
      </c>
      <c r="F2409" s="24">
        <f>F2408/12</f>
        <v>3.3333333333333335</v>
      </c>
      <c r="G2409" s="30"/>
    </row>
    <row r="2410" spans="1:7">
      <c r="A2410" s="85">
        <v>44075</v>
      </c>
      <c r="B2410" s="3">
        <v>8</v>
      </c>
      <c r="C2410" s="3">
        <v>0</v>
      </c>
      <c r="D2410" s="3">
        <v>10</v>
      </c>
      <c r="E2410" s="3">
        <v>5</v>
      </c>
      <c r="F2410" s="3">
        <v>3</v>
      </c>
    </row>
    <row r="2411" spans="1:7">
      <c r="A2411" s="85">
        <v>44105</v>
      </c>
      <c r="B2411" s="3">
        <v>10</v>
      </c>
      <c r="C2411" s="3">
        <v>0</v>
      </c>
      <c r="D2411" s="3">
        <v>10</v>
      </c>
      <c r="E2411" s="3">
        <v>3</v>
      </c>
      <c r="F2411" s="3">
        <v>3</v>
      </c>
      <c r="G2411" s="2"/>
    </row>
    <row r="2412" spans="1:7">
      <c r="A2412" s="85">
        <v>44136</v>
      </c>
      <c r="B2412" s="3">
        <v>12</v>
      </c>
      <c r="C2412" s="3">
        <v>0</v>
      </c>
      <c r="D2412" s="3">
        <v>10</v>
      </c>
      <c r="E2412" s="3">
        <v>6</v>
      </c>
      <c r="F2412" s="3">
        <v>3</v>
      </c>
    </row>
    <row r="2413" spans="1:7">
      <c r="A2413" s="85">
        <v>44166</v>
      </c>
      <c r="B2413" s="3">
        <v>10</v>
      </c>
      <c r="C2413" s="3">
        <v>0</v>
      </c>
      <c r="D2413" s="3">
        <v>15</v>
      </c>
      <c r="E2413" s="3">
        <v>6</v>
      </c>
      <c r="F2413" s="3">
        <v>3</v>
      </c>
    </row>
    <row r="2414" spans="1:7">
      <c r="A2414" s="85">
        <v>44197</v>
      </c>
      <c r="B2414" s="3">
        <v>10</v>
      </c>
      <c r="C2414" s="3">
        <v>0</v>
      </c>
      <c r="D2414" s="3">
        <v>12</v>
      </c>
      <c r="E2414" s="3">
        <v>6</v>
      </c>
      <c r="F2414" s="3">
        <v>3</v>
      </c>
    </row>
    <row r="2415" spans="1:7">
      <c r="A2415" s="85">
        <v>44228</v>
      </c>
      <c r="B2415" s="3">
        <v>10</v>
      </c>
      <c r="C2415" s="3">
        <v>2</v>
      </c>
      <c r="D2415" s="3">
        <v>15</v>
      </c>
      <c r="E2415" s="3">
        <v>6</v>
      </c>
      <c r="F2415" s="3">
        <v>3</v>
      </c>
    </row>
    <row r="2416" spans="1:7">
      <c r="A2416" s="85">
        <v>44256</v>
      </c>
      <c r="B2416" s="3">
        <v>50</v>
      </c>
      <c r="C2416" s="3">
        <v>0</v>
      </c>
      <c r="D2416" s="3">
        <v>15</v>
      </c>
      <c r="E2416" s="3">
        <v>6</v>
      </c>
      <c r="F2416" s="3">
        <v>3</v>
      </c>
    </row>
    <row r="2417" spans="1:7">
      <c r="A2417" s="85">
        <v>44287</v>
      </c>
      <c r="B2417" s="3">
        <v>10</v>
      </c>
      <c r="C2417" s="3">
        <v>0</v>
      </c>
      <c r="D2417" s="3">
        <v>20</v>
      </c>
      <c r="E2417" s="3">
        <v>0</v>
      </c>
      <c r="F2417" s="3">
        <v>0</v>
      </c>
    </row>
    <row r="2418" spans="1:7">
      <c r="A2418" s="85">
        <v>44317</v>
      </c>
      <c r="B2418" s="3">
        <v>5</v>
      </c>
      <c r="C2418" s="3">
        <v>0</v>
      </c>
      <c r="D2418" s="3">
        <v>20</v>
      </c>
      <c r="E2418" s="3">
        <v>2</v>
      </c>
      <c r="F2418" s="3">
        <v>1</v>
      </c>
    </row>
    <row r="2419" spans="1:7">
      <c r="A2419" s="85">
        <v>44348</v>
      </c>
      <c r="B2419" s="3">
        <v>3</v>
      </c>
      <c r="C2419" s="3">
        <v>0</v>
      </c>
      <c r="D2419" s="3">
        <v>10</v>
      </c>
      <c r="E2419" s="3">
        <v>1</v>
      </c>
      <c r="F2419" s="3">
        <v>1</v>
      </c>
    </row>
    <row r="2420" spans="1:7">
      <c r="A2420" s="85">
        <v>44378</v>
      </c>
      <c r="B2420" s="3">
        <v>5</v>
      </c>
      <c r="C2420" s="3">
        <v>0</v>
      </c>
      <c r="D2420" s="3">
        <v>10</v>
      </c>
      <c r="E2420" s="3">
        <v>4</v>
      </c>
      <c r="F2420" s="3">
        <v>2</v>
      </c>
    </row>
    <row r="2421" spans="1:7">
      <c r="A2421" s="85">
        <v>44409</v>
      </c>
      <c r="B2421" s="3">
        <v>5</v>
      </c>
      <c r="C2421" s="3">
        <v>0</v>
      </c>
      <c r="D2421" s="3">
        <v>10</v>
      </c>
      <c r="E2421" s="3">
        <v>3</v>
      </c>
      <c r="F2421" s="3">
        <v>1</v>
      </c>
    </row>
    <row r="2422" spans="1:7">
      <c r="A2422" s="24" t="s">
        <v>10</v>
      </c>
      <c r="B2422" s="24">
        <f>SUM(B2410:B2421)</f>
        <v>138</v>
      </c>
      <c r="C2422" s="24">
        <f>SUM(C2410:C2421)</f>
        <v>2</v>
      </c>
      <c r="D2422" s="24">
        <f>SUM(D2410:D2421)</f>
        <v>157</v>
      </c>
      <c r="E2422" s="24">
        <f>SUM(E2410:E2421)</f>
        <v>48</v>
      </c>
      <c r="F2422" s="24">
        <f>SUM(F2410:F2421)</f>
        <v>26</v>
      </c>
      <c r="G2422" s="30"/>
    </row>
    <row r="2423" spans="1:7">
      <c r="A2423" s="26" t="s">
        <v>12</v>
      </c>
      <c r="B2423" s="26">
        <f>B2422/12</f>
        <v>11.5</v>
      </c>
      <c r="C2423" s="26">
        <f>C2422/12</f>
        <v>0.16666666666666666</v>
      </c>
      <c r="D2423" s="26">
        <f>D2422/12</f>
        <v>13.083333333333334</v>
      </c>
      <c r="E2423" s="26">
        <f>E2422/12</f>
        <v>4</v>
      </c>
      <c r="F2423" s="26">
        <f>F2422/12</f>
        <v>2.1666666666666665</v>
      </c>
      <c r="G2423" s="30"/>
    </row>
    <row r="2424" spans="1:7">
      <c r="A2424" s="85">
        <v>44440</v>
      </c>
      <c r="B2424" s="3">
        <v>5</v>
      </c>
      <c r="C2424" s="3">
        <v>0</v>
      </c>
      <c r="D2424" s="3">
        <v>10</v>
      </c>
      <c r="E2424" s="3">
        <v>3</v>
      </c>
      <c r="F2424" s="3">
        <v>1</v>
      </c>
    </row>
    <row r="2425" spans="1:7">
      <c r="A2425" s="85">
        <v>44470</v>
      </c>
      <c r="B2425" s="3">
        <v>5</v>
      </c>
      <c r="C2425" s="3">
        <v>0</v>
      </c>
      <c r="D2425" s="3">
        <v>3</v>
      </c>
      <c r="E2425" s="3">
        <v>2</v>
      </c>
      <c r="F2425" s="3">
        <v>1</v>
      </c>
    </row>
    <row r="2426" spans="1:7">
      <c r="A2426" s="86">
        <v>44501</v>
      </c>
      <c r="B2426" s="44">
        <v>11</v>
      </c>
      <c r="C2426" s="44">
        <v>0</v>
      </c>
      <c r="D2426" s="44">
        <v>10</v>
      </c>
      <c r="E2426" s="44">
        <v>1</v>
      </c>
      <c r="F2426" s="44">
        <v>1</v>
      </c>
      <c r="G2426" s="44"/>
    </row>
    <row r="2427" spans="1:7">
      <c r="A2427" s="86">
        <v>44531</v>
      </c>
      <c r="B2427" s="44">
        <v>5</v>
      </c>
      <c r="C2427" s="44">
        <v>0</v>
      </c>
      <c r="D2427" s="44">
        <v>10</v>
      </c>
      <c r="E2427" s="44">
        <v>0</v>
      </c>
      <c r="F2427" s="44">
        <v>0</v>
      </c>
      <c r="G2427" s="44"/>
    </row>
    <row r="2428" spans="1:7">
      <c r="A2428" s="85">
        <v>44562</v>
      </c>
      <c r="B2428" s="3">
        <v>10</v>
      </c>
      <c r="C2428" s="3">
        <v>0</v>
      </c>
      <c r="D2428" s="3">
        <v>10</v>
      </c>
      <c r="E2428" s="3">
        <v>2</v>
      </c>
      <c r="F2428" s="3">
        <v>1</v>
      </c>
    </row>
    <row r="2429" spans="1:7">
      <c r="A2429" s="85">
        <v>44593</v>
      </c>
    </row>
    <row r="2430" spans="1:7">
      <c r="A2430" s="86">
        <v>44621</v>
      </c>
      <c r="B2430" s="44"/>
      <c r="C2430" s="44"/>
      <c r="D2430" s="44"/>
      <c r="E2430" s="44"/>
      <c r="F2430" s="44"/>
      <c r="G2430" s="44"/>
    </row>
    <row r="2431" spans="1:7">
      <c r="A2431" s="86">
        <v>44652</v>
      </c>
      <c r="B2431" s="44"/>
      <c r="C2431" s="44"/>
      <c r="D2431" s="44"/>
      <c r="E2431" s="44"/>
      <c r="F2431" s="44"/>
      <c r="G2431" s="44"/>
    </row>
    <row r="2432" spans="1:7">
      <c r="A2432" s="85">
        <v>44682</v>
      </c>
    </row>
    <row r="2433" spans="1:7">
      <c r="A2433" s="85">
        <v>44713</v>
      </c>
    </row>
    <row r="2434" spans="1:7">
      <c r="A2434" s="86">
        <v>44743</v>
      </c>
      <c r="B2434" s="44"/>
      <c r="C2434" s="44"/>
      <c r="D2434" s="44"/>
      <c r="E2434" s="44"/>
      <c r="F2434" s="44"/>
      <c r="G2434" s="44"/>
    </row>
    <row r="2435" spans="1:7">
      <c r="A2435" s="86">
        <v>44774</v>
      </c>
      <c r="B2435" s="44"/>
      <c r="C2435" s="44"/>
      <c r="D2435" s="44"/>
      <c r="E2435" s="44"/>
      <c r="F2435" s="44"/>
      <c r="G2435" s="44"/>
    </row>
    <row r="2436" spans="1:7">
      <c r="A2436" s="24" t="s">
        <v>10</v>
      </c>
      <c r="B2436" s="24">
        <f>SUM(B2424:B2435)</f>
        <v>36</v>
      </c>
      <c r="C2436" s="24">
        <f>SUM(C2424:C2435)</f>
        <v>0</v>
      </c>
      <c r="D2436" s="24">
        <f>SUM(D2424:D2435)</f>
        <v>43</v>
      </c>
      <c r="E2436" s="24">
        <f>SUM(E2424:E2435)</f>
        <v>8</v>
      </c>
      <c r="F2436" s="24">
        <f>SUM(F2424:F2435)</f>
        <v>4</v>
      </c>
      <c r="G2436" s="30"/>
    </row>
    <row r="2437" spans="1:7">
      <c r="A2437" s="26" t="s">
        <v>12</v>
      </c>
      <c r="B2437" s="26">
        <f>B2436/12</f>
        <v>3</v>
      </c>
      <c r="C2437" s="26">
        <f>C2436/12</f>
        <v>0</v>
      </c>
      <c r="D2437" s="26">
        <f>D2436/12</f>
        <v>3.5833333333333335</v>
      </c>
      <c r="E2437" s="26">
        <f>E2436/12</f>
        <v>0.66666666666666663</v>
      </c>
      <c r="F2437" s="26">
        <f>F2436/12</f>
        <v>0.33333333333333331</v>
      </c>
      <c r="G2437" s="30"/>
    </row>
    <row r="2449" spans="1:8">
      <c r="A2449" s="1" t="s">
        <v>0</v>
      </c>
      <c r="B2449" s="2" t="s">
        <v>1</v>
      </c>
      <c r="C2449" s="2" t="s">
        <v>2</v>
      </c>
      <c r="D2449" s="2" t="s">
        <v>3</v>
      </c>
    </row>
    <row r="2450" spans="1:8">
      <c r="A2450" s="85" t="s">
        <v>38</v>
      </c>
      <c r="B2450" s="8">
        <v>25323</v>
      </c>
      <c r="C2450" s="8">
        <v>32228</v>
      </c>
      <c r="D2450" s="3" t="s">
        <v>18</v>
      </c>
    </row>
    <row r="2452" spans="1:8">
      <c r="A2452" s="18" t="s">
        <v>4</v>
      </c>
      <c r="B2452" s="19" t="s">
        <v>5</v>
      </c>
      <c r="C2452" s="19" t="s">
        <v>6</v>
      </c>
      <c r="D2452" s="19" t="s">
        <v>7</v>
      </c>
      <c r="E2452" s="19" t="s">
        <v>8</v>
      </c>
      <c r="F2452" s="19" t="s">
        <v>9</v>
      </c>
      <c r="G2452" s="22" t="s">
        <v>119</v>
      </c>
      <c r="H2452" s="19" t="s">
        <v>11</v>
      </c>
    </row>
    <row r="2453" spans="1:8">
      <c r="A2453" s="85">
        <v>43709</v>
      </c>
      <c r="B2453" s="3">
        <v>30</v>
      </c>
      <c r="C2453" s="3">
        <v>0</v>
      </c>
      <c r="D2453" s="3">
        <v>16</v>
      </c>
      <c r="E2453" s="3">
        <v>5</v>
      </c>
      <c r="F2453" s="3">
        <v>2</v>
      </c>
    </row>
    <row r="2454" spans="1:8">
      <c r="A2454" s="85">
        <v>43739</v>
      </c>
      <c r="B2454" s="3">
        <v>20</v>
      </c>
      <c r="C2454" s="3">
        <v>0</v>
      </c>
      <c r="D2454" s="3">
        <v>15</v>
      </c>
      <c r="E2454" s="3">
        <v>5</v>
      </c>
      <c r="F2454" s="3">
        <v>2</v>
      </c>
    </row>
    <row r="2455" spans="1:8">
      <c r="A2455" s="85">
        <v>43770</v>
      </c>
      <c r="B2455" s="3">
        <v>20</v>
      </c>
      <c r="C2455" s="3">
        <v>0</v>
      </c>
      <c r="D2455" s="3">
        <v>15</v>
      </c>
      <c r="E2455" s="3">
        <v>5</v>
      </c>
      <c r="F2455" s="3">
        <v>2</v>
      </c>
    </row>
    <row r="2456" spans="1:8">
      <c r="A2456" s="85">
        <v>43800</v>
      </c>
      <c r="B2456" s="3">
        <v>20</v>
      </c>
      <c r="C2456" s="3">
        <v>0</v>
      </c>
      <c r="D2456" s="3">
        <v>15</v>
      </c>
      <c r="E2456" s="3">
        <v>6</v>
      </c>
      <c r="F2456" s="3">
        <v>3</v>
      </c>
    </row>
    <row r="2457" spans="1:8">
      <c r="A2457" s="85">
        <v>43831</v>
      </c>
      <c r="B2457" s="3">
        <v>15</v>
      </c>
      <c r="C2457" s="3">
        <v>0</v>
      </c>
      <c r="D2457" s="3">
        <v>15</v>
      </c>
      <c r="E2457" s="3">
        <v>5</v>
      </c>
      <c r="F2457" s="3">
        <v>2</v>
      </c>
    </row>
    <row r="2458" spans="1:8">
      <c r="A2458" s="85">
        <v>43862</v>
      </c>
      <c r="B2458" s="3">
        <v>20</v>
      </c>
      <c r="C2458" s="3">
        <v>0</v>
      </c>
      <c r="D2458" s="3">
        <v>15</v>
      </c>
      <c r="E2458" s="3">
        <v>4</v>
      </c>
      <c r="F2458" s="3">
        <v>2</v>
      </c>
    </row>
    <row r="2459" spans="1:8">
      <c r="A2459" s="85">
        <v>43891</v>
      </c>
      <c r="B2459" s="3">
        <v>10</v>
      </c>
      <c r="C2459" s="3">
        <v>0</v>
      </c>
      <c r="D2459" s="3">
        <v>10</v>
      </c>
      <c r="E2459" s="3">
        <v>6</v>
      </c>
      <c r="F2459" s="3">
        <v>3</v>
      </c>
    </row>
    <row r="2460" spans="1:8">
      <c r="A2460" s="85">
        <v>43922</v>
      </c>
      <c r="B2460" s="3">
        <v>6</v>
      </c>
      <c r="C2460" s="3">
        <v>0</v>
      </c>
      <c r="D2460" s="3">
        <v>10</v>
      </c>
      <c r="E2460" s="3">
        <v>6</v>
      </c>
      <c r="F2460" s="3">
        <v>3</v>
      </c>
    </row>
    <row r="2461" spans="1:8">
      <c r="A2461" s="85">
        <v>43952</v>
      </c>
      <c r="B2461" s="3">
        <v>0</v>
      </c>
      <c r="C2461" s="3">
        <v>0</v>
      </c>
      <c r="D2461" s="3">
        <v>10</v>
      </c>
      <c r="E2461" s="3">
        <v>6</v>
      </c>
      <c r="F2461" s="3">
        <v>3</v>
      </c>
      <c r="G2461" s="2"/>
    </row>
    <row r="2462" spans="1:8">
      <c r="A2462" s="85">
        <v>43983</v>
      </c>
      <c r="B2462" s="3">
        <v>0</v>
      </c>
      <c r="C2462" s="3">
        <v>0</v>
      </c>
      <c r="D2462" s="3">
        <v>15</v>
      </c>
      <c r="E2462" s="3">
        <v>6</v>
      </c>
      <c r="F2462" s="3">
        <v>3</v>
      </c>
    </row>
    <row r="2463" spans="1:8">
      <c r="A2463" s="85">
        <v>44013</v>
      </c>
      <c r="B2463" s="3">
        <v>0</v>
      </c>
      <c r="C2463" s="3">
        <v>0</v>
      </c>
      <c r="D2463" s="3">
        <v>15</v>
      </c>
      <c r="E2463" s="3">
        <v>6</v>
      </c>
      <c r="F2463" s="3">
        <v>2</v>
      </c>
    </row>
    <row r="2464" spans="1:8">
      <c r="A2464" s="85">
        <v>44044</v>
      </c>
      <c r="B2464" s="3">
        <v>0</v>
      </c>
      <c r="C2464" s="3">
        <v>0</v>
      </c>
      <c r="D2464" s="3">
        <v>12</v>
      </c>
      <c r="E2464" s="3">
        <v>6</v>
      </c>
      <c r="F2464" s="3">
        <v>3</v>
      </c>
    </row>
    <row r="2465" spans="1:7">
      <c r="A2465" s="24" t="s">
        <v>10</v>
      </c>
      <c r="B2465" s="24">
        <f>SUM(B2453:B2464)</f>
        <v>141</v>
      </c>
      <c r="C2465" s="24">
        <f>SUM(C2453:C2464)</f>
        <v>0</v>
      </c>
      <c r="D2465" s="24">
        <f>SUM(D2453:D2464)</f>
        <v>163</v>
      </c>
      <c r="E2465" s="24">
        <f>SUM(E2453:E2464)</f>
        <v>66</v>
      </c>
      <c r="F2465" s="24">
        <f>SUM(F2453:F2464)</f>
        <v>30</v>
      </c>
      <c r="G2465" s="30"/>
    </row>
    <row r="2466" spans="1:7">
      <c r="A2466" s="24" t="s">
        <v>12</v>
      </c>
      <c r="B2466" s="24">
        <f>B2465/12</f>
        <v>11.75</v>
      </c>
      <c r="C2466" s="24">
        <f>C2465/12</f>
        <v>0</v>
      </c>
      <c r="D2466" s="24">
        <f>D2465/12</f>
        <v>13.583333333333334</v>
      </c>
      <c r="E2466" s="24">
        <f>E2465/12</f>
        <v>5.5</v>
      </c>
      <c r="F2466" s="24">
        <f>F2465/12</f>
        <v>2.5</v>
      </c>
      <c r="G2466" s="30"/>
    </row>
    <row r="2467" spans="1:7">
      <c r="A2467" s="85">
        <v>44075</v>
      </c>
      <c r="B2467" s="3">
        <v>0</v>
      </c>
      <c r="C2467" s="3">
        <v>0</v>
      </c>
      <c r="D2467" s="3">
        <v>15</v>
      </c>
      <c r="E2467" s="3">
        <v>6</v>
      </c>
      <c r="F2467" s="3">
        <v>3</v>
      </c>
    </row>
    <row r="2468" spans="1:7">
      <c r="A2468" s="85">
        <v>44105</v>
      </c>
      <c r="B2468" s="3">
        <v>0</v>
      </c>
      <c r="C2468" s="3">
        <v>0</v>
      </c>
      <c r="D2468" s="3">
        <v>13</v>
      </c>
      <c r="E2468" s="3">
        <v>6</v>
      </c>
      <c r="F2468" s="3">
        <v>3</v>
      </c>
    </row>
    <row r="2469" spans="1:7">
      <c r="A2469" s="85">
        <v>44136</v>
      </c>
      <c r="B2469" s="3">
        <v>0</v>
      </c>
      <c r="C2469" s="3">
        <v>0</v>
      </c>
      <c r="D2469" s="3">
        <v>15</v>
      </c>
      <c r="E2469" s="3">
        <v>6</v>
      </c>
      <c r="F2469" s="3">
        <v>3</v>
      </c>
    </row>
    <row r="2470" spans="1:7">
      <c r="A2470" s="85">
        <v>44166</v>
      </c>
      <c r="B2470" s="3">
        <v>0</v>
      </c>
      <c r="C2470" s="3">
        <v>0</v>
      </c>
      <c r="D2470" s="3">
        <v>12</v>
      </c>
      <c r="E2470" s="3">
        <v>4</v>
      </c>
      <c r="F2470" s="3">
        <v>2</v>
      </c>
    </row>
    <row r="2471" spans="1:7">
      <c r="A2471" s="85">
        <v>44197</v>
      </c>
      <c r="B2471" s="3">
        <v>8</v>
      </c>
      <c r="C2471" s="3">
        <v>0</v>
      </c>
      <c r="D2471" s="3">
        <v>15</v>
      </c>
      <c r="E2471" s="3">
        <v>5</v>
      </c>
      <c r="F2471" s="3">
        <v>0</v>
      </c>
    </row>
    <row r="2472" spans="1:7">
      <c r="A2472" s="85">
        <v>44228</v>
      </c>
      <c r="B2472" s="3">
        <v>0</v>
      </c>
      <c r="C2472" s="3">
        <v>0</v>
      </c>
      <c r="D2472" s="3">
        <v>15</v>
      </c>
      <c r="E2472" s="3">
        <v>8</v>
      </c>
      <c r="F2472" s="3">
        <v>3</v>
      </c>
    </row>
    <row r="2473" spans="1:7">
      <c r="A2473" s="85">
        <v>44256</v>
      </c>
      <c r="B2473" s="3">
        <v>30</v>
      </c>
      <c r="C2473" s="3">
        <v>0</v>
      </c>
      <c r="D2473" s="3">
        <v>31</v>
      </c>
      <c r="E2473" s="3">
        <v>10</v>
      </c>
      <c r="F2473" s="3">
        <v>3</v>
      </c>
    </row>
    <row r="2474" spans="1:7">
      <c r="A2474" s="85">
        <v>44287</v>
      </c>
      <c r="B2474" s="3">
        <v>15</v>
      </c>
      <c r="C2474" s="3">
        <v>0</v>
      </c>
      <c r="D2474" s="3">
        <v>32</v>
      </c>
      <c r="E2474" s="3">
        <v>10</v>
      </c>
      <c r="F2474" s="3">
        <v>3</v>
      </c>
    </row>
    <row r="2475" spans="1:7">
      <c r="A2475" s="85">
        <v>44317</v>
      </c>
      <c r="B2475" s="3">
        <v>5</v>
      </c>
      <c r="C2475" s="3">
        <v>0</v>
      </c>
      <c r="D2475" s="3">
        <v>12</v>
      </c>
      <c r="E2475" s="3">
        <v>6</v>
      </c>
      <c r="F2475" s="3">
        <v>3</v>
      </c>
    </row>
    <row r="2476" spans="1:7">
      <c r="A2476" s="85">
        <v>44348</v>
      </c>
      <c r="B2476" s="3">
        <v>1</v>
      </c>
      <c r="C2476" s="3">
        <v>0</v>
      </c>
      <c r="D2476" s="3">
        <v>15</v>
      </c>
      <c r="E2476" s="3">
        <v>6</v>
      </c>
      <c r="F2476" s="3">
        <v>2</v>
      </c>
    </row>
    <row r="2477" spans="1:7">
      <c r="A2477" s="85">
        <v>44378</v>
      </c>
      <c r="B2477" s="3">
        <v>0</v>
      </c>
      <c r="C2477" s="3">
        <v>0</v>
      </c>
      <c r="D2477" s="3">
        <v>15</v>
      </c>
      <c r="E2477" s="3">
        <v>6</v>
      </c>
      <c r="F2477" s="3">
        <v>2</v>
      </c>
    </row>
    <row r="2478" spans="1:7">
      <c r="A2478" s="85">
        <v>44409</v>
      </c>
      <c r="B2478" s="3">
        <v>0</v>
      </c>
      <c r="C2478" s="3">
        <v>0</v>
      </c>
      <c r="D2478" s="3">
        <v>18</v>
      </c>
      <c r="E2478" s="3">
        <v>6</v>
      </c>
      <c r="F2478" s="3">
        <v>3</v>
      </c>
    </row>
    <row r="2479" spans="1:7">
      <c r="A2479" s="24" t="s">
        <v>10</v>
      </c>
      <c r="B2479" s="24">
        <f>SUM(B2467:B2478)</f>
        <v>59</v>
      </c>
      <c r="C2479" s="24">
        <f>SUM(C2467:C2478)</f>
        <v>0</v>
      </c>
      <c r="D2479" s="24">
        <f>SUM(D2467:D2478)</f>
        <v>208</v>
      </c>
      <c r="E2479" s="24">
        <f>SUM(E2467:E2478)</f>
        <v>79</v>
      </c>
      <c r="F2479" s="24">
        <f>SUM(F2467:F2478)</f>
        <v>30</v>
      </c>
      <c r="G2479" s="30"/>
    </row>
    <row r="2480" spans="1:7">
      <c r="A2480" s="26" t="s">
        <v>12</v>
      </c>
      <c r="B2480" s="26">
        <f>B2479/12</f>
        <v>4.916666666666667</v>
      </c>
      <c r="C2480" s="26">
        <f>C2479/12</f>
        <v>0</v>
      </c>
      <c r="D2480" s="26">
        <f>D2479/12</f>
        <v>17.333333333333332</v>
      </c>
      <c r="E2480" s="26">
        <f>E2479/12</f>
        <v>6.583333333333333</v>
      </c>
      <c r="F2480" s="26">
        <f>F2479/12</f>
        <v>2.5</v>
      </c>
      <c r="G2480" s="30"/>
    </row>
    <row r="2481" spans="1:8">
      <c r="A2481" s="85">
        <v>44440</v>
      </c>
      <c r="B2481" s="3">
        <v>0</v>
      </c>
      <c r="C2481" s="3">
        <v>0</v>
      </c>
      <c r="D2481" s="3">
        <v>12</v>
      </c>
      <c r="E2481" s="3">
        <v>6</v>
      </c>
      <c r="F2481" s="3">
        <v>3</v>
      </c>
    </row>
    <row r="2482" spans="1:8">
      <c r="A2482" s="85">
        <v>44470</v>
      </c>
      <c r="B2482" s="3">
        <v>5</v>
      </c>
      <c r="C2482" s="3">
        <v>0</v>
      </c>
      <c r="D2482" s="3">
        <v>15</v>
      </c>
      <c r="E2482" s="3">
        <v>6</v>
      </c>
      <c r="F2482" s="3">
        <v>3</v>
      </c>
    </row>
    <row r="2483" spans="1:8">
      <c r="A2483" s="86">
        <v>44501</v>
      </c>
      <c r="B2483" s="44">
        <v>15</v>
      </c>
      <c r="C2483" s="44">
        <v>0</v>
      </c>
      <c r="D2483" s="44">
        <v>31</v>
      </c>
      <c r="E2483" s="44">
        <v>10</v>
      </c>
      <c r="F2483" s="44">
        <v>3</v>
      </c>
      <c r="G2483" s="44"/>
      <c r="H2483" s="3" t="s">
        <v>120</v>
      </c>
    </row>
    <row r="2484" spans="1:8">
      <c r="A2484" s="86">
        <v>44531</v>
      </c>
      <c r="B2484" s="44">
        <v>0</v>
      </c>
      <c r="C2484" s="44">
        <v>6</v>
      </c>
      <c r="D2484" s="44">
        <v>32</v>
      </c>
      <c r="E2484" s="44">
        <v>10</v>
      </c>
      <c r="F2484" s="44">
        <v>3</v>
      </c>
      <c r="G2484" s="44"/>
      <c r="H2484" s="3" t="s">
        <v>120</v>
      </c>
    </row>
    <row r="2485" spans="1:8">
      <c r="A2485" s="85">
        <v>44562</v>
      </c>
      <c r="B2485" s="3">
        <v>6</v>
      </c>
      <c r="C2485" s="3">
        <v>0</v>
      </c>
      <c r="D2485" s="3">
        <v>12</v>
      </c>
      <c r="E2485" s="3">
        <v>6</v>
      </c>
      <c r="F2485" s="3">
        <v>3</v>
      </c>
    </row>
    <row r="2486" spans="1:8">
      <c r="A2486" s="85">
        <v>44593</v>
      </c>
    </row>
    <row r="2487" spans="1:8">
      <c r="A2487" s="86">
        <v>44621</v>
      </c>
      <c r="B2487" s="44"/>
      <c r="C2487" s="44"/>
      <c r="D2487" s="44"/>
      <c r="E2487" s="44"/>
      <c r="F2487" s="44"/>
      <c r="G2487" s="44"/>
    </row>
    <row r="2488" spans="1:8">
      <c r="A2488" s="86">
        <v>44652</v>
      </c>
      <c r="B2488" s="44"/>
      <c r="C2488" s="44"/>
      <c r="D2488" s="44"/>
      <c r="E2488" s="44"/>
      <c r="F2488" s="44"/>
      <c r="G2488" s="44"/>
    </row>
    <row r="2489" spans="1:8">
      <c r="A2489" s="85">
        <v>44682</v>
      </c>
    </row>
    <row r="2490" spans="1:8">
      <c r="A2490" s="85">
        <v>44713</v>
      </c>
    </row>
    <row r="2491" spans="1:8">
      <c r="A2491" s="86">
        <v>44743</v>
      </c>
      <c r="B2491" s="44"/>
      <c r="C2491" s="44"/>
      <c r="D2491" s="44"/>
      <c r="E2491" s="44"/>
      <c r="F2491" s="44"/>
      <c r="G2491" s="44"/>
    </row>
    <row r="2492" spans="1:8">
      <c r="A2492" s="86">
        <v>44774</v>
      </c>
      <c r="B2492" s="44"/>
      <c r="C2492" s="44"/>
      <c r="D2492" s="44"/>
      <c r="E2492" s="44"/>
      <c r="F2492" s="44"/>
      <c r="G2492" s="44"/>
    </row>
    <row r="2493" spans="1:8">
      <c r="A2493" s="24" t="s">
        <v>10</v>
      </c>
      <c r="B2493" s="24">
        <f>SUM(B2481:B2492)</f>
        <v>26</v>
      </c>
      <c r="C2493" s="24">
        <f>SUM(C2481:C2492)</f>
        <v>6</v>
      </c>
      <c r="D2493" s="24">
        <f>SUM(D2481:D2492)</f>
        <v>102</v>
      </c>
      <c r="E2493" s="24">
        <f>SUM(E2481:E2492)</f>
        <v>38</v>
      </c>
      <c r="F2493" s="24">
        <f>SUM(F2481:F2492)</f>
        <v>15</v>
      </c>
      <c r="G2493" s="30"/>
    </row>
    <row r="2494" spans="1:8">
      <c r="A2494" s="26" t="s">
        <v>12</v>
      </c>
      <c r="B2494" s="26">
        <f>B2493/12</f>
        <v>2.1666666666666665</v>
      </c>
      <c r="C2494" s="26">
        <f>C2493/12</f>
        <v>0.5</v>
      </c>
      <c r="D2494" s="26">
        <f>D2493/12</f>
        <v>8.5</v>
      </c>
      <c r="E2494" s="26">
        <f>E2493/12</f>
        <v>3.1666666666666665</v>
      </c>
      <c r="F2494" s="26">
        <f>F2493/12</f>
        <v>1.25</v>
      </c>
      <c r="G2494" s="30"/>
    </row>
    <row r="2506" spans="1:8">
      <c r="A2506" s="1" t="s">
        <v>0</v>
      </c>
      <c r="B2506" s="2" t="s">
        <v>1</v>
      </c>
      <c r="C2506" s="2" t="s">
        <v>2</v>
      </c>
      <c r="D2506" s="2" t="s">
        <v>3</v>
      </c>
      <c r="E2506" s="2"/>
    </row>
    <row r="2507" spans="1:8">
      <c r="A2507" s="85" t="s">
        <v>39</v>
      </c>
      <c r="B2507" s="8">
        <v>33104</v>
      </c>
      <c r="C2507" s="8">
        <v>44514</v>
      </c>
      <c r="D2507" s="3" t="s">
        <v>18</v>
      </c>
    </row>
    <row r="2509" spans="1:8">
      <c r="A2509" s="18" t="s">
        <v>4</v>
      </c>
      <c r="B2509" s="19" t="s">
        <v>5</v>
      </c>
      <c r="C2509" s="19" t="s">
        <v>6</v>
      </c>
      <c r="D2509" s="19" t="s">
        <v>7</v>
      </c>
      <c r="E2509" s="19" t="s">
        <v>8</v>
      </c>
      <c r="F2509" s="19" t="s">
        <v>9</v>
      </c>
      <c r="G2509" s="22" t="s">
        <v>119</v>
      </c>
      <c r="H2509" s="19" t="s">
        <v>11</v>
      </c>
    </row>
    <row r="2510" spans="1:8">
      <c r="A2510" s="85">
        <v>43709</v>
      </c>
      <c r="B2510" s="3">
        <v>10</v>
      </c>
      <c r="C2510" s="3">
        <v>4</v>
      </c>
      <c r="D2510" s="3">
        <v>12</v>
      </c>
      <c r="E2510" s="3">
        <v>6</v>
      </c>
      <c r="F2510" s="3">
        <v>2</v>
      </c>
    </row>
    <row r="2511" spans="1:8">
      <c r="A2511" s="85">
        <v>43739</v>
      </c>
      <c r="B2511" s="3">
        <v>20</v>
      </c>
      <c r="C2511" s="3">
        <v>0</v>
      </c>
      <c r="D2511" s="3">
        <v>21</v>
      </c>
      <c r="E2511" s="3">
        <v>5</v>
      </c>
      <c r="F2511" s="3">
        <v>3</v>
      </c>
    </row>
    <row r="2512" spans="1:8">
      <c r="A2512" s="85">
        <v>43770</v>
      </c>
      <c r="B2512" s="3">
        <v>20</v>
      </c>
      <c r="C2512" s="3">
        <v>10</v>
      </c>
      <c r="D2512" s="3">
        <v>18</v>
      </c>
      <c r="E2512" s="3">
        <v>6</v>
      </c>
      <c r="F2512" s="3">
        <v>4</v>
      </c>
    </row>
    <row r="2513" spans="1:7">
      <c r="A2513" s="85">
        <v>43800</v>
      </c>
      <c r="B2513" s="3">
        <v>10</v>
      </c>
      <c r="C2513" s="3">
        <v>3</v>
      </c>
      <c r="D2513" s="3">
        <v>12</v>
      </c>
      <c r="E2513" s="3">
        <v>5</v>
      </c>
      <c r="F2513" s="3">
        <v>2</v>
      </c>
    </row>
    <row r="2514" spans="1:7">
      <c r="A2514" s="85">
        <v>43831</v>
      </c>
      <c r="B2514" s="3">
        <v>12</v>
      </c>
      <c r="C2514" s="3">
        <v>6</v>
      </c>
      <c r="D2514" s="3">
        <v>14</v>
      </c>
      <c r="E2514" s="3">
        <v>6</v>
      </c>
      <c r="F2514" s="3">
        <v>3</v>
      </c>
      <c r="G2514" s="2"/>
    </row>
    <row r="2515" spans="1:7">
      <c r="A2515" s="85">
        <v>43862</v>
      </c>
      <c r="B2515" s="3">
        <v>12</v>
      </c>
      <c r="C2515" s="3">
        <v>6</v>
      </c>
      <c r="D2515" s="3">
        <v>13</v>
      </c>
      <c r="E2515" s="3">
        <v>6</v>
      </c>
      <c r="F2515" s="3">
        <v>3</v>
      </c>
    </row>
    <row r="2516" spans="1:7">
      <c r="A2516" s="85">
        <v>43891</v>
      </c>
      <c r="B2516" s="3">
        <v>2</v>
      </c>
      <c r="C2516" s="3">
        <v>6</v>
      </c>
      <c r="D2516" s="3">
        <v>8</v>
      </c>
      <c r="E2516" s="3">
        <v>2</v>
      </c>
      <c r="F2516" s="3">
        <v>1</v>
      </c>
    </row>
    <row r="2517" spans="1:7">
      <c r="A2517" s="85">
        <v>43922</v>
      </c>
      <c r="B2517" s="3">
        <v>0</v>
      </c>
      <c r="C2517" s="3">
        <v>8</v>
      </c>
      <c r="D2517" s="3">
        <v>8</v>
      </c>
      <c r="E2517" s="3">
        <v>10</v>
      </c>
      <c r="F2517" s="3">
        <v>5</v>
      </c>
    </row>
    <row r="2518" spans="1:7">
      <c r="A2518" s="85">
        <v>43952</v>
      </c>
      <c r="B2518" s="3">
        <v>6</v>
      </c>
      <c r="C2518" s="3">
        <v>8</v>
      </c>
      <c r="D2518" s="3">
        <v>12</v>
      </c>
      <c r="E2518" s="3">
        <v>5</v>
      </c>
      <c r="F2518" s="3">
        <v>2</v>
      </c>
    </row>
    <row r="2519" spans="1:7">
      <c r="A2519" s="85">
        <v>43983</v>
      </c>
      <c r="B2519" s="3">
        <v>0</v>
      </c>
      <c r="C2519" s="3">
        <v>8</v>
      </c>
      <c r="D2519" s="3">
        <v>10</v>
      </c>
      <c r="E2519" s="3">
        <v>5</v>
      </c>
      <c r="F2519" s="3">
        <v>3</v>
      </c>
    </row>
    <row r="2520" spans="1:7">
      <c r="A2520" s="85">
        <v>44013</v>
      </c>
      <c r="B2520" s="3">
        <v>0</v>
      </c>
      <c r="C2520" s="3">
        <v>0</v>
      </c>
      <c r="D2520" s="3">
        <v>4</v>
      </c>
      <c r="E2520" s="3">
        <v>3</v>
      </c>
      <c r="F2520" s="3">
        <v>2</v>
      </c>
    </row>
    <row r="2521" spans="1:7">
      <c r="A2521" s="85">
        <v>44044</v>
      </c>
      <c r="B2521" s="3">
        <v>0</v>
      </c>
      <c r="C2521" s="3">
        <v>3</v>
      </c>
      <c r="D2521" s="3">
        <v>8</v>
      </c>
      <c r="E2521" s="3">
        <v>5</v>
      </c>
      <c r="F2521" s="3">
        <v>2</v>
      </c>
    </row>
    <row r="2522" spans="1:7">
      <c r="A2522" s="24" t="s">
        <v>10</v>
      </c>
      <c r="B2522" s="24">
        <f>SUM(B2510:B2521)</f>
        <v>92</v>
      </c>
      <c r="C2522" s="24">
        <f>SUM(C2510:C2521)</f>
        <v>62</v>
      </c>
      <c r="D2522" s="24">
        <f>SUM(D2510:D2521)</f>
        <v>140</v>
      </c>
      <c r="E2522" s="24">
        <f>SUM(E2510:E2521)</f>
        <v>64</v>
      </c>
      <c r="F2522" s="24">
        <f>SUM(F2510:F2521)</f>
        <v>32</v>
      </c>
      <c r="G2522" s="30"/>
    </row>
    <row r="2523" spans="1:7">
      <c r="A2523" s="24" t="s">
        <v>12</v>
      </c>
      <c r="B2523" s="24">
        <f>B2522/12</f>
        <v>7.666666666666667</v>
      </c>
      <c r="C2523" s="24">
        <f>C2522/12</f>
        <v>5.166666666666667</v>
      </c>
      <c r="D2523" s="24">
        <f>D2522/12</f>
        <v>11.666666666666666</v>
      </c>
      <c r="E2523" s="24">
        <f>E2522/12</f>
        <v>5.333333333333333</v>
      </c>
      <c r="F2523" s="24">
        <f>F2522/12</f>
        <v>2.6666666666666665</v>
      </c>
      <c r="G2523" s="30"/>
    </row>
    <row r="2524" spans="1:7">
      <c r="A2524" s="85">
        <v>44075</v>
      </c>
      <c r="B2524" s="3">
        <v>0</v>
      </c>
      <c r="C2524" s="3">
        <v>3</v>
      </c>
      <c r="D2524" s="3">
        <v>8</v>
      </c>
      <c r="E2524" s="3">
        <v>5</v>
      </c>
      <c r="F2524" s="3">
        <v>2</v>
      </c>
    </row>
    <row r="2525" spans="1:7">
      <c r="A2525" s="85">
        <v>44105</v>
      </c>
      <c r="B2525" s="3">
        <v>0</v>
      </c>
      <c r="C2525" s="3">
        <v>0</v>
      </c>
      <c r="D2525" s="3">
        <v>13</v>
      </c>
      <c r="E2525" s="3">
        <v>4</v>
      </c>
      <c r="F2525" s="3">
        <v>3</v>
      </c>
    </row>
    <row r="2526" spans="1:7">
      <c r="A2526" s="85">
        <v>44136</v>
      </c>
      <c r="B2526" s="3">
        <v>0</v>
      </c>
      <c r="C2526" s="3">
        <v>0</v>
      </c>
      <c r="D2526" s="3">
        <v>5</v>
      </c>
      <c r="E2526" s="3">
        <v>4</v>
      </c>
      <c r="F2526" s="3">
        <v>2</v>
      </c>
    </row>
    <row r="2527" spans="1:7">
      <c r="A2527" s="85">
        <v>44166</v>
      </c>
      <c r="B2527" s="3">
        <v>0</v>
      </c>
      <c r="C2527" s="3">
        <v>0</v>
      </c>
      <c r="D2527" s="3">
        <v>10</v>
      </c>
      <c r="E2527" s="3">
        <v>5</v>
      </c>
      <c r="F2527" s="3">
        <v>4</v>
      </c>
    </row>
    <row r="2528" spans="1:7">
      <c r="A2528" s="85">
        <v>44197</v>
      </c>
      <c r="B2528" s="3">
        <v>0</v>
      </c>
      <c r="C2528" s="3">
        <v>8</v>
      </c>
      <c r="D2528" s="3">
        <v>6</v>
      </c>
      <c r="E2528" s="3">
        <v>4</v>
      </c>
      <c r="F2528" s="3">
        <v>2</v>
      </c>
    </row>
    <row r="2529" spans="1:7">
      <c r="A2529" s="85">
        <v>44228</v>
      </c>
      <c r="B2529" s="3">
        <v>0</v>
      </c>
      <c r="C2529" s="3">
        <v>10</v>
      </c>
      <c r="D2529" s="3">
        <v>6</v>
      </c>
      <c r="E2529" s="3">
        <v>4</v>
      </c>
      <c r="F2529" s="3">
        <v>2</v>
      </c>
    </row>
    <row r="2530" spans="1:7">
      <c r="A2530" s="85">
        <v>44256</v>
      </c>
      <c r="B2530" s="3">
        <v>30</v>
      </c>
      <c r="C2530" s="3">
        <v>8</v>
      </c>
      <c r="D2530" s="3">
        <v>13</v>
      </c>
      <c r="E2530" s="3">
        <v>4</v>
      </c>
      <c r="F2530" s="3">
        <v>3</v>
      </c>
    </row>
    <row r="2531" spans="1:7">
      <c r="A2531" s="85">
        <v>44287</v>
      </c>
      <c r="B2531" s="3">
        <v>5</v>
      </c>
      <c r="C2531" s="3">
        <v>3</v>
      </c>
      <c r="D2531" s="3">
        <v>5</v>
      </c>
      <c r="E2531" s="3">
        <v>3</v>
      </c>
      <c r="F2531" s="3">
        <v>2</v>
      </c>
    </row>
    <row r="2532" spans="1:7">
      <c r="A2532" s="85">
        <v>44317</v>
      </c>
      <c r="B2532" s="3">
        <v>15</v>
      </c>
      <c r="C2532" s="3">
        <v>0</v>
      </c>
      <c r="D2532" s="3">
        <v>10</v>
      </c>
      <c r="E2532" s="3">
        <v>6</v>
      </c>
      <c r="F2532" s="3">
        <v>3</v>
      </c>
    </row>
    <row r="2533" spans="1:7">
      <c r="A2533" s="85">
        <v>44348</v>
      </c>
      <c r="B2533" s="3">
        <v>8</v>
      </c>
      <c r="C2533" s="3">
        <v>6</v>
      </c>
      <c r="D2533" s="3">
        <v>8</v>
      </c>
      <c r="E2533" s="3">
        <v>4</v>
      </c>
      <c r="F2533" s="3">
        <v>3</v>
      </c>
    </row>
    <row r="2534" spans="1:7">
      <c r="A2534" s="85">
        <v>44378</v>
      </c>
      <c r="B2534" s="3">
        <v>0</v>
      </c>
      <c r="C2534" s="3">
        <v>4</v>
      </c>
      <c r="D2534" s="3">
        <v>6</v>
      </c>
      <c r="E2534" s="3">
        <v>3</v>
      </c>
      <c r="F2534" s="3">
        <v>2</v>
      </c>
    </row>
    <row r="2535" spans="1:7">
      <c r="A2535" s="85">
        <v>44409</v>
      </c>
      <c r="B2535" s="3">
        <v>0</v>
      </c>
      <c r="C2535" s="3">
        <v>8</v>
      </c>
      <c r="D2535" s="3">
        <v>4</v>
      </c>
      <c r="E2535" s="3">
        <v>4</v>
      </c>
      <c r="F2535" s="3">
        <v>2</v>
      </c>
    </row>
    <row r="2536" spans="1:7">
      <c r="A2536" s="24" t="s">
        <v>10</v>
      </c>
      <c r="B2536" s="24">
        <f>SUM(B2524:B2535)</f>
        <v>58</v>
      </c>
      <c r="C2536" s="24">
        <f>SUM(C2524:C2535)</f>
        <v>50</v>
      </c>
      <c r="D2536" s="24">
        <f>SUM(D2524:D2535)</f>
        <v>94</v>
      </c>
      <c r="E2536" s="24">
        <f>SUM(E2524:E2535)</f>
        <v>50</v>
      </c>
      <c r="F2536" s="24">
        <f>SUM(F2524:F2535)</f>
        <v>30</v>
      </c>
      <c r="G2536" s="30"/>
    </row>
    <row r="2537" spans="1:7">
      <c r="A2537" s="26" t="s">
        <v>12</v>
      </c>
      <c r="B2537" s="26">
        <f>B2536/12</f>
        <v>4.833333333333333</v>
      </c>
      <c r="C2537" s="26">
        <f>C2536/12</f>
        <v>4.166666666666667</v>
      </c>
      <c r="D2537" s="26">
        <f>D2536/12</f>
        <v>7.833333333333333</v>
      </c>
      <c r="E2537" s="26">
        <f>E2536/12</f>
        <v>4.166666666666667</v>
      </c>
      <c r="F2537" s="26">
        <f>F2536/12</f>
        <v>2.5</v>
      </c>
      <c r="G2537" s="30"/>
    </row>
    <row r="2538" spans="1:7">
      <c r="A2538" s="85">
        <v>44440</v>
      </c>
      <c r="B2538" s="3">
        <v>0</v>
      </c>
      <c r="C2538" s="3">
        <v>6</v>
      </c>
      <c r="D2538" s="3">
        <v>5</v>
      </c>
      <c r="E2538" s="3">
        <v>5</v>
      </c>
      <c r="F2538" s="3">
        <v>3</v>
      </c>
    </row>
    <row r="2539" spans="1:7">
      <c r="A2539" s="85">
        <v>44470</v>
      </c>
      <c r="B2539" s="3">
        <v>30</v>
      </c>
      <c r="C2539" s="3">
        <v>0</v>
      </c>
      <c r="D2539" s="3">
        <v>6</v>
      </c>
      <c r="E2539" s="3">
        <v>6</v>
      </c>
      <c r="F2539" s="3">
        <v>2</v>
      </c>
    </row>
    <row r="2540" spans="1:7">
      <c r="A2540" s="86">
        <v>44501</v>
      </c>
      <c r="B2540" s="44">
        <v>28</v>
      </c>
      <c r="C2540" s="44">
        <v>0</v>
      </c>
      <c r="D2540" s="44">
        <v>8</v>
      </c>
      <c r="E2540" s="44">
        <v>8</v>
      </c>
      <c r="F2540" s="44">
        <v>3</v>
      </c>
      <c r="G2540" s="44"/>
    </row>
    <row r="2541" spans="1:7">
      <c r="A2541" s="86">
        <v>44531</v>
      </c>
      <c r="B2541" s="44">
        <v>20</v>
      </c>
      <c r="C2541" s="44">
        <v>0</v>
      </c>
      <c r="D2541" s="44">
        <v>7</v>
      </c>
      <c r="E2541" s="44">
        <v>9</v>
      </c>
      <c r="F2541" s="44">
        <v>4</v>
      </c>
      <c r="G2541" s="44"/>
    </row>
    <row r="2542" spans="1:7">
      <c r="A2542" s="85">
        <v>44562</v>
      </c>
      <c r="B2542" s="3">
        <v>0</v>
      </c>
      <c r="C2542" s="3">
        <v>6</v>
      </c>
      <c r="D2542" s="3">
        <v>15</v>
      </c>
      <c r="E2542" s="3">
        <v>5</v>
      </c>
      <c r="F2542" s="3">
        <v>2</v>
      </c>
    </row>
    <row r="2543" spans="1:7">
      <c r="A2543" s="85">
        <v>44593</v>
      </c>
    </row>
    <row r="2544" spans="1:7">
      <c r="A2544" s="86">
        <v>44621</v>
      </c>
      <c r="B2544" s="44"/>
      <c r="C2544" s="44"/>
      <c r="D2544" s="44"/>
      <c r="E2544" s="44"/>
      <c r="F2544" s="44"/>
      <c r="G2544" s="44"/>
    </row>
    <row r="2545" spans="1:7">
      <c r="A2545" s="86">
        <v>44652</v>
      </c>
      <c r="B2545" s="44"/>
      <c r="C2545" s="44"/>
      <c r="D2545" s="44"/>
      <c r="E2545" s="44"/>
      <c r="F2545" s="44"/>
      <c r="G2545" s="44"/>
    </row>
    <row r="2546" spans="1:7">
      <c r="A2546" s="85">
        <v>44682</v>
      </c>
    </row>
    <row r="2547" spans="1:7">
      <c r="A2547" s="85">
        <v>44713</v>
      </c>
    </row>
    <row r="2548" spans="1:7">
      <c r="A2548" s="86">
        <v>44743</v>
      </c>
      <c r="B2548" s="44"/>
      <c r="C2548" s="44"/>
      <c r="D2548" s="44"/>
      <c r="E2548" s="44"/>
      <c r="F2548" s="44"/>
      <c r="G2548" s="44"/>
    </row>
    <row r="2549" spans="1:7">
      <c r="A2549" s="86">
        <v>44774</v>
      </c>
      <c r="B2549" s="44"/>
      <c r="C2549" s="44"/>
      <c r="D2549" s="44"/>
      <c r="E2549" s="44"/>
      <c r="F2549" s="44"/>
      <c r="G2549" s="44"/>
    </row>
    <row r="2550" spans="1:7">
      <c r="A2550" s="24" t="s">
        <v>10</v>
      </c>
      <c r="B2550" s="24">
        <f>SUM(B2538:B2549)</f>
        <v>78</v>
      </c>
      <c r="C2550" s="24">
        <f>SUM(C2538:C2549)</f>
        <v>12</v>
      </c>
      <c r="D2550" s="24">
        <f>SUM(D2538:D2549)</f>
        <v>41</v>
      </c>
      <c r="E2550" s="24">
        <f>SUM(E2538:E2549)</f>
        <v>33</v>
      </c>
      <c r="F2550" s="24">
        <f>SUM(F2538:F2549)</f>
        <v>14</v>
      </c>
      <c r="G2550" s="30"/>
    </row>
    <row r="2551" spans="1:7">
      <c r="A2551" s="26" t="s">
        <v>12</v>
      </c>
      <c r="B2551" s="26">
        <f>B2550/12</f>
        <v>6.5</v>
      </c>
      <c r="C2551" s="26">
        <f>C2550/12</f>
        <v>1</v>
      </c>
      <c r="D2551" s="26">
        <f>D2550/12</f>
        <v>3.4166666666666665</v>
      </c>
      <c r="E2551" s="26">
        <f>E2550/12</f>
        <v>2.75</v>
      </c>
      <c r="F2551" s="26">
        <f>F2550/12</f>
        <v>1.1666666666666667</v>
      </c>
      <c r="G2551" s="30"/>
    </row>
    <row r="2563" spans="1:8">
      <c r="A2563" s="25"/>
    </row>
    <row r="2564" spans="1:8">
      <c r="A2564" s="1" t="s">
        <v>0</v>
      </c>
      <c r="B2564" s="2" t="s">
        <v>1</v>
      </c>
      <c r="C2564" s="2" t="s">
        <v>2</v>
      </c>
      <c r="D2564" s="2" t="s">
        <v>3</v>
      </c>
    </row>
    <row r="2565" spans="1:8">
      <c r="A2565" s="85" t="s">
        <v>42</v>
      </c>
      <c r="B2565" s="8">
        <v>28369</v>
      </c>
      <c r="C2565" s="8">
        <v>36505</v>
      </c>
      <c r="D2565" s="3" t="s">
        <v>18</v>
      </c>
    </row>
    <row r="2567" spans="1:8">
      <c r="A2567" s="18" t="s">
        <v>4</v>
      </c>
      <c r="B2567" s="19" t="s">
        <v>5</v>
      </c>
      <c r="C2567" s="19" t="s">
        <v>6</v>
      </c>
      <c r="D2567" s="19" t="s">
        <v>7</v>
      </c>
      <c r="E2567" s="19" t="s">
        <v>8</v>
      </c>
      <c r="F2567" s="19" t="s">
        <v>9</v>
      </c>
      <c r="G2567" s="19" t="s">
        <v>119</v>
      </c>
      <c r="H2567" s="19" t="s">
        <v>11</v>
      </c>
    </row>
    <row r="2568" spans="1:8">
      <c r="A2568" s="85">
        <v>43709</v>
      </c>
      <c r="B2568" s="3">
        <v>6</v>
      </c>
      <c r="C2568" s="3">
        <v>32</v>
      </c>
      <c r="D2568" s="3">
        <v>19</v>
      </c>
      <c r="E2568" s="3">
        <v>11</v>
      </c>
      <c r="F2568" s="3">
        <v>7</v>
      </c>
    </row>
    <row r="2569" spans="1:8">
      <c r="A2569" s="85">
        <v>43739</v>
      </c>
      <c r="B2569" s="3">
        <v>4</v>
      </c>
      <c r="C2569" s="3">
        <v>17</v>
      </c>
      <c r="D2569" s="3">
        <v>16</v>
      </c>
      <c r="E2569" s="3">
        <v>9</v>
      </c>
      <c r="F2569" s="3">
        <v>6</v>
      </c>
    </row>
    <row r="2570" spans="1:8">
      <c r="A2570" s="85">
        <v>43770</v>
      </c>
      <c r="B2570" s="3">
        <v>5</v>
      </c>
      <c r="C2570" s="3">
        <v>16</v>
      </c>
      <c r="D2570" s="3">
        <v>16</v>
      </c>
      <c r="E2570" s="3">
        <v>7</v>
      </c>
      <c r="F2570" s="3">
        <v>4</v>
      </c>
    </row>
    <row r="2571" spans="1:8">
      <c r="A2571" s="85">
        <v>43800</v>
      </c>
      <c r="B2571" s="3">
        <v>3</v>
      </c>
      <c r="C2571" s="3">
        <v>12</v>
      </c>
      <c r="D2571" s="3">
        <v>16</v>
      </c>
      <c r="E2571" s="3">
        <v>7</v>
      </c>
      <c r="F2571" s="3">
        <v>5</v>
      </c>
    </row>
    <row r="2572" spans="1:8">
      <c r="A2572" s="85">
        <v>43831</v>
      </c>
      <c r="B2572" s="3">
        <v>4</v>
      </c>
      <c r="C2572" s="3">
        <v>20</v>
      </c>
      <c r="D2572" s="3">
        <v>17</v>
      </c>
      <c r="E2572" s="3">
        <v>6</v>
      </c>
      <c r="F2572" s="3">
        <v>3</v>
      </c>
    </row>
    <row r="2573" spans="1:8">
      <c r="A2573" s="85">
        <v>43862</v>
      </c>
      <c r="B2573" s="3">
        <v>6</v>
      </c>
      <c r="C2573" s="3">
        <v>28</v>
      </c>
      <c r="D2573" s="3">
        <v>12</v>
      </c>
      <c r="E2573" s="3">
        <v>10</v>
      </c>
      <c r="F2573" s="3">
        <v>6</v>
      </c>
    </row>
    <row r="2574" spans="1:8">
      <c r="A2574" s="85">
        <v>43891</v>
      </c>
      <c r="B2574" s="3">
        <v>2</v>
      </c>
      <c r="C2574" s="3">
        <v>8</v>
      </c>
      <c r="D2574" s="3">
        <v>5</v>
      </c>
      <c r="E2574" s="3">
        <v>7</v>
      </c>
      <c r="F2574" s="3">
        <v>4</v>
      </c>
    </row>
    <row r="2575" spans="1:8">
      <c r="A2575" s="85">
        <v>43922</v>
      </c>
      <c r="B2575" s="3">
        <v>1</v>
      </c>
      <c r="C2575" s="3">
        <v>9</v>
      </c>
      <c r="D2575" s="3">
        <v>4</v>
      </c>
      <c r="E2575" s="3">
        <v>5</v>
      </c>
      <c r="F2575" s="3">
        <v>3</v>
      </c>
    </row>
    <row r="2576" spans="1:8">
      <c r="A2576" s="85">
        <v>43952</v>
      </c>
      <c r="B2576" s="3">
        <v>0</v>
      </c>
      <c r="C2576" s="3">
        <v>11</v>
      </c>
      <c r="D2576" s="3">
        <v>7</v>
      </c>
      <c r="E2576" s="3">
        <v>6</v>
      </c>
      <c r="F2576" s="3">
        <v>3</v>
      </c>
    </row>
    <row r="2577" spans="1:7">
      <c r="A2577" s="85">
        <v>43983</v>
      </c>
      <c r="B2577" s="3">
        <v>0</v>
      </c>
      <c r="C2577" s="3">
        <v>18</v>
      </c>
      <c r="D2577" s="3">
        <v>8</v>
      </c>
      <c r="E2577" s="3">
        <v>9</v>
      </c>
      <c r="F2577" s="3">
        <v>4</v>
      </c>
    </row>
    <row r="2578" spans="1:7">
      <c r="A2578" s="85">
        <v>44013</v>
      </c>
      <c r="B2578" s="3">
        <v>0</v>
      </c>
      <c r="C2578" s="3">
        <v>20</v>
      </c>
      <c r="D2578" s="3">
        <v>7</v>
      </c>
      <c r="E2578" s="3">
        <v>5</v>
      </c>
      <c r="F2578" s="3">
        <v>3</v>
      </c>
    </row>
    <row r="2579" spans="1:7">
      <c r="A2579" s="85">
        <v>44044</v>
      </c>
      <c r="B2579" s="3">
        <v>0</v>
      </c>
      <c r="C2579" s="3">
        <v>12</v>
      </c>
      <c r="D2579" s="3">
        <v>7</v>
      </c>
      <c r="E2579" s="3">
        <v>9</v>
      </c>
      <c r="F2579" s="3">
        <v>6</v>
      </c>
    </row>
    <row r="2580" spans="1:7">
      <c r="A2580" s="24" t="s">
        <v>10</v>
      </c>
      <c r="B2580" s="24">
        <f>SUM(B2568:B2579)</f>
        <v>31</v>
      </c>
      <c r="C2580" s="24">
        <f>SUM(C2568:C2579)</f>
        <v>203</v>
      </c>
      <c r="D2580" s="24">
        <f>SUM(D2568:D2579)</f>
        <v>134</v>
      </c>
      <c r="E2580" s="24">
        <f>SUM(E2568:E2579)</f>
        <v>91</v>
      </c>
      <c r="F2580" s="24">
        <f>SUM(F2568:F2579)</f>
        <v>54</v>
      </c>
      <c r="G2580" s="30"/>
    </row>
    <row r="2581" spans="1:7">
      <c r="A2581" s="24" t="s">
        <v>12</v>
      </c>
      <c r="B2581" s="24">
        <f>B2580/12</f>
        <v>2.5833333333333335</v>
      </c>
      <c r="C2581" s="24">
        <f>C2580/12</f>
        <v>16.916666666666668</v>
      </c>
      <c r="D2581" s="24">
        <f>D2580/12</f>
        <v>11.166666666666666</v>
      </c>
      <c r="E2581" s="24">
        <f>E2580/12</f>
        <v>7.583333333333333</v>
      </c>
      <c r="F2581" s="24">
        <f>F2580/12</f>
        <v>4.5</v>
      </c>
      <c r="G2581" s="30"/>
    </row>
    <row r="2582" spans="1:7">
      <c r="A2582" s="85">
        <v>44075</v>
      </c>
      <c r="B2582" s="3">
        <v>0</v>
      </c>
      <c r="C2582" s="3">
        <v>13</v>
      </c>
      <c r="D2582" s="3">
        <v>9</v>
      </c>
      <c r="E2582" s="3">
        <v>7</v>
      </c>
      <c r="F2582" s="3">
        <v>5</v>
      </c>
    </row>
    <row r="2583" spans="1:7">
      <c r="A2583" s="85">
        <v>44105</v>
      </c>
      <c r="B2583" s="3">
        <v>0</v>
      </c>
      <c r="C2583" s="3">
        <v>17</v>
      </c>
      <c r="D2583" s="3">
        <v>6</v>
      </c>
      <c r="E2583" s="3">
        <v>5</v>
      </c>
      <c r="F2583" s="3">
        <v>3</v>
      </c>
    </row>
    <row r="2584" spans="1:7">
      <c r="A2584" s="85">
        <v>44136</v>
      </c>
      <c r="B2584" s="3">
        <v>0</v>
      </c>
      <c r="C2584" s="3">
        <v>16</v>
      </c>
      <c r="D2584" s="3">
        <v>9</v>
      </c>
      <c r="E2584" s="3">
        <v>5</v>
      </c>
      <c r="F2584" s="3">
        <v>3</v>
      </c>
    </row>
    <row r="2585" spans="1:7">
      <c r="A2585" s="85">
        <v>44166</v>
      </c>
      <c r="B2585" s="3">
        <v>0</v>
      </c>
      <c r="C2585" s="3">
        <v>10</v>
      </c>
      <c r="D2585" s="3">
        <v>8</v>
      </c>
      <c r="E2585" s="3">
        <v>5</v>
      </c>
      <c r="F2585" s="3">
        <v>3</v>
      </c>
    </row>
    <row r="2586" spans="1:7">
      <c r="A2586" s="85">
        <v>44197</v>
      </c>
      <c r="B2586" s="3">
        <v>0</v>
      </c>
      <c r="C2586" s="3">
        <v>11</v>
      </c>
      <c r="D2586" s="3">
        <v>6</v>
      </c>
      <c r="E2586" s="3">
        <v>5</v>
      </c>
      <c r="F2586" s="3">
        <v>3</v>
      </c>
    </row>
    <row r="2587" spans="1:7">
      <c r="A2587" s="85">
        <v>44228</v>
      </c>
      <c r="B2587" s="3">
        <v>0</v>
      </c>
      <c r="C2587" s="3">
        <v>0</v>
      </c>
      <c r="D2587" s="3">
        <v>9</v>
      </c>
      <c r="E2587" s="3">
        <v>6</v>
      </c>
      <c r="F2587" s="3">
        <v>3</v>
      </c>
    </row>
    <row r="2588" spans="1:7">
      <c r="A2588" s="85">
        <v>44256</v>
      </c>
      <c r="B2588" s="3">
        <v>2</v>
      </c>
      <c r="C2588" s="3">
        <v>19</v>
      </c>
      <c r="D2588" s="3">
        <v>6</v>
      </c>
      <c r="E2588" s="3">
        <v>5</v>
      </c>
      <c r="F2588" s="3">
        <v>3</v>
      </c>
    </row>
    <row r="2589" spans="1:7">
      <c r="A2589" s="85">
        <v>44287</v>
      </c>
      <c r="B2589" s="3">
        <v>12</v>
      </c>
      <c r="C2589" s="3">
        <v>0</v>
      </c>
      <c r="D2589" s="3">
        <v>8</v>
      </c>
      <c r="E2589" s="3">
        <v>6</v>
      </c>
      <c r="F2589" s="3">
        <v>3</v>
      </c>
    </row>
    <row r="2590" spans="1:7">
      <c r="A2590" s="85">
        <v>44317</v>
      </c>
      <c r="B2590" s="3">
        <v>0</v>
      </c>
      <c r="C2590" s="3">
        <v>16</v>
      </c>
      <c r="D2590" s="3">
        <v>10</v>
      </c>
      <c r="E2590" s="3">
        <v>5</v>
      </c>
      <c r="F2590" s="3">
        <v>3</v>
      </c>
    </row>
    <row r="2591" spans="1:7">
      <c r="A2591" s="85">
        <v>44348</v>
      </c>
      <c r="B2591" s="3">
        <v>0</v>
      </c>
      <c r="C2591" s="3">
        <v>13</v>
      </c>
      <c r="D2591" s="3">
        <v>7</v>
      </c>
      <c r="E2591" s="3">
        <v>4</v>
      </c>
      <c r="F2591" s="3">
        <v>3</v>
      </c>
    </row>
    <row r="2592" spans="1:7">
      <c r="A2592" s="85">
        <v>44378</v>
      </c>
      <c r="B2592" s="3">
        <v>0</v>
      </c>
      <c r="C2592" s="3">
        <v>21</v>
      </c>
      <c r="D2592" s="3">
        <v>9</v>
      </c>
      <c r="E2592" s="3">
        <v>6</v>
      </c>
      <c r="F2592" s="3">
        <v>4</v>
      </c>
    </row>
    <row r="2593" spans="1:7">
      <c r="A2593" s="85">
        <v>44409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 t="s">
        <v>54</v>
      </c>
    </row>
    <row r="2594" spans="1:7">
      <c r="A2594" s="24" t="s">
        <v>10</v>
      </c>
      <c r="B2594" s="24">
        <f>SUM(B2582:B2593)</f>
        <v>14</v>
      </c>
      <c r="C2594" s="24">
        <f>SUM(C2582:C2593)</f>
        <v>136</v>
      </c>
      <c r="D2594" s="24">
        <f>SUM(D2582:D2593)</f>
        <v>87</v>
      </c>
      <c r="E2594" s="24">
        <f>SUM(E2582:E2593)</f>
        <v>59</v>
      </c>
      <c r="F2594" s="24">
        <f>SUM(F2582:F2593)</f>
        <v>36</v>
      </c>
      <c r="G2594" s="30"/>
    </row>
    <row r="2595" spans="1:7">
      <c r="A2595" s="26" t="s">
        <v>12</v>
      </c>
      <c r="B2595" s="26">
        <f>B2594/12</f>
        <v>1.1666666666666667</v>
      </c>
      <c r="C2595" s="26">
        <f>C2594/12</f>
        <v>11.333333333333334</v>
      </c>
      <c r="D2595" s="26">
        <f>D2594/12</f>
        <v>7.25</v>
      </c>
      <c r="E2595" s="26">
        <f>E2594/12</f>
        <v>4.916666666666667</v>
      </c>
      <c r="F2595" s="26">
        <f>F2594/12</f>
        <v>3</v>
      </c>
      <c r="G2595" s="30"/>
    </row>
    <row r="2596" spans="1:7">
      <c r="A2596" s="85">
        <v>44440</v>
      </c>
      <c r="B2596" s="3">
        <v>0</v>
      </c>
      <c r="C2596" s="3">
        <v>17</v>
      </c>
      <c r="D2596" s="3">
        <v>13</v>
      </c>
      <c r="E2596" s="3">
        <v>5</v>
      </c>
      <c r="F2596" s="3">
        <v>3</v>
      </c>
    </row>
    <row r="2597" spans="1:7">
      <c r="A2597" s="85">
        <v>44470</v>
      </c>
      <c r="B2597" s="3">
        <v>4</v>
      </c>
      <c r="C2597" s="3">
        <v>16</v>
      </c>
      <c r="D2597" s="3">
        <v>11</v>
      </c>
      <c r="E2597" s="3">
        <v>9</v>
      </c>
      <c r="F2597" s="3">
        <v>5</v>
      </c>
    </row>
    <row r="2598" spans="1:7">
      <c r="A2598" s="86">
        <v>44501</v>
      </c>
      <c r="B2598" s="44">
        <v>2</v>
      </c>
      <c r="C2598" s="44">
        <v>20</v>
      </c>
      <c r="D2598" s="44">
        <v>9</v>
      </c>
      <c r="E2598" s="44">
        <v>7</v>
      </c>
      <c r="F2598" s="44">
        <v>4</v>
      </c>
      <c r="G2598" s="44"/>
    </row>
    <row r="2599" spans="1:7">
      <c r="A2599" s="86">
        <v>44531</v>
      </c>
      <c r="B2599" s="44">
        <v>3</v>
      </c>
      <c r="C2599" s="44">
        <v>16</v>
      </c>
      <c r="D2599" s="44">
        <v>11</v>
      </c>
      <c r="E2599" s="44">
        <v>6</v>
      </c>
      <c r="F2599" s="44">
        <v>3</v>
      </c>
      <c r="G2599" s="44"/>
    </row>
    <row r="2600" spans="1:7">
      <c r="A2600" s="85">
        <v>44562</v>
      </c>
      <c r="B2600" s="3">
        <v>4</v>
      </c>
      <c r="C2600" s="3">
        <v>13</v>
      </c>
      <c r="D2600" s="3">
        <v>8</v>
      </c>
      <c r="E2600" s="3">
        <v>6</v>
      </c>
      <c r="F2600" s="3">
        <v>4</v>
      </c>
    </row>
    <row r="2601" spans="1:7">
      <c r="A2601" s="85">
        <v>44593</v>
      </c>
    </row>
    <row r="2602" spans="1:7">
      <c r="A2602" s="86">
        <v>44621</v>
      </c>
      <c r="B2602" s="44"/>
      <c r="C2602" s="44"/>
      <c r="D2602" s="44"/>
      <c r="E2602" s="44"/>
      <c r="F2602" s="44"/>
      <c r="G2602" s="44"/>
    </row>
    <row r="2603" spans="1:7">
      <c r="A2603" s="86">
        <v>44652</v>
      </c>
      <c r="B2603" s="44"/>
      <c r="C2603" s="44"/>
      <c r="D2603" s="44"/>
      <c r="E2603" s="44"/>
      <c r="F2603" s="44"/>
      <c r="G2603" s="44"/>
    </row>
    <row r="2604" spans="1:7">
      <c r="A2604" s="85">
        <v>44682</v>
      </c>
    </row>
    <row r="2605" spans="1:7">
      <c r="A2605" s="85">
        <v>44713</v>
      </c>
    </row>
    <row r="2606" spans="1:7">
      <c r="A2606" s="86">
        <v>44743</v>
      </c>
      <c r="B2606" s="44"/>
      <c r="C2606" s="44"/>
      <c r="D2606" s="44"/>
      <c r="E2606" s="44"/>
      <c r="F2606" s="44"/>
      <c r="G2606" s="44"/>
    </row>
    <row r="2607" spans="1:7">
      <c r="A2607" s="86">
        <v>44774</v>
      </c>
      <c r="B2607" s="44"/>
      <c r="C2607" s="44"/>
      <c r="D2607" s="44"/>
      <c r="E2607" s="44"/>
      <c r="F2607" s="44"/>
      <c r="G2607" s="44"/>
    </row>
    <row r="2608" spans="1:7">
      <c r="A2608" s="24" t="s">
        <v>10</v>
      </c>
      <c r="B2608" s="24">
        <f>SUM(B2596:B2607)</f>
        <v>13</v>
      </c>
      <c r="C2608" s="24">
        <f>SUM(C2596:C2607)</f>
        <v>82</v>
      </c>
      <c r="D2608" s="24">
        <f>SUM(D2596:D2607)</f>
        <v>52</v>
      </c>
      <c r="E2608" s="24">
        <f>SUM(E2596:E2607)</f>
        <v>33</v>
      </c>
      <c r="F2608" s="24">
        <f>SUM(F2596:F2607)</f>
        <v>19</v>
      </c>
      <c r="G2608" s="30"/>
    </row>
    <row r="2609" spans="1:8">
      <c r="A2609" s="26" t="s">
        <v>12</v>
      </c>
      <c r="B2609" s="26">
        <f>B2608/12</f>
        <v>1.0833333333333333</v>
      </c>
      <c r="C2609" s="26">
        <f>C2608/12</f>
        <v>6.833333333333333</v>
      </c>
      <c r="D2609" s="26">
        <f>D2608/12</f>
        <v>4.333333333333333</v>
      </c>
      <c r="E2609" s="26">
        <f>E2608/12</f>
        <v>2.75</v>
      </c>
      <c r="F2609" s="26">
        <f>F2608/12</f>
        <v>1.5833333333333333</v>
      </c>
      <c r="G2609" s="30"/>
    </row>
    <row r="2621" spans="1:8">
      <c r="A2621" s="1" t="s">
        <v>0</v>
      </c>
      <c r="B2621" s="2" t="s">
        <v>1</v>
      </c>
      <c r="C2621" s="2" t="s">
        <v>2</v>
      </c>
      <c r="D2621" s="2" t="s">
        <v>3</v>
      </c>
    </row>
    <row r="2622" spans="1:8">
      <c r="A2622" s="85" t="s">
        <v>43</v>
      </c>
      <c r="B2622" s="8">
        <v>30390</v>
      </c>
      <c r="C2622" s="8">
        <v>42938</v>
      </c>
      <c r="D2622" s="3" t="s">
        <v>18</v>
      </c>
    </row>
    <row r="2624" spans="1:8">
      <c r="A2624" s="18" t="s">
        <v>4</v>
      </c>
      <c r="B2624" s="19" t="s">
        <v>5</v>
      </c>
      <c r="C2624" s="19" t="s">
        <v>6</v>
      </c>
      <c r="D2624" s="19" t="s">
        <v>7</v>
      </c>
      <c r="E2624" s="19" t="s">
        <v>8</v>
      </c>
      <c r="F2624" s="19" t="s">
        <v>9</v>
      </c>
      <c r="G2624" s="22" t="s">
        <v>119</v>
      </c>
      <c r="H2624" s="19" t="s">
        <v>11</v>
      </c>
    </row>
    <row r="2625" spans="1:7">
      <c r="A2625" s="85">
        <v>43709</v>
      </c>
      <c r="B2625" s="3">
        <v>5</v>
      </c>
      <c r="C2625" s="3">
        <v>16</v>
      </c>
      <c r="D2625" s="3">
        <v>16</v>
      </c>
      <c r="E2625" s="3">
        <v>13</v>
      </c>
      <c r="F2625" s="3">
        <v>9</v>
      </c>
    </row>
    <row r="2626" spans="1:7">
      <c r="A2626" s="85">
        <v>43739</v>
      </c>
      <c r="B2626" s="3">
        <v>8</v>
      </c>
      <c r="C2626" s="3">
        <v>26</v>
      </c>
      <c r="D2626" s="3">
        <v>18</v>
      </c>
      <c r="E2626" s="3">
        <v>11</v>
      </c>
      <c r="F2626" s="3">
        <v>8</v>
      </c>
    </row>
    <row r="2627" spans="1:7">
      <c r="A2627" s="85">
        <v>43770</v>
      </c>
      <c r="B2627" s="3">
        <v>7</v>
      </c>
      <c r="C2627" s="3">
        <v>11</v>
      </c>
      <c r="D2627" s="3">
        <v>18</v>
      </c>
      <c r="E2627" s="3">
        <v>9</v>
      </c>
      <c r="F2627" s="3">
        <v>6</v>
      </c>
    </row>
    <row r="2628" spans="1:7">
      <c r="A2628" s="85">
        <v>43800</v>
      </c>
      <c r="B2628" s="3">
        <v>6</v>
      </c>
      <c r="C2628" s="3">
        <v>28</v>
      </c>
      <c r="D2628" s="3">
        <v>22</v>
      </c>
      <c r="E2628" s="3">
        <v>12</v>
      </c>
      <c r="F2628" s="3">
        <v>9</v>
      </c>
    </row>
    <row r="2629" spans="1:7">
      <c r="A2629" s="85">
        <v>43831</v>
      </c>
      <c r="B2629" s="3">
        <v>6</v>
      </c>
      <c r="C2629" s="3">
        <v>27</v>
      </c>
      <c r="D2629" s="3">
        <v>21</v>
      </c>
      <c r="E2629" s="3">
        <v>11</v>
      </c>
      <c r="F2629" s="3">
        <v>7</v>
      </c>
    </row>
    <row r="2630" spans="1:7">
      <c r="A2630" s="85">
        <v>43862</v>
      </c>
      <c r="B2630" s="3">
        <v>6</v>
      </c>
      <c r="C2630" s="3">
        <v>21</v>
      </c>
      <c r="D2630" s="3">
        <v>23</v>
      </c>
      <c r="E2630" s="3">
        <v>7</v>
      </c>
      <c r="F2630" s="3">
        <v>4</v>
      </c>
    </row>
    <row r="2631" spans="1:7">
      <c r="A2631" s="85">
        <v>43891</v>
      </c>
      <c r="B2631" s="3">
        <v>3</v>
      </c>
      <c r="C2631" s="3">
        <v>17</v>
      </c>
      <c r="D2631" s="3">
        <v>15</v>
      </c>
      <c r="E2631" s="3">
        <v>9</v>
      </c>
      <c r="F2631" s="3">
        <v>6</v>
      </c>
    </row>
    <row r="2632" spans="1:7">
      <c r="A2632" s="85">
        <v>43922</v>
      </c>
      <c r="B2632" s="3">
        <v>13</v>
      </c>
      <c r="C2632" s="3">
        <v>0</v>
      </c>
      <c r="D2632" s="3">
        <v>5</v>
      </c>
      <c r="E2632" s="3">
        <v>5</v>
      </c>
      <c r="F2632" s="3">
        <v>2</v>
      </c>
    </row>
    <row r="2633" spans="1:7">
      <c r="A2633" s="85">
        <v>43952</v>
      </c>
      <c r="B2633" s="3">
        <v>0</v>
      </c>
      <c r="C2633" s="3">
        <v>19</v>
      </c>
      <c r="D2633" s="3">
        <v>5</v>
      </c>
      <c r="E2633" s="3">
        <v>8</v>
      </c>
      <c r="F2633" s="3">
        <v>5</v>
      </c>
    </row>
    <row r="2634" spans="1:7">
      <c r="A2634" s="85">
        <v>43983</v>
      </c>
      <c r="B2634" s="3">
        <v>0</v>
      </c>
      <c r="C2634" s="3">
        <v>26</v>
      </c>
      <c r="D2634" s="3">
        <v>7</v>
      </c>
      <c r="E2634" s="3">
        <v>9</v>
      </c>
      <c r="F2634" s="3">
        <v>4</v>
      </c>
    </row>
    <row r="2635" spans="1:7">
      <c r="A2635" s="85">
        <v>44013</v>
      </c>
      <c r="B2635" s="3">
        <v>0</v>
      </c>
      <c r="C2635" s="3">
        <v>23</v>
      </c>
      <c r="D2635" s="3">
        <v>8</v>
      </c>
      <c r="E2635" s="3">
        <v>6</v>
      </c>
      <c r="F2635" s="3">
        <v>4</v>
      </c>
    </row>
    <row r="2636" spans="1:7">
      <c r="A2636" s="85">
        <v>44044</v>
      </c>
      <c r="B2636" s="3">
        <v>0</v>
      </c>
      <c r="C2636" s="3">
        <v>18</v>
      </c>
      <c r="D2636" s="3">
        <v>8</v>
      </c>
      <c r="E2636" s="3">
        <v>7</v>
      </c>
      <c r="F2636" s="3">
        <v>4</v>
      </c>
    </row>
    <row r="2637" spans="1:7">
      <c r="A2637" s="24" t="s">
        <v>10</v>
      </c>
      <c r="B2637" s="24">
        <f>SUM(B2625:B2636)</f>
        <v>54</v>
      </c>
      <c r="C2637" s="24">
        <f>SUM(C2625:C2636)</f>
        <v>232</v>
      </c>
      <c r="D2637" s="24">
        <f>SUM(D2625:D2636)</f>
        <v>166</v>
      </c>
      <c r="E2637" s="24">
        <f>SUM(E2625:E2636)</f>
        <v>107</v>
      </c>
      <c r="F2637" s="24">
        <f>SUM(F2625:F2636)</f>
        <v>68</v>
      </c>
      <c r="G2637" s="30"/>
    </row>
    <row r="2638" spans="1:7">
      <c r="A2638" s="24" t="s">
        <v>12</v>
      </c>
      <c r="B2638" s="24">
        <f>B2637/12</f>
        <v>4.5</v>
      </c>
      <c r="C2638" s="24">
        <f>C2637/12</f>
        <v>19.333333333333332</v>
      </c>
      <c r="D2638" s="24">
        <f>D2637/12</f>
        <v>13.833333333333334</v>
      </c>
      <c r="E2638" s="24">
        <f>E2637/12</f>
        <v>8.9166666666666661</v>
      </c>
      <c r="F2638" s="24">
        <f>F2637/12</f>
        <v>5.666666666666667</v>
      </c>
      <c r="G2638" s="30"/>
    </row>
    <row r="2639" spans="1:7">
      <c r="A2639" s="85">
        <v>44075</v>
      </c>
      <c r="B2639" s="3">
        <v>0</v>
      </c>
      <c r="C2639" s="3">
        <v>25</v>
      </c>
      <c r="D2639" s="3">
        <v>10</v>
      </c>
      <c r="E2639" s="3">
        <v>11</v>
      </c>
      <c r="F2639" s="3">
        <v>7</v>
      </c>
    </row>
    <row r="2640" spans="1:7">
      <c r="A2640" s="85">
        <v>44105</v>
      </c>
      <c r="B2640" s="3">
        <v>0</v>
      </c>
      <c r="C2640" s="3">
        <v>15</v>
      </c>
      <c r="D2640" s="3">
        <v>6</v>
      </c>
      <c r="E2640" s="3">
        <v>6</v>
      </c>
      <c r="F2640" s="3">
        <v>3</v>
      </c>
    </row>
    <row r="2641" spans="1:7">
      <c r="A2641" s="85">
        <v>44136</v>
      </c>
      <c r="B2641" s="3">
        <v>0</v>
      </c>
      <c r="C2641" s="3">
        <v>23</v>
      </c>
      <c r="D2641" s="3">
        <v>10</v>
      </c>
      <c r="E2641" s="3">
        <v>7</v>
      </c>
      <c r="F2641" s="3">
        <v>4</v>
      </c>
    </row>
    <row r="2642" spans="1:7">
      <c r="A2642" s="85">
        <v>44166</v>
      </c>
      <c r="B2642" s="3">
        <v>17</v>
      </c>
      <c r="C2642" s="3">
        <v>0</v>
      </c>
      <c r="D2642" s="3">
        <v>10</v>
      </c>
      <c r="E2642" s="3">
        <v>7</v>
      </c>
      <c r="F2642" s="3">
        <v>5</v>
      </c>
    </row>
    <row r="2643" spans="1:7">
      <c r="A2643" s="85">
        <v>44197</v>
      </c>
      <c r="B2643" s="3">
        <v>0</v>
      </c>
      <c r="C2643" s="3">
        <v>16</v>
      </c>
      <c r="D2643" s="3">
        <v>5</v>
      </c>
      <c r="E2643" s="3">
        <v>4</v>
      </c>
      <c r="F2643" s="3">
        <v>2</v>
      </c>
    </row>
    <row r="2644" spans="1:7">
      <c r="A2644" s="85">
        <v>44228</v>
      </c>
      <c r="B2644" s="3">
        <v>23</v>
      </c>
      <c r="C2644" s="3">
        <v>0</v>
      </c>
      <c r="D2644" s="3">
        <v>9</v>
      </c>
      <c r="E2644" s="3">
        <v>6</v>
      </c>
      <c r="F2644" s="3">
        <v>4</v>
      </c>
    </row>
    <row r="2645" spans="1:7">
      <c r="A2645" s="85">
        <v>44256</v>
      </c>
      <c r="B2645" s="3">
        <v>0</v>
      </c>
      <c r="C2645" s="3">
        <v>19</v>
      </c>
      <c r="D2645" s="3">
        <v>6</v>
      </c>
      <c r="E2645" s="3">
        <v>5</v>
      </c>
      <c r="F2645" s="3">
        <v>3</v>
      </c>
    </row>
    <row r="2646" spans="1:7">
      <c r="A2646" s="85">
        <v>44287</v>
      </c>
      <c r="B2646" s="3">
        <v>0</v>
      </c>
      <c r="C2646" s="3">
        <v>22</v>
      </c>
      <c r="D2646" s="3">
        <v>6</v>
      </c>
      <c r="E2646" s="3">
        <v>5</v>
      </c>
      <c r="F2646" s="3">
        <v>2</v>
      </c>
    </row>
    <row r="2647" spans="1:7">
      <c r="A2647" s="85">
        <v>44317</v>
      </c>
      <c r="B2647" s="3">
        <v>0</v>
      </c>
      <c r="C2647" s="3">
        <v>16</v>
      </c>
      <c r="D2647" s="3">
        <v>10</v>
      </c>
      <c r="E2647" s="3">
        <v>5</v>
      </c>
      <c r="F2647" s="3">
        <v>3</v>
      </c>
    </row>
    <row r="2648" spans="1:7">
      <c r="A2648" s="85">
        <v>44348</v>
      </c>
      <c r="B2648" s="3">
        <v>0</v>
      </c>
      <c r="C2648" s="3">
        <v>21</v>
      </c>
      <c r="D2648" s="3">
        <v>8</v>
      </c>
      <c r="E2648" s="3">
        <v>6</v>
      </c>
      <c r="F2648" s="3">
        <v>4</v>
      </c>
      <c r="G2648" s="2"/>
    </row>
    <row r="2649" spans="1:7">
      <c r="A2649" s="85">
        <v>44378</v>
      </c>
      <c r="B2649" s="3">
        <v>0</v>
      </c>
      <c r="C2649" s="3">
        <v>21</v>
      </c>
      <c r="D2649" s="3">
        <v>9</v>
      </c>
      <c r="E2649" s="3">
        <v>6</v>
      </c>
      <c r="F2649" s="3">
        <v>4</v>
      </c>
    </row>
    <row r="2650" spans="1:7">
      <c r="A2650" s="85">
        <v>44409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 t="s">
        <v>54</v>
      </c>
    </row>
    <row r="2651" spans="1:7">
      <c r="A2651" s="24" t="s">
        <v>10</v>
      </c>
      <c r="B2651" s="24">
        <f>SUM(B2639:B2650)</f>
        <v>40</v>
      </c>
      <c r="C2651" s="24">
        <f>SUM(C2639:C2650)</f>
        <v>178</v>
      </c>
      <c r="D2651" s="24">
        <f>SUM(D2639:D2650)</f>
        <v>89</v>
      </c>
      <c r="E2651" s="24">
        <f>SUM(E2639:E2650)</f>
        <v>68</v>
      </c>
      <c r="F2651" s="24">
        <f>SUM(F2639:F2650)</f>
        <v>41</v>
      </c>
      <c r="G2651" s="30"/>
    </row>
    <row r="2652" spans="1:7">
      <c r="A2652" s="26" t="s">
        <v>12</v>
      </c>
      <c r="B2652" s="26">
        <f>B2651/12</f>
        <v>3.3333333333333335</v>
      </c>
      <c r="C2652" s="26">
        <f>C2651/12</f>
        <v>14.833333333333334</v>
      </c>
      <c r="D2652" s="26">
        <f>D2651/12</f>
        <v>7.416666666666667</v>
      </c>
      <c r="E2652" s="26">
        <f>E2651/12</f>
        <v>5.666666666666667</v>
      </c>
      <c r="F2652" s="26">
        <f>F2651/12</f>
        <v>3.4166666666666665</v>
      </c>
      <c r="G2652" s="30"/>
    </row>
    <row r="2653" spans="1:7">
      <c r="A2653" s="85">
        <v>44440</v>
      </c>
      <c r="B2653" s="3">
        <v>0</v>
      </c>
      <c r="C2653" s="3">
        <v>22</v>
      </c>
      <c r="D2653" s="3">
        <v>9</v>
      </c>
      <c r="E2653" s="3">
        <v>8</v>
      </c>
      <c r="F2653" s="3">
        <v>5</v>
      </c>
    </row>
    <row r="2654" spans="1:7">
      <c r="A2654" s="85">
        <v>44470</v>
      </c>
      <c r="B2654" s="3">
        <v>3</v>
      </c>
      <c r="C2654" s="3">
        <v>19</v>
      </c>
      <c r="D2654" s="3">
        <v>8</v>
      </c>
      <c r="E2654" s="3">
        <v>6</v>
      </c>
      <c r="F2654" s="3">
        <v>3</v>
      </c>
    </row>
    <row r="2655" spans="1:7">
      <c r="A2655" s="86">
        <v>44501</v>
      </c>
      <c r="B2655" s="44">
        <v>0</v>
      </c>
      <c r="C2655" s="44">
        <v>23</v>
      </c>
      <c r="D2655" s="44">
        <v>7</v>
      </c>
      <c r="E2655" s="44">
        <v>9</v>
      </c>
      <c r="F2655" s="44">
        <v>6</v>
      </c>
      <c r="G2655" s="44"/>
    </row>
    <row r="2656" spans="1:7">
      <c r="A2656" s="86">
        <v>44531</v>
      </c>
      <c r="B2656" s="44">
        <v>1</v>
      </c>
      <c r="C2656" s="44">
        <v>26</v>
      </c>
      <c r="D2656" s="44">
        <v>8</v>
      </c>
      <c r="E2656" s="44">
        <v>7</v>
      </c>
      <c r="F2656" s="44">
        <v>5</v>
      </c>
      <c r="G2656" s="44"/>
    </row>
    <row r="2657" spans="1:7">
      <c r="A2657" s="85">
        <v>44562</v>
      </c>
      <c r="B2657" s="3">
        <v>1</v>
      </c>
      <c r="C2657" s="3">
        <v>20</v>
      </c>
      <c r="D2657" s="3">
        <v>6</v>
      </c>
      <c r="E2657" s="3">
        <v>3</v>
      </c>
      <c r="F2657" s="3">
        <v>2</v>
      </c>
    </row>
    <row r="2658" spans="1:7">
      <c r="A2658" s="85">
        <v>44593</v>
      </c>
    </row>
    <row r="2659" spans="1:7">
      <c r="A2659" s="86">
        <v>44621</v>
      </c>
      <c r="B2659" s="44"/>
      <c r="C2659" s="44"/>
      <c r="D2659" s="44"/>
      <c r="E2659" s="44"/>
      <c r="F2659" s="44"/>
      <c r="G2659" s="44"/>
    </row>
    <row r="2660" spans="1:7">
      <c r="A2660" s="86">
        <v>44652</v>
      </c>
      <c r="B2660" s="44"/>
      <c r="C2660" s="44"/>
      <c r="D2660" s="44"/>
      <c r="E2660" s="44"/>
      <c r="F2660" s="44"/>
      <c r="G2660" s="44"/>
    </row>
    <row r="2661" spans="1:7">
      <c r="A2661" s="85">
        <v>44682</v>
      </c>
    </row>
    <row r="2662" spans="1:7">
      <c r="A2662" s="85">
        <v>44713</v>
      </c>
    </row>
    <row r="2663" spans="1:7">
      <c r="A2663" s="86">
        <v>44743</v>
      </c>
      <c r="B2663" s="44"/>
      <c r="C2663" s="44"/>
      <c r="D2663" s="44"/>
      <c r="E2663" s="44"/>
      <c r="F2663" s="44"/>
      <c r="G2663" s="44"/>
    </row>
    <row r="2664" spans="1:7">
      <c r="A2664" s="86">
        <v>44774</v>
      </c>
      <c r="B2664" s="44"/>
      <c r="C2664" s="44"/>
      <c r="D2664" s="44"/>
      <c r="E2664" s="44"/>
      <c r="F2664" s="44"/>
      <c r="G2664" s="44"/>
    </row>
    <row r="2665" spans="1:7">
      <c r="A2665" s="24" t="s">
        <v>10</v>
      </c>
      <c r="B2665" s="24">
        <f>SUM(B2653:B2664)</f>
        <v>5</v>
      </c>
      <c r="C2665" s="24">
        <f>SUM(C2653:C2664)</f>
        <v>110</v>
      </c>
      <c r="D2665" s="24">
        <f>SUM(D2653:D2664)</f>
        <v>38</v>
      </c>
      <c r="E2665" s="24">
        <f>SUM(E2653:E2664)</f>
        <v>33</v>
      </c>
      <c r="F2665" s="24">
        <f>SUM(F2653:F2664)</f>
        <v>21</v>
      </c>
      <c r="G2665" s="30"/>
    </row>
    <row r="2666" spans="1:7">
      <c r="A2666" s="26" t="s">
        <v>12</v>
      </c>
      <c r="B2666" s="26">
        <f>B2665/12</f>
        <v>0.41666666666666669</v>
      </c>
      <c r="C2666" s="26">
        <f>C2665/12</f>
        <v>9.1666666666666661</v>
      </c>
      <c r="D2666" s="26">
        <f>D2665/12</f>
        <v>3.1666666666666665</v>
      </c>
      <c r="E2666" s="26">
        <f>E2665/12</f>
        <v>2.75</v>
      </c>
      <c r="F2666" s="26">
        <f>F2665/12</f>
        <v>1.75</v>
      </c>
      <c r="G2666" s="30"/>
    </row>
    <row r="2678" spans="1:8">
      <c r="A2678" s="1" t="s">
        <v>0</v>
      </c>
      <c r="B2678" s="2" t="s">
        <v>1</v>
      </c>
      <c r="C2678" s="2" t="s">
        <v>2</v>
      </c>
      <c r="D2678" s="2" t="s">
        <v>3</v>
      </c>
      <c r="E2678" s="2"/>
    </row>
    <row r="2679" spans="1:8">
      <c r="A2679" s="85" t="s">
        <v>44</v>
      </c>
      <c r="B2679" s="8">
        <v>33777</v>
      </c>
      <c r="C2679" s="8">
        <v>40229</v>
      </c>
      <c r="D2679" s="3" t="s">
        <v>18</v>
      </c>
    </row>
    <row r="2681" spans="1:8">
      <c r="A2681" s="18" t="s">
        <v>4</v>
      </c>
      <c r="B2681" s="19" t="s">
        <v>5</v>
      </c>
      <c r="C2681" s="19" t="s">
        <v>6</v>
      </c>
      <c r="D2681" s="19" t="s">
        <v>7</v>
      </c>
      <c r="E2681" s="19" t="s">
        <v>8</v>
      </c>
      <c r="F2681" s="19" t="s">
        <v>9</v>
      </c>
      <c r="G2681" s="22" t="s">
        <v>119</v>
      </c>
      <c r="H2681" s="19" t="s">
        <v>11</v>
      </c>
    </row>
    <row r="2682" spans="1:8">
      <c r="A2682" s="85">
        <v>43709</v>
      </c>
      <c r="B2682" s="3">
        <v>8</v>
      </c>
      <c r="C2682" s="3">
        <v>0</v>
      </c>
      <c r="D2682" s="3">
        <v>12</v>
      </c>
      <c r="E2682" s="3">
        <v>1</v>
      </c>
      <c r="F2682" s="3">
        <v>1</v>
      </c>
    </row>
    <row r="2683" spans="1:8">
      <c r="A2683" s="85">
        <v>43739</v>
      </c>
      <c r="B2683" s="3">
        <v>5</v>
      </c>
      <c r="C2683" s="3">
        <v>1</v>
      </c>
      <c r="D2683" s="3">
        <v>11</v>
      </c>
      <c r="E2683" s="3">
        <v>1</v>
      </c>
      <c r="F2683" s="3">
        <v>1</v>
      </c>
    </row>
    <row r="2684" spans="1:8">
      <c r="A2684" s="85">
        <v>43770</v>
      </c>
      <c r="B2684" s="3">
        <v>10</v>
      </c>
      <c r="C2684" s="3">
        <v>0</v>
      </c>
      <c r="D2684" s="3">
        <v>10</v>
      </c>
      <c r="E2684" s="3">
        <v>2</v>
      </c>
      <c r="F2684" s="3">
        <v>1</v>
      </c>
    </row>
    <row r="2685" spans="1:8">
      <c r="A2685" s="85">
        <v>43800</v>
      </c>
      <c r="B2685" s="3">
        <v>9</v>
      </c>
      <c r="C2685" s="3">
        <v>0</v>
      </c>
      <c r="D2685" s="3">
        <v>2</v>
      </c>
      <c r="E2685" s="3">
        <v>12</v>
      </c>
      <c r="F2685" s="3">
        <v>2</v>
      </c>
    </row>
    <row r="2686" spans="1:8">
      <c r="A2686" s="85">
        <v>43831</v>
      </c>
      <c r="B2686" s="3">
        <v>9</v>
      </c>
      <c r="C2686" s="3">
        <v>0</v>
      </c>
      <c r="D2686" s="3">
        <v>9</v>
      </c>
      <c r="E2686" s="3">
        <v>1</v>
      </c>
      <c r="F2686" s="3">
        <v>2</v>
      </c>
    </row>
    <row r="2687" spans="1:8">
      <c r="A2687" s="85">
        <v>43862</v>
      </c>
      <c r="B2687" s="3">
        <v>5</v>
      </c>
      <c r="C2687" s="3">
        <v>1</v>
      </c>
      <c r="D2687" s="3">
        <v>12</v>
      </c>
      <c r="E2687" s="3">
        <v>1</v>
      </c>
      <c r="F2687" s="3">
        <v>1</v>
      </c>
    </row>
    <row r="2688" spans="1:8">
      <c r="A2688" s="85">
        <v>43891</v>
      </c>
      <c r="B2688" s="3">
        <v>4</v>
      </c>
      <c r="C2688" s="3">
        <v>1</v>
      </c>
      <c r="D2688" s="3">
        <v>9</v>
      </c>
      <c r="E2688" s="3">
        <v>2</v>
      </c>
      <c r="F2688" s="3">
        <v>2</v>
      </c>
    </row>
    <row r="2689" spans="1:7">
      <c r="A2689" s="85">
        <v>43922</v>
      </c>
      <c r="B2689" s="3">
        <v>3</v>
      </c>
      <c r="C2689" s="3">
        <v>0</v>
      </c>
      <c r="D2689" s="3">
        <v>6</v>
      </c>
      <c r="E2689" s="3">
        <v>4</v>
      </c>
      <c r="F2689" s="3">
        <v>1</v>
      </c>
    </row>
    <row r="2690" spans="1:7">
      <c r="A2690" s="85">
        <v>43952</v>
      </c>
      <c r="B2690" s="3">
        <v>0</v>
      </c>
      <c r="C2690" s="3">
        <v>0</v>
      </c>
      <c r="D2690" s="3">
        <v>8</v>
      </c>
      <c r="E2690" s="3">
        <v>4</v>
      </c>
      <c r="F2690" s="3">
        <v>2</v>
      </c>
    </row>
    <row r="2691" spans="1:7">
      <c r="A2691" s="85">
        <v>43983</v>
      </c>
      <c r="B2691" s="3">
        <v>0</v>
      </c>
      <c r="C2691" s="3">
        <v>0</v>
      </c>
      <c r="D2691" s="3">
        <v>10</v>
      </c>
      <c r="E2691" s="3">
        <v>5</v>
      </c>
      <c r="F2691" s="3">
        <v>2</v>
      </c>
    </row>
    <row r="2692" spans="1:7">
      <c r="A2692" s="85">
        <v>44013</v>
      </c>
      <c r="B2692" s="3">
        <v>0</v>
      </c>
      <c r="C2692" s="3">
        <v>0</v>
      </c>
      <c r="D2692" s="3">
        <v>9</v>
      </c>
      <c r="E2692" s="3">
        <v>4</v>
      </c>
      <c r="F2692" s="3">
        <v>1</v>
      </c>
    </row>
    <row r="2693" spans="1:7">
      <c r="A2693" s="85">
        <v>44044</v>
      </c>
      <c r="B2693" s="3">
        <v>0</v>
      </c>
      <c r="C2693" s="3">
        <v>0</v>
      </c>
      <c r="D2693" s="3">
        <v>9</v>
      </c>
      <c r="E2693" s="3">
        <v>4</v>
      </c>
      <c r="F2693" s="3">
        <v>0</v>
      </c>
    </row>
    <row r="2694" spans="1:7">
      <c r="A2694" s="24" t="s">
        <v>10</v>
      </c>
      <c r="B2694" s="24">
        <f>SUM(B2682:B2693)</f>
        <v>53</v>
      </c>
      <c r="C2694" s="24">
        <f>SUM(C2682:C2693)</f>
        <v>3</v>
      </c>
      <c r="D2694" s="24">
        <f>SUM(D2682:D2693)</f>
        <v>107</v>
      </c>
      <c r="E2694" s="24">
        <f>SUM(E2682:E2693)</f>
        <v>41</v>
      </c>
      <c r="F2694" s="24">
        <f>SUM(F2682:F2693)</f>
        <v>16</v>
      </c>
      <c r="G2694" s="30"/>
    </row>
    <row r="2695" spans="1:7">
      <c r="A2695" s="24" t="s">
        <v>12</v>
      </c>
      <c r="B2695" s="24">
        <f>B2694/12</f>
        <v>4.416666666666667</v>
      </c>
      <c r="C2695" s="24">
        <f>C2694/12</f>
        <v>0.25</v>
      </c>
      <c r="D2695" s="24">
        <f>D2694/12</f>
        <v>8.9166666666666661</v>
      </c>
      <c r="E2695" s="24">
        <f>E2694/12</f>
        <v>3.4166666666666665</v>
      </c>
      <c r="F2695" s="24">
        <f>F2694/12</f>
        <v>1.3333333333333333</v>
      </c>
      <c r="G2695" s="30"/>
    </row>
    <row r="2696" spans="1:7">
      <c r="A2696" s="85">
        <v>44075</v>
      </c>
      <c r="B2696" s="3">
        <v>1</v>
      </c>
      <c r="C2696" s="3">
        <v>0</v>
      </c>
      <c r="D2696" s="3">
        <v>7</v>
      </c>
      <c r="E2696" s="3">
        <v>2</v>
      </c>
      <c r="F2696" s="3">
        <v>1</v>
      </c>
    </row>
    <row r="2697" spans="1:7">
      <c r="A2697" s="85">
        <v>44105</v>
      </c>
      <c r="B2697" s="3">
        <v>0</v>
      </c>
      <c r="C2697" s="3">
        <v>0</v>
      </c>
      <c r="D2697" s="3">
        <v>8</v>
      </c>
      <c r="E2697" s="3">
        <v>2</v>
      </c>
      <c r="F2697" s="3">
        <v>1</v>
      </c>
    </row>
    <row r="2698" spans="1:7">
      <c r="A2698" s="85">
        <v>44136</v>
      </c>
      <c r="B2698" s="3">
        <v>0</v>
      </c>
      <c r="C2698" s="3">
        <v>0</v>
      </c>
      <c r="D2698" s="3">
        <v>19</v>
      </c>
      <c r="E2698" s="3">
        <v>4</v>
      </c>
      <c r="F2698" s="3">
        <v>2</v>
      </c>
    </row>
    <row r="2699" spans="1:7">
      <c r="A2699" s="85">
        <v>44166</v>
      </c>
      <c r="B2699" s="3">
        <v>7</v>
      </c>
      <c r="C2699" s="3">
        <v>0</v>
      </c>
      <c r="D2699" s="3">
        <v>11</v>
      </c>
      <c r="E2699" s="3">
        <v>3</v>
      </c>
      <c r="F2699" s="3">
        <v>2</v>
      </c>
    </row>
    <row r="2700" spans="1:7">
      <c r="A2700" s="85">
        <v>44197</v>
      </c>
      <c r="B2700" s="3">
        <v>0</v>
      </c>
      <c r="C2700" s="3">
        <v>1</v>
      </c>
      <c r="D2700" s="3">
        <v>9</v>
      </c>
      <c r="E2700" s="3">
        <v>2</v>
      </c>
      <c r="F2700" s="3">
        <v>1</v>
      </c>
    </row>
    <row r="2701" spans="1:7">
      <c r="A2701" s="85">
        <v>44228</v>
      </c>
      <c r="B2701" s="3">
        <v>0</v>
      </c>
      <c r="C2701" s="3">
        <v>0</v>
      </c>
      <c r="D2701" s="3">
        <v>11</v>
      </c>
      <c r="E2701" s="3">
        <v>2</v>
      </c>
      <c r="F2701" s="3">
        <v>1</v>
      </c>
    </row>
    <row r="2702" spans="1:7">
      <c r="A2702" s="85">
        <v>44256</v>
      </c>
      <c r="B2702" s="3">
        <v>35</v>
      </c>
      <c r="C2702" s="3">
        <v>5</v>
      </c>
      <c r="D2702" s="3">
        <v>13</v>
      </c>
      <c r="E2702" s="3">
        <v>3</v>
      </c>
      <c r="F2702" s="3">
        <v>2</v>
      </c>
    </row>
    <row r="2703" spans="1:7">
      <c r="A2703" s="85">
        <v>44287</v>
      </c>
      <c r="B2703" s="3">
        <v>10</v>
      </c>
      <c r="C2703" s="3">
        <v>0</v>
      </c>
      <c r="D2703" s="3">
        <v>15</v>
      </c>
      <c r="E2703" s="3">
        <v>2</v>
      </c>
      <c r="F2703" s="3">
        <v>2</v>
      </c>
    </row>
    <row r="2704" spans="1:7">
      <c r="A2704" s="85">
        <v>44317</v>
      </c>
      <c r="B2704" s="3">
        <v>6</v>
      </c>
      <c r="C2704" s="3">
        <v>0</v>
      </c>
      <c r="D2704" s="3">
        <v>10</v>
      </c>
      <c r="E2704" s="3">
        <v>2</v>
      </c>
      <c r="F2704" s="3">
        <v>1</v>
      </c>
    </row>
    <row r="2705" spans="1:7">
      <c r="A2705" s="85">
        <v>44348</v>
      </c>
      <c r="B2705" s="3">
        <v>0</v>
      </c>
      <c r="C2705" s="3">
        <v>2</v>
      </c>
      <c r="D2705" s="3">
        <v>13</v>
      </c>
      <c r="E2705" s="3">
        <v>2</v>
      </c>
      <c r="F2705" s="3">
        <v>2</v>
      </c>
    </row>
    <row r="2706" spans="1:7">
      <c r="A2706" s="85">
        <v>44378</v>
      </c>
      <c r="B2706" s="3">
        <v>6</v>
      </c>
      <c r="C2706" s="3">
        <v>0</v>
      </c>
      <c r="D2706" s="3">
        <v>10</v>
      </c>
      <c r="E2706" s="3">
        <v>2</v>
      </c>
      <c r="F2706" s="3">
        <v>1</v>
      </c>
    </row>
    <row r="2707" spans="1:7">
      <c r="A2707" s="85">
        <v>44409</v>
      </c>
      <c r="B2707" s="3">
        <v>5</v>
      </c>
      <c r="C2707" s="3">
        <v>0</v>
      </c>
      <c r="D2707" s="3">
        <v>12</v>
      </c>
      <c r="E2707" s="3">
        <v>1</v>
      </c>
      <c r="F2707" s="3">
        <v>1</v>
      </c>
    </row>
    <row r="2708" spans="1:7">
      <c r="A2708" s="24" t="s">
        <v>10</v>
      </c>
      <c r="B2708" s="24">
        <f>SUM(B2696:B2707)</f>
        <v>70</v>
      </c>
      <c r="C2708" s="24">
        <f>SUM(C2696:C2707)</f>
        <v>8</v>
      </c>
      <c r="D2708" s="24">
        <f>SUM(D2696:D2707)</f>
        <v>138</v>
      </c>
      <c r="E2708" s="24">
        <f>SUM(E2696:E2707)</f>
        <v>27</v>
      </c>
      <c r="F2708" s="24">
        <f>SUM(F2696:F2707)</f>
        <v>17</v>
      </c>
      <c r="G2708" s="30"/>
    </row>
    <row r="2709" spans="1:7">
      <c r="A2709" s="26" t="s">
        <v>12</v>
      </c>
      <c r="B2709" s="26">
        <f>B2708/12</f>
        <v>5.833333333333333</v>
      </c>
      <c r="C2709" s="26">
        <f>C2708/12</f>
        <v>0.66666666666666663</v>
      </c>
      <c r="D2709" s="26">
        <f>D2708/12</f>
        <v>11.5</v>
      </c>
      <c r="E2709" s="26">
        <f>E2708/12</f>
        <v>2.25</v>
      </c>
      <c r="F2709" s="26">
        <f>F2708/12</f>
        <v>1.4166666666666667</v>
      </c>
      <c r="G2709" s="30"/>
    </row>
    <row r="2710" spans="1:7">
      <c r="A2710" s="85">
        <v>44440</v>
      </c>
      <c r="B2710" s="3">
        <v>0</v>
      </c>
      <c r="C2710" s="3">
        <v>3</v>
      </c>
      <c r="D2710" s="3">
        <v>9</v>
      </c>
      <c r="E2710" s="3">
        <v>4</v>
      </c>
      <c r="F2710" s="3">
        <v>2</v>
      </c>
    </row>
    <row r="2711" spans="1:7">
      <c r="A2711" s="85">
        <v>44470</v>
      </c>
      <c r="B2711" s="3">
        <v>0</v>
      </c>
      <c r="C2711" s="3">
        <v>7</v>
      </c>
      <c r="D2711" s="3">
        <v>11</v>
      </c>
      <c r="E2711" s="3">
        <v>2</v>
      </c>
      <c r="F2711" s="3">
        <v>0</v>
      </c>
    </row>
    <row r="2712" spans="1:7">
      <c r="A2712" s="86">
        <v>44501</v>
      </c>
      <c r="B2712" s="44">
        <v>0</v>
      </c>
      <c r="C2712" s="44">
        <v>16</v>
      </c>
      <c r="D2712" s="44">
        <v>11</v>
      </c>
      <c r="E2712" s="44">
        <v>4</v>
      </c>
      <c r="F2712" s="44">
        <v>2</v>
      </c>
      <c r="G2712" s="44"/>
    </row>
    <row r="2713" spans="1:7">
      <c r="A2713" s="86">
        <v>44531</v>
      </c>
      <c r="B2713" s="44">
        <v>8</v>
      </c>
      <c r="C2713" s="44">
        <v>0</v>
      </c>
      <c r="D2713" s="44">
        <v>13</v>
      </c>
      <c r="E2713" s="44">
        <v>2</v>
      </c>
      <c r="F2713" s="44">
        <v>1</v>
      </c>
      <c r="G2713" s="44"/>
    </row>
    <row r="2714" spans="1:7">
      <c r="A2714" s="85">
        <v>44562</v>
      </c>
      <c r="B2714" s="3">
        <v>0</v>
      </c>
      <c r="C2714" s="3">
        <v>4</v>
      </c>
      <c r="D2714" s="3">
        <v>11</v>
      </c>
      <c r="E2714" s="3">
        <v>2</v>
      </c>
      <c r="F2714" s="3">
        <v>2</v>
      </c>
    </row>
    <row r="2715" spans="1:7">
      <c r="A2715" s="85">
        <v>44593</v>
      </c>
    </row>
    <row r="2716" spans="1:7">
      <c r="A2716" s="86">
        <v>44621</v>
      </c>
      <c r="B2716" s="44"/>
      <c r="C2716" s="44"/>
      <c r="D2716" s="44"/>
      <c r="E2716" s="44"/>
      <c r="F2716" s="44"/>
      <c r="G2716" s="44"/>
    </row>
    <row r="2717" spans="1:7">
      <c r="A2717" s="86">
        <v>44652</v>
      </c>
      <c r="B2717" s="44"/>
      <c r="C2717" s="44"/>
      <c r="D2717" s="44"/>
      <c r="E2717" s="44"/>
      <c r="F2717" s="44"/>
      <c r="G2717" s="44"/>
    </row>
    <row r="2718" spans="1:7">
      <c r="A2718" s="85">
        <v>44682</v>
      </c>
    </row>
    <row r="2719" spans="1:7">
      <c r="A2719" s="85">
        <v>44713</v>
      </c>
    </row>
    <row r="2720" spans="1:7">
      <c r="A2720" s="86">
        <v>44743</v>
      </c>
      <c r="B2720" s="44"/>
      <c r="C2720" s="44"/>
      <c r="D2720" s="44"/>
      <c r="E2720" s="44"/>
      <c r="F2720" s="44"/>
      <c r="G2720" s="44"/>
    </row>
    <row r="2721" spans="1:7">
      <c r="A2721" s="86">
        <v>44774</v>
      </c>
      <c r="B2721" s="44"/>
      <c r="C2721" s="44"/>
      <c r="D2721" s="44"/>
      <c r="E2721" s="44"/>
      <c r="F2721" s="44"/>
      <c r="G2721" s="44"/>
    </row>
    <row r="2722" spans="1:7">
      <c r="A2722" s="24" t="s">
        <v>10</v>
      </c>
      <c r="B2722" s="24">
        <f>SUM(B2710:B2721)</f>
        <v>8</v>
      </c>
      <c r="C2722" s="24">
        <f>SUM(C2710:C2721)</f>
        <v>30</v>
      </c>
      <c r="D2722" s="24">
        <f>SUM(D2710:D2721)</f>
        <v>55</v>
      </c>
      <c r="E2722" s="24">
        <f>SUM(E2710:E2721)</f>
        <v>14</v>
      </c>
      <c r="F2722" s="24">
        <f>SUM(F2710:F2721)</f>
        <v>7</v>
      </c>
      <c r="G2722" s="30"/>
    </row>
    <row r="2723" spans="1:7">
      <c r="A2723" s="26" t="s">
        <v>12</v>
      </c>
      <c r="B2723" s="26">
        <f>B2722/12</f>
        <v>0.66666666666666663</v>
      </c>
      <c r="C2723" s="26">
        <f>C2722/12</f>
        <v>2.5</v>
      </c>
      <c r="D2723" s="26">
        <f>D2722/12</f>
        <v>4.583333333333333</v>
      </c>
      <c r="E2723" s="26">
        <f>E2722/12</f>
        <v>1.1666666666666667</v>
      </c>
      <c r="F2723" s="26">
        <f>F2722/12</f>
        <v>0.58333333333333337</v>
      </c>
      <c r="G2723" s="30"/>
    </row>
    <row r="2724" spans="1:7">
      <c r="A2724" s="86"/>
      <c r="B2724" s="44"/>
      <c r="C2724" s="44"/>
      <c r="D2724" s="44"/>
      <c r="E2724" s="44"/>
      <c r="F2724" s="44"/>
      <c r="G2724" s="44"/>
    </row>
    <row r="2736" spans="1:7">
      <c r="A2736" s="1" t="s">
        <v>0</v>
      </c>
      <c r="B2736" s="2" t="s">
        <v>1</v>
      </c>
      <c r="C2736" s="2" t="s">
        <v>2</v>
      </c>
      <c r="D2736" s="2" t="s">
        <v>3</v>
      </c>
    </row>
    <row r="2737" spans="1:8">
      <c r="A2737" s="85" t="s">
        <v>45</v>
      </c>
      <c r="B2737" s="8">
        <v>34758</v>
      </c>
      <c r="C2737" s="8">
        <v>40229</v>
      </c>
      <c r="D2737" s="3" t="s">
        <v>18</v>
      </c>
    </row>
    <row r="2739" spans="1:8">
      <c r="A2739" s="18" t="s">
        <v>4</v>
      </c>
      <c r="B2739" s="19" t="s">
        <v>5</v>
      </c>
      <c r="C2739" s="19" t="s">
        <v>6</v>
      </c>
      <c r="D2739" s="19" t="s">
        <v>7</v>
      </c>
      <c r="E2739" s="19" t="s">
        <v>8</v>
      </c>
      <c r="F2739" s="19" t="s">
        <v>9</v>
      </c>
      <c r="G2739" s="22" t="s">
        <v>119</v>
      </c>
      <c r="H2739" s="19" t="s">
        <v>11</v>
      </c>
    </row>
    <row r="2740" spans="1:8">
      <c r="A2740" s="85">
        <v>43709</v>
      </c>
      <c r="B2740" s="3">
        <v>10</v>
      </c>
      <c r="C2740" s="3">
        <v>5</v>
      </c>
      <c r="D2740" s="3">
        <v>10</v>
      </c>
      <c r="E2740" s="3">
        <v>3</v>
      </c>
      <c r="F2740" s="3">
        <v>1</v>
      </c>
    </row>
    <row r="2741" spans="1:8">
      <c r="A2741" s="85">
        <v>43739</v>
      </c>
      <c r="B2741" s="3">
        <v>14</v>
      </c>
      <c r="C2741" s="3">
        <v>0</v>
      </c>
      <c r="D2741" s="3">
        <v>12</v>
      </c>
      <c r="E2741" s="3">
        <v>2</v>
      </c>
      <c r="F2741" s="3">
        <v>1</v>
      </c>
    </row>
    <row r="2742" spans="1:8">
      <c r="A2742" s="85">
        <v>43770</v>
      </c>
      <c r="B2742" s="3">
        <v>17</v>
      </c>
      <c r="C2742" s="3">
        <v>0</v>
      </c>
      <c r="D2742" s="3">
        <v>12</v>
      </c>
      <c r="E2742" s="3">
        <v>2</v>
      </c>
      <c r="F2742" s="3">
        <v>1</v>
      </c>
    </row>
    <row r="2743" spans="1:8">
      <c r="A2743" s="85">
        <v>43800</v>
      </c>
      <c r="B2743" s="3">
        <v>10</v>
      </c>
      <c r="C2743" s="3">
        <v>0</v>
      </c>
      <c r="D2743" s="3">
        <v>12</v>
      </c>
      <c r="E2743" s="3">
        <v>1</v>
      </c>
      <c r="F2743" s="3">
        <v>1</v>
      </c>
    </row>
    <row r="2744" spans="1:8">
      <c r="A2744" s="85">
        <v>43831</v>
      </c>
      <c r="B2744" s="3">
        <v>19</v>
      </c>
      <c r="C2744" s="3">
        <v>2</v>
      </c>
      <c r="D2744" s="3">
        <v>16</v>
      </c>
      <c r="E2744" s="3">
        <v>3</v>
      </c>
      <c r="F2744" s="3">
        <v>1</v>
      </c>
    </row>
    <row r="2745" spans="1:8">
      <c r="A2745" s="85">
        <v>43862</v>
      </c>
      <c r="B2745" s="3">
        <v>6</v>
      </c>
      <c r="C2745" s="3">
        <v>3</v>
      </c>
      <c r="D2745" s="3">
        <v>12</v>
      </c>
      <c r="E2745" s="3">
        <v>2</v>
      </c>
      <c r="F2745" s="3">
        <v>1</v>
      </c>
    </row>
    <row r="2746" spans="1:8">
      <c r="A2746" s="85">
        <v>43891</v>
      </c>
      <c r="B2746" s="3">
        <v>4</v>
      </c>
      <c r="C2746" s="3">
        <v>6</v>
      </c>
      <c r="D2746" s="3">
        <v>6</v>
      </c>
      <c r="E2746" s="3">
        <v>5</v>
      </c>
      <c r="F2746" s="3">
        <v>3</v>
      </c>
    </row>
    <row r="2747" spans="1:8">
      <c r="A2747" s="85">
        <v>43922</v>
      </c>
      <c r="B2747" s="3">
        <v>2</v>
      </c>
      <c r="C2747" s="3">
        <v>0</v>
      </c>
      <c r="D2747" s="3">
        <v>6</v>
      </c>
      <c r="E2747" s="3">
        <v>3</v>
      </c>
      <c r="F2747" s="3">
        <v>2</v>
      </c>
    </row>
    <row r="2748" spans="1:8">
      <c r="A2748" s="85">
        <v>43952</v>
      </c>
      <c r="B2748" s="3">
        <v>0</v>
      </c>
      <c r="C2748" s="3">
        <v>3</v>
      </c>
      <c r="D2748" s="3">
        <v>5</v>
      </c>
      <c r="E2748" s="3">
        <v>3</v>
      </c>
      <c r="F2748" s="3">
        <v>1</v>
      </c>
    </row>
    <row r="2749" spans="1:8">
      <c r="A2749" s="85">
        <v>43983</v>
      </c>
      <c r="B2749" s="3">
        <v>0</v>
      </c>
      <c r="C2749" s="3">
        <v>1</v>
      </c>
      <c r="D2749" s="3">
        <v>5</v>
      </c>
      <c r="E2749" s="3">
        <v>3</v>
      </c>
      <c r="F2749" s="3">
        <v>5</v>
      </c>
    </row>
    <row r="2750" spans="1:8">
      <c r="A2750" s="85">
        <v>44013</v>
      </c>
      <c r="B2750" s="3">
        <v>0</v>
      </c>
      <c r="C2750" s="3">
        <v>2</v>
      </c>
      <c r="D2750" s="3">
        <v>5</v>
      </c>
      <c r="E2750" s="3">
        <v>3</v>
      </c>
      <c r="F2750" s="3">
        <v>1</v>
      </c>
    </row>
    <row r="2751" spans="1:8">
      <c r="A2751" s="85">
        <v>44044</v>
      </c>
      <c r="B2751" s="3">
        <v>0</v>
      </c>
      <c r="C2751" s="3">
        <v>3</v>
      </c>
      <c r="D2751" s="3">
        <v>5</v>
      </c>
      <c r="E2751" s="3">
        <v>4</v>
      </c>
      <c r="F2751" s="3">
        <v>2</v>
      </c>
    </row>
    <row r="2752" spans="1:8">
      <c r="A2752" s="24" t="s">
        <v>10</v>
      </c>
      <c r="B2752" s="24">
        <f>SUM(B2740:B2751)</f>
        <v>82</v>
      </c>
      <c r="C2752" s="24">
        <f>SUM(C2740:C2751)</f>
        <v>25</v>
      </c>
      <c r="D2752" s="24">
        <f>SUM(D2740:D2751)</f>
        <v>106</v>
      </c>
      <c r="E2752" s="24">
        <f>SUM(E2740:E2751)</f>
        <v>34</v>
      </c>
      <c r="F2752" s="24">
        <f>SUM(F2740:F2751)</f>
        <v>20</v>
      </c>
      <c r="G2752" s="30"/>
    </row>
    <row r="2753" spans="1:7">
      <c r="A2753" s="24" t="s">
        <v>12</v>
      </c>
      <c r="B2753" s="24">
        <f>B2752/12</f>
        <v>6.833333333333333</v>
      </c>
      <c r="C2753" s="24">
        <f>C2752/12</f>
        <v>2.0833333333333335</v>
      </c>
      <c r="D2753" s="24">
        <f>D2752/12</f>
        <v>8.8333333333333339</v>
      </c>
      <c r="E2753" s="24">
        <f>E2752/12</f>
        <v>2.8333333333333335</v>
      </c>
      <c r="F2753" s="24">
        <f>F2752/12</f>
        <v>1.6666666666666667</v>
      </c>
      <c r="G2753" s="30"/>
    </row>
    <row r="2754" spans="1:7">
      <c r="A2754" s="85">
        <v>44075</v>
      </c>
      <c r="B2754" s="3">
        <v>0</v>
      </c>
      <c r="C2754" s="3">
        <v>3</v>
      </c>
      <c r="D2754" s="3">
        <v>5</v>
      </c>
      <c r="E2754" s="3">
        <v>5</v>
      </c>
      <c r="F2754" s="3">
        <v>2</v>
      </c>
    </row>
    <row r="2755" spans="1:7">
      <c r="A2755" s="85">
        <v>44105</v>
      </c>
      <c r="B2755" s="3">
        <v>0</v>
      </c>
      <c r="C2755" s="3">
        <v>4</v>
      </c>
      <c r="D2755" s="3">
        <v>6</v>
      </c>
      <c r="E2755" s="3">
        <v>4</v>
      </c>
      <c r="F2755" s="3">
        <v>2</v>
      </c>
    </row>
    <row r="2756" spans="1:7">
      <c r="A2756" s="85">
        <v>44136</v>
      </c>
      <c r="B2756" s="3">
        <v>0</v>
      </c>
      <c r="C2756" s="3">
        <v>3</v>
      </c>
      <c r="D2756" s="3">
        <v>5</v>
      </c>
      <c r="E2756" s="3">
        <v>4</v>
      </c>
      <c r="F2756" s="3">
        <v>2</v>
      </c>
    </row>
    <row r="2757" spans="1:7">
      <c r="A2757" s="85">
        <v>44166</v>
      </c>
      <c r="B2757" s="3">
        <v>0</v>
      </c>
      <c r="C2757" s="3">
        <v>0</v>
      </c>
      <c r="D2757" s="3">
        <v>6</v>
      </c>
      <c r="E2757" s="3">
        <v>6</v>
      </c>
      <c r="F2757" s="3">
        <v>2</v>
      </c>
    </row>
    <row r="2758" spans="1:7">
      <c r="A2758" s="85">
        <v>44197</v>
      </c>
      <c r="B2758" s="3">
        <v>4</v>
      </c>
      <c r="C2758" s="3">
        <v>0</v>
      </c>
      <c r="D2758" s="3">
        <v>7</v>
      </c>
      <c r="E2758" s="3">
        <v>4</v>
      </c>
      <c r="F2758" s="3">
        <v>2</v>
      </c>
    </row>
    <row r="2759" spans="1:7">
      <c r="A2759" s="85">
        <v>44228</v>
      </c>
      <c r="B2759" s="3">
        <v>4</v>
      </c>
      <c r="C2759" s="3">
        <v>0</v>
      </c>
      <c r="D2759" s="3">
        <v>5</v>
      </c>
      <c r="E2759" s="3">
        <v>4</v>
      </c>
      <c r="F2759" s="3">
        <v>2</v>
      </c>
    </row>
    <row r="2760" spans="1:7">
      <c r="A2760" s="85">
        <v>44256</v>
      </c>
      <c r="B2760" s="3">
        <v>50</v>
      </c>
      <c r="C2760" s="3">
        <v>5</v>
      </c>
      <c r="D2760" s="3">
        <v>10</v>
      </c>
      <c r="E2760" s="3">
        <v>2</v>
      </c>
      <c r="F2760" s="3">
        <v>2</v>
      </c>
    </row>
    <row r="2761" spans="1:7">
      <c r="A2761" s="85">
        <v>44287</v>
      </c>
      <c r="B2761" s="3">
        <v>0</v>
      </c>
      <c r="C2761" s="3">
        <v>0</v>
      </c>
      <c r="D2761" s="3">
        <v>5</v>
      </c>
      <c r="E2761" s="3">
        <v>2</v>
      </c>
      <c r="F2761" s="3">
        <v>2</v>
      </c>
    </row>
    <row r="2762" spans="1:7">
      <c r="A2762" s="85">
        <v>44317</v>
      </c>
      <c r="B2762" s="3">
        <v>4</v>
      </c>
      <c r="C2762" s="3">
        <v>0</v>
      </c>
      <c r="D2762" s="3">
        <v>6</v>
      </c>
      <c r="E2762" s="3">
        <v>4</v>
      </c>
      <c r="F2762" s="3">
        <v>2</v>
      </c>
    </row>
    <row r="2763" spans="1:7">
      <c r="A2763" s="85">
        <v>44348</v>
      </c>
      <c r="B2763" s="3">
        <v>0</v>
      </c>
      <c r="C2763" s="3">
        <v>0</v>
      </c>
      <c r="D2763" s="3">
        <v>6</v>
      </c>
      <c r="E2763" s="3">
        <v>2</v>
      </c>
      <c r="F2763" s="3">
        <v>2</v>
      </c>
    </row>
    <row r="2764" spans="1:7">
      <c r="A2764" s="85">
        <v>44378</v>
      </c>
      <c r="B2764" s="3">
        <v>2</v>
      </c>
      <c r="C2764" s="3">
        <v>4</v>
      </c>
      <c r="D2764" s="3">
        <v>5</v>
      </c>
      <c r="E2764" s="3">
        <v>2</v>
      </c>
      <c r="F2764" s="3">
        <v>0</v>
      </c>
    </row>
    <row r="2765" spans="1:7">
      <c r="A2765" s="85">
        <v>44409</v>
      </c>
      <c r="B2765" s="3">
        <v>0</v>
      </c>
      <c r="C2765" s="3">
        <v>4</v>
      </c>
      <c r="D2765" s="3">
        <v>5</v>
      </c>
      <c r="E2765" s="3">
        <v>2</v>
      </c>
      <c r="F2765" s="3">
        <v>2</v>
      </c>
    </row>
    <row r="2766" spans="1:7">
      <c r="A2766" s="24" t="s">
        <v>10</v>
      </c>
      <c r="B2766" s="24">
        <f>SUM(B2754:B2765)</f>
        <v>64</v>
      </c>
      <c r="C2766" s="24">
        <f>SUM(C2754:C2765)</f>
        <v>23</v>
      </c>
      <c r="D2766" s="24">
        <f>SUM(D2754:D2765)</f>
        <v>71</v>
      </c>
      <c r="E2766" s="24">
        <f>SUM(E2754:E2765)</f>
        <v>41</v>
      </c>
      <c r="F2766" s="24">
        <f>SUM(F2754:F2765)</f>
        <v>22</v>
      </c>
      <c r="G2766" s="30"/>
    </row>
    <row r="2767" spans="1:7">
      <c r="A2767" s="26" t="s">
        <v>12</v>
      </c>
      <c r="B2767" s="26">
        <f>B2766/12</f>
        <v>5.333333333333333</v>
      </c>
      <c r="C2767" s="26">
        <f>C2766/12</f>
        <v>1.9166666666666667</v>
      </c>
      <c r="D2767" s="26">
        <f>D2766/12</f>
        <v>5.916666666666667</v>
      </c>
      <c r="E2767" s="26">
        <f>E2766/12</f>
        <v>3.4166666666666665</v>
      </c>
      <c r="F2767" s="26">
        <f>F2766/12</f>
        <v>1.8333333333333333</v>
      </c>
      <c r="G2767" s="30"/>
    </row>
    <row r="2768" spans="1:7">
      <c r="A2768" s="85">
        <v>44440</v>
      </c>
      <c r="B2768" s="3">
        <v>17</v>
      </c>
      <c r="C2768" s="3">
        <v>0</v>
      </c>
      <c r="D2768" s="3">
        <v>6</v>
      </c>
      <c r="E2768" s="3">
        <v>2</v>
      </c>
      <c r="F2768" s="3">
        <v>1</v>
      </c>
    </row>
    <row r="2769" spans="1:7">
      <c r="A2769" s="85">
        <v>44470</v>
      </c>
      <c r="B2769" s="3">
        <v>60</v>
      </c>
      <c r="C2769" s="3">
        <v>0</v>
      </c>
      <c r="D2769" s="3">
        <v>7</v>
      </c>
      <c r="E2769" s="3">
        <v>4</v>
      </c>
      <c r="F2769" s="3">
        <v>2</v>
      </c>
    </row>
    <row r="2770" spans="1:7">
      <c r="A2770" s="86">
        <v>44501</v>
      </c>
      <c r="B2770" s="44">
        <v>0</v>
      </c>
      <c r="C2770" s="44">
        <v>4</v>
      </c>
      <c r="D2770" s="44">
        <v>7</v>
      </c>
      <c r="E2770" s="44">
        <v>4</v>
      </c>
      <c r="F2770" s="44">
        <v>2</v>
      </c>
      <c r="G2770" s="44"/>
    </row>
    <row r="2771" spans="1:7">
      <c r="A2771" s="86">
        <v>44531</v>
      </c>
      <c r="B2771" s="44">
        <v>0</v>
      </c>
      <c r="C2771" s="44">
        <v>3</v>
      </c>
      <c r="D2771" s="44">
        <v>5</v>
      </c>
      <c r="E2771" s="44">
        <v>3</v>
      </c>
      <c r="F2771" s="44">
        <v>2</v>
      </c>
      <c r="G2771" s="44"/>
    </row>
    <row r="2772" spans="1:7">
      <c r="A2772" s="85">
        <v>44562</v>
      </c>
      <c r="B2772" s="3">
        <v>1</v>
      </c>
      <c r="C2772" s="3">
        <v>0</v>
      </c>
      <c r="D2772" s="3">
        <v>5</v>
      </c>
      <c r="E2772" s="3">
        <v>2</v>
      </c>
      <c r="F2772" s="3">
        <v>1</v>
      </c>
    </row>
    <row r="2773" spans="1:7">
      <c r="A2773" s="85">
        <v>44593</v>
      </c>
    </row>
    <row r="2774" spans="1:7">
      <c r="A2774" s="86">
        <v>44621</v>
      </c>
      <c r="B2774" s="44"/>
      <c r="C2774" s="44"/>
      <c r="D2774" s="44"/>
      <c r="E2774" s="44"/>
      <c r="F2774" s="44"/>
      <c r="G2774" s="44"/>
    </row>
    <row r="2775" spans="1:7">
      <c r="A2775" s="86">
        <v>44652</v>
      </c>
      <c r="B2775" s="44"/>
      <c r="C2775" s="44"/>
      <c r="D2775" s="44"/>
      <c r="E2775" s="44"/>
      <c r="F2775" s="44"/>
      <c r="G2775" s="44"/>
    </row>
    <row r="2776" spans="1:7">
      <c r="A2776" s="85">
        <v>44682</v>
      </c>
    </row>
    <row r="2777" spans="1:7">
      <c r="A2777" s="85">
        <v>44713</v>
      </c>
    </row>
    <row r="2778" spans="1:7">
      <c r="A2778" s="86">
        <v>44743</v>
      </c>
      <c r="B2778" s="44"/>
      <c r="C2778" s="44"/>
      <c r="D2778" s="44"/>
      <c r="E2778" s="44"/>
      <c r="F2778" s="44"/>
      <c r="G2778" s="44"/>
    </row>
    <row r="2779" spans="1:7">
      <c r="A2779" s="86">
        <v>44774</v>
      </c>
      <c r="B2779" s="44"/>
      <c r="C2779" s="44"/>
      <c r="D2779" s="44"/>
      <c r="E2779" s="44"/>
      <c r="F2779" s="44"/>
      <c r="G2779" s="44"/>
    </row>
    <row r="2780" spans="1:7">
      <c r="A2780" s="24" t="s">
        <v>10</v>
      </c>
      <c r="B2780" s="24">
        <f>SUM(B2768:B2779)</f>
        <v>78</v>
      </c>
      <c r="C2780" s="24">
        <f>SUM(C2768:C2779)</f>
        <v>7</v>
      </c>
      <c r="D2780" s="24">
        <f>SUM(D2768:D2779)</f>
        <v>30</v>
      </c>
      <c r="E2780" s="24">
        <f>SUM(E2768:E2779)</f>
        <v>15</v>
      </c>
      <c r="F2780" s="24">
        <f>SUM(F2768:F2779)</f>
        <v>8</v>
      </c>
      <c r="G2780" s="30"/>
    </row>
    <row r="2781" spans="1:7">
      <c r="A2781" s="26" t="s">
        <v>12</v>
      </c>
      <c r="B2781" s="26">
        <f>B2780/12</f>
        <v>6.5</v>
      </c>
      <c r="C2781" s="26">
        <f>C2780/12</f>
        <v>0.58333333333333337</v>
      </c>
      <c r="D2781" s="26">
        <f>D2780/12</f>
        <v>2.5</v>
      </c>
      <c r="E2781" s="26">
        <f>E2780/12</f>
        <v>1.25</v>
      </c>
      <c r="F2781" s="26">
        <f>F2780/12</f>
        <v>0.66666666666666663</v>
      </c>
      <c r="G2781" s="30"/>
    </row>
    <row r="2796" spans="1:8">
      <c r="A2796" s="1" t="s">
        <v>0</v>
      </c>
      <c r="B2796" s="2" t="s">
        <v>1</v>
      </c>
      <c r="C2796" s="2" t="s">
        <v>2</v>
      </c>
      <c r="D2796" s="2" t="s">
        <v>3</v>
      </c>
    </row>
    <row r="2797" spans="1:8">
      <c r="A2797" s="85" t="s">
        <v>46</v>
      </c>
      <c r="B2797" s="8">
        <v>36646</v>
      </c>
      <c r="C2797" s="8">
        <v>41846</v>
      </c>
      <c r="D2797" s="3" t="s">
        <v>18</v>
      </c>
    </row>
    <row r="2799" spans="1:8">
      <c r="A2799" s="18" t="s">
        <v>4</v>
      </c>
      <c r="B2799" s="19" t="s">
        <v>5</v>
      </c>
      <c r="C2799" s="19" t="s">
        <v>6</v>
      </c>
      <c r="D2799" s="19" t="s">
        <v>7</v>
      </c>
      <c r="E2799" s="19" t="s">
        <v>8</v>
      </c>
      <c r="F2799" s="19" t="s">
        <v>9</v>
      </c>
      <c r="G2799" s="19" t="s">
        <v>119</v>
      </c>
      <c r="H2799" s="19" t="s">
        <v>11</v>
      </c>
    </row>
    <row r="2800" spans="1:8">
      <c r="A2800" s="85">
        <v>43709</v>
      </c>
      <c r="B2800" s="3">
        <v>21</v>
      </c>
      <c r="C2800" s="3">
        <v>0</v>
      </c>
      <c r="D2800" s="3">
        <v>12</v>
      </c>
      <c r="E2800" s="3">
        <v>4</v>
      </c>
      <c r="F2800" s="3">
        <v>1</v>
      </c>
    </row>
    <row r="2801" spans="1:7">
      <c r="A2801" s="85">
        <v>43739</v>
      </c>
      <c r="B2801" s="3">
        <v>21</v>
      </c>
      <c r="C2801" s="3">
        <v>0</v>
      </c>
      <c r="D2801" s="3">
        <v>16</v>
      </c>
      <c r="E2801" s="3">
        <v>2</v>
      </c>
      <c r="F2801" s="3">
        <v>1</v>
      </c>
    </row>
    <row r="2802" spans="1:7">
      <c r="A2802" s="85">
        <v>43770</v>
      </c>
      <c r="B2802" s="3">
        <v>29</v>
      </c>
      <c r="C2802" s="3">
        <v>0</v>
      </c>
      <c r="D2802" s="3">
        <v>9</v>
      </c>
      <c r="E2802" s="3">
        <v>4</v>
      </c>
      <c r="F2802" s="3">
        <v>2</v>
      </c>
    </row>
    <row r="2803" spans="1:7">
      <c r="A2803" s="85">
        <v>43800</v>
      </c>
      <c r="B2803" s="3">
        <v>30</v>
      </c>
      <c r="C2803" s="3">
        <v>0</v>
      </c>
      <c r="D2803" s="3">
        <v>15</v>
      </c>
      <c r="E2803" s="3">
        <v>5</v>
      </c>
      <c r="F2803" s="3">
        <v>2</v>
      </c>
    </row>
    <row r="2804" spans="1:7">
      <c r="A2804" s="85">
        <v>43831</v>
      </c>
      <c r="B2804" s="3">
        <v>14</v>
      </c>
      <c r="C2804" s="3">
        <v>0</v>
      </c>
      <c r="D2804" s="3">
        <v>9</v>
      </c>
      <c r="E2804" s="3">
        <v>5</v>
      </c>
      <c r="F2804" s="3">
        <v>2</v>
      </c>
    </row>
    <row r="2805" spans="1:7">
      <c r="A2805" s="85">
        <v>43862</v>
      </c>
      <c r="B2805" s="3">
        <v>20</v>
      </c>
      <c r="C2805" s="3">
        <v>0</v>
      </c>
      <c r="D2805" s="3">
        <v>12</v>
      </c>
      <c r="E2805" s="3">
        <v>3</v>
      </c>
      <c r="F2805" s="3">
        <v>1</v>
      </c>
    </row>
    <row r="2806" spans="1:7">
      <c r="A2806" s="85">
        <v>43891</v>
      </c>
      <c r="B2806" s="3">
        <v>7</v>
      </c>
      <c r="C2806" s="3">
        <v>2</v>
      </c>
      <c r="D2806" s="3">
        <v>5</v>
      </c>
      <c r="E2806" s="3">
        <v>3</v>
      </c>
      <c r="F2806" s="3">
        <v>1</v>
      </c>
    </row>
    <row r="2807" spans="1:7">
      <c r="A2807" s="85">
        <v>43922</v>
      </c>
      <c r="B2807" s="3">
        <v>1</v>
      </c>
      <c r="C2807" s="3">
        <v>0</v>
      </c>
      <c r="D2807" s="3">
        <v>5</v>
      </c>
      <c r="E2807" s="3">
        <v>1</v>
      </c>
      <c r="F2807" s="3">
        <v>0</v>
      </c>
    </row>
    <row r="2808" spans="1:7">
      <c r="A2808" s="85">
        <v>43952</v>
      </c>
      <c r="B2808" s="3">
        <v>0</v>
      </c>
      <c r="C2808" s="3">
        <v>2</v>
      </c>
      <c r="D2808" s="3">
        <v>4</v>
      </c>
      <c r="E2808" s="3">
        <v>0</v>
      </c>
      <c r="F2808" s="3">
        <v>0</v>
      </c>
    </row>
    <row r="2809" spans="1:7">
      <c r="A2809" s="85">
        <v>43983</v>
      </c>
      <c r="B2809" s="3">
        <v>4</v>
      </c>
      <c r="C2809" s="3">
        <v>2</v>
      </c>
      <c r="D2809" s="3">
        <v>6</v>
      </c>
      <c r="E2809" s="3">
        <v>0</v>
      </c>
      <c r="F2809" s="3">
        <v>0</v>
      </c>
    </row>
    <row r="2810" spans="1:7">
      <c r="A2810" s="85">
        <v>44013</v>
      </c>
      <c r="B2810" s="3">
        <v>0</v>
      </c>
      <c r="C2810" s="3">
        <v>4</v>
      </c>
      <c r="D2810" s="3">
        <v>3</v>
      </c>
      <c r="E2810" s="3">
        <v>3</v>
      </c>
      <c r="F2810" s="3">
        <v>1</v>
      </c>
    </row>
    <row r="2811" spans="1:7">
      <c r="A2811" s="85">
        <v>44044</v>
      </c>
      <c r="B2811" s="3">
        <v>0</v>
      </c>
      <c r="C2811" s="3">
        <v>5</v>
      </c>
      <c r="D2811" s="3">
        <v>3</v>
      </c>
      <c r="E2811" s="3">
        <v>2</v>
      </c>
      <c r="F2811" s="3">
        <v>1</v>
      </c>
    </row>
    <row r="2812" spans="1:7">
      <c r="A2812" s="24" t="s">
        <v>10</v>
      </c>
      <c r="B2812" s="24">
        <f>SUM(B2800:B2811)</f>
        <v>147</v>
      </c>
      <c r="C2812" s="24">
        <f>SUM(C2800:C2811)</f>
        <v>15</v>
      </c>
      <c r="D2812" s="24">
        <f>SUM(D2800:D2811)</f>
        <v>99</v>
      </c>
      <c r="E2812" s="24">
        <f>SUM(E2800:E2811)</f>
        <v>32</v>
      </c>
      <c r="F2812" s="24">
        <f>SUM(F2800:F2811)</f>
        <v>12</v>
      </c>
      <c r="G2812" s="30"/>
    </row>
    <row r="2813" spans="1:7">
      <c r="A2813" s="24" t="s">
        <v>12</v>
      </c>
      <c r="B2813" s="24">
        <f>B2812/12</f>
        <v>12.25</v>
      </c>
      <c r="C2813" s="24">
        <f>C2812/12</f>
        <v>1.25</v>
      </c>
      <c r="D2813" s="24">
        <f>D2812/12</f>
        <v>8.25</v>
      </c>
      <c r="E2813" s="24">
        <f>E2812/12</f>
        <v>2.6666666666666665</v>
      </c>
      <c r="F2813" s="24">
        <f>F2812/12</f>
        <v>1</v>
      </c>
      <c r="G2813" s="30"/>
    </row>
    <row r="2814" spans="1:7">
      <c r="A2814" s="85">
        <v>44075</v>
      </c>
      <c r="B2814" s="3">
        <v>0</v>
      </c>
      <c r="C2814" s="3">
        <v>5</v>
      </c>
      <c r="D2814" s="3">
        <v>5</v>
      </c>
      <c r="E2814" s="3">
        <v>3</v>
      </c>
      <c r="F2814" s="3">
        <v>1</v>
      </c>
    </row>
    <row r="2815" spans="1:7">
      <c r="A2815" s="85">
        <v>44105</v>
      </c>
      <c r="B2815" s="3">
        <v>0</v>
      </c>
      <c r="C2815" s="3">
        <v>3</v>
      </c>
      <c r="D2815" s="3">
        <v>5</v>
      </c>
      <c r="E2815" s="3">
        <v>2</v>
      </c>
      <c r="F2815" s="3">
        <v>1</v>
      </c>
    </row>
    <row r="2816" spans="1:7">
      <c r="A2816" s="85">
        <v>44136</v>
      </c>
      <c r="B2816" s="3">
        <v>0</v>
      </c>
      <c r="C2816" s="3">
        <v>0</v>
      </c>
      <c r="D2816" s="3">
        <v>4</v>
      </c>
      <c r="E2816" s="3">
        <v>3</v>
      </c>
      <c r="F2816" s="3">
        <v>1</v>
      </c>
    </row>
    <row r="2817" spans="1:7">
      <c r="A2817" s="85">
        <v>44166</v>
      </c>
      <c r="B2817" s="3">
        <v>0</v>
      </c>
      <c r="C2817" s="3">
        <v>0</v>
      </c>
      <c r="D2817" s="3">
        <v>6</v>
      </c>
      <c r="E2817" s="3">
        <v>5</v>
      </c>
      <c r="F2817" s="3">
        <v>1</v>
      </c>
    </row>
    <row r="2818" spans="1:7">
      <c r="A2818" s="85">
        <v>44197</v>
      </c>
      <c r="B2818" s="3">
        <v>0</v>
      </c>
      <c r="C2818" s="3">
        <v>5</v>
      </c>
      <c r="D2818" s="3">
        <v>5</v>
      </c>
      <c r="E2818" s="3">
        <v>3</v>
      </c>
      <c r="F2818" s="3">
        <v>1</v>
      </c>
    </row>
    <row r="2819" spans="1:7">
      <c r="A2819" s="85">
        <v>44228</v>
      </c>
      <c r="B2819" s="3">
        <v>8</v>
      </c>
      <c r="C2819" s="3">
        <v>0</v>
      </c>
      <c r="D2819" s="3">
        <v>7</v>
      </c>
      <c r="E2819" s="3">
        <v>5</v>
      </c>
      <c r="F2819" s="3">
        <v>2</v>
      </c>
    </row>
    <row r="2820" spans="1:7">
      <c r="A2820" s="85">
        <v>44256</v>
      </c>
      <c r="B2820" s="3">
        <v>17</v>
      </c>
      <c r="C2820" s="3">
        <v>0</v>
      </c>
      <c r="D2820" s="3">
        <v>6</v>
      </c>
      <c r="E2820" s="3">
        <v>2</v>
      </c>
      <c r="F2820" s="3">
        <v>1</v>
      </c>
    </row>
    <row r="2821" spans="1:7">
      <c r="A2821" s="85">
        <v>44287</v>
      </c>
      <c r="B2821" s="3">
        <v>0</v>
      </c>
      <c r="C2821" s="3">
        <v>0</v>
      </c>
      <c r="D2821" s="3">
        <v>4</v>
      </c>
      <c r="E2821" s="3">
        <v>5</v>
      </c>
      <c r="F2821" s="3">
        <v>1</v>
      </c>
    </row>
    <row r="2822" spans="1:7">
      <c r="A2822" s="85">
        <v>44317</v>
      </c>
      <c r="B2822" s="3">
        <v>2</v>
      </c>
      <c r="C2822" s="3">
        <v>4</v>
      </c>
      <c r="D2822" s="3">
        <v>6</v>
      </c>
      <c r="E2822" s="3">
        <v>5</v>
      </c>
      <c r="F2822" s="3">
        <v>2</v>
      </c>
    </row>
    <row r="2823" spans="1:7">
      <c r="A2823" s="85">
        <v>44348</v>
      </c>
      <c r="B2823" s="3">
        <v>3</v>
      </c>
      <c r="C2823" s="3">
        <v>0</v>
      </c>
      <c r="D2823" s="3">
        <v>5</v>
      </c>
      <c r="E2823" s="3">
        <v>2</v>
      </c>
      <c r="F2823" s="3">
        <v>0</v>
      </c>
    </row>
    <row r="2824" spans="1:7">
      <c r="A2824" s="85">
        <v>44378</v>
      </c>
      <c r="B2824" s="3">
        <v>0</v>
      </c>
      <c r="C2824" s="3">
        <v>5</v>
      </c>
      <c r="D2824" s="3">
        <v>4</v>
      </c>
      <c r="E2824" s="3">
        <v>5</v>
      </c>
      <c r="F2824" s="3">
        <v>1</v>
      </c>
    </row>
    <row r="2825" spans="1:7">
      <c r="A2825" s="85">
        <v>44409</v>
      </c>
      <c r="B2825" s="3">
        <v>2</v>
      </c>
      <c r="C2825" s="3">
        <v>0</v>
      </c>
      <c r="D2825" s="3">
        <v>4</v>
      </c>
      <c r="E2825" s="3">
        <v>5</v>
      </c>
      <c r="F2825" s="3">
        <v>1</v>
      </c>
    </row>
    <row r="2826" spans="1:7">
      <c r="A2826" s="9" t="s">
        <v>10</v>
      </c>
      <c r="B2826" s="10">
        <f>SUM(B2814:B2825)</f>
        <v>32</v>
      </c>
      <c r="C2826" s="10">
        <f>SUM(C2814:C2825)</f>
        <v>22</v>
      </c>
      <c r="D2826" s="10">
        <f>SUM(D2814:D2825)</f>
        <v>61</v>
      </c>
      <c r="E2826" s="10">
        <f>SUM(E2814:E2825)</f>
        <v>45</v>
      </c>
      <c r="F2826" s="10">
        <f>SUM(F2814:F2825)</f>
        <v>13</v>
      </c>
    </row>
    <row r="2827" spans="1:7">
      <c r="A2827" s="13" t="s">
        <v>12</v>
      </c>
      <c r="B2827" s="13">
        <f>B2826/12</f>
        <v>2.6666666666666665</v>
      </c>
      <c r="C2827" s="13">
        <f>C2826/12</f>
        <v>1.8333333333333333</v>
      </c>
      <c r="D2827" s="13">
        <f>D2826/12</f>
        <v>5.083333333333333</v>
      </c>
      <c r="E2827" s="13">
        <f>E2826/12</f>
        <v>3.75</v>
      </c>
      <c r="F2827" s="13">
        <f>F2826/12</f>
        <v>1.0833333333333333</v>
      </c>
    </row>
    <row r="2828" spans="1:7">
      <c r="A2828" s="85">
        <v>44440</v>
      </c>
      <c r="B2828" s="3">
        <v>0</v>
      </c>
      <c r="C2828" s="3">
        <v>4</v>
      </c>
      <c r="D2828" s="3">
        <v>4</v>
      </c>
      <c r="E2828" s="3">
        <v>5</v>
      </c>
      <c r="F2828" s="3">
        <v>1</v>
      </c>
    </row>
    <row r="2829" spans="1:7">
      <c r="A2829" s="85">
        <v>44470</v>
      </c>
      <c r="B2829" s="3">
        <v>0</v>
      </c>
      <c r="C2829" s="3">
        <v>6</v>
      </c>
      <c r="D2829" s="3">
        <v>5</v>
      </c>
      <c r="E2829" s="3">
        <v>6</v>
      </c>
      <c r="F2829" s="3">
        <v>2</v>
      </c>
    </row>
    <row r="2830" spans="1:7">
      <c r="A2830" s="86">
        <v>44501</v>
      </c>
      <c r="B2830" s="44">
        <v>0</v>
      </c>
      <c r="C2830" s="44">
        <v>2</v>
      </c>
      <c r="D2830" s="44">
        <v>4</v>
      </c>
      <c r="E2830" s="44">
        <v>5</v>
      </c>
      <c r="F2830" s="44">
        <v>1</v>
      </c>
      <c r="G2830" s="44"/>
    </row>
    <row r="2831" spans="1:7">
      <c r="A2831" s="86">
        <v>44531</v>
      </c>
      <c r="B2831" s="44">
        <v>0</v>
      </c>
      <c r="C2831" s="44">
        <v>5</v>
      </c>
      <c r="D2831" s="44">
        <v>5</v>
      </c>
      <c r="E2831" s="44">
        <v>3</v>
      </c>
      <c r="F2831" s="44">
        <v>1</v>
      </c>
      <c r="G2831" s="44"/>
    </row>
    <row r="2832" spans="1:7">
      <c r="A2832" s="85">
        <v>44562</v>
      </c>
      <c r="B2832" s="3">
        <v>0</v>
      </c>
      <c r="C2832" s="3">
        <v>4</v>
      </c>
      <c r="D2832" s="3">
        <v>7</v>
      </c>
      <c r="E2832" s="3">
        <v>6</v>
      </c>
      <c r="F2832" s="3">
        <v>1</v>
      </c>
    </row>
    <row r="2833" spans="1:7">
      <c r="A2833" s="85">
        <v>44593</v>
      </c>
    </row>
    <row r="2834" spans="1:7">
      <c r="A2834" s="86">
        <v>44621</v>
      </c>
      <c r="B2834" s="44"/>
      <c r="C2834" s="44"/>
      <c r="D2834" s="44"/>
      <c r="E2834" s="44"/>
      <c r="F2834" s="44"/>
      <c r="G2834" s="44"/>
    </row>
    <row r="2835" spans="1:7">
      <c r="A2835" s="86">
        <v>44652</v>
      </c>
      <c r="B2835" s="44"/>
      <c r="C2835" s="44"/>
      <c r="D2835" s="44"/>
      <c r="E2835" s="44"/>
      <c r="F2835" s="44"/>
      <c r="G2835" s="44"/>
    </row>
    <row r="2836" spans="1:7">
      <c r="A2836" s="85">
        <v>44682</v>
      </c>
    </row>
    <row r="2837" spans="1:7">
      <c r="A2837" s="85">
        <v>44713</v>
      </c>
    </row>
    <row r="2838" spans="1:7">
      <c r="A2838" s="86">
        <v>44743</v>
      </c>
      <c r="B2838" s="44"/>
      <c r="C2838" s="44"/>
      <c r="D2838" s="44"/>
      <c r="E2838" s="44"/>
      <c r="F2838" s="44"/>
      <c r="G2838" s="44"/>
    </row>
    <row r="2839" spans="1:7">
      <c r="A2839" s="86">
        <v>44774</v>
      </c>
      <c r="B2839" s="44"/>
      <c r="C2839" s="44"/>
      <c r="D2839" s="44"/>
      <c r="E2839" s="44"/>
      <c r="F2839" s="44"/>
      <c r="G2839" s="44"/>
    </row>
    <row r="2840" spans="1:7">
      <c r="A2840" s="9" t="s">
        <v>10</v>
      </c>
      <c r="B2840" s="10">
        <f>SUM(B2828:B2839)</f>
        <v>0</v>
      </c>
      <c r="C2840" s="10">
        <f>SUM(C2828:C2839)</f>
        <v>21</v>
      </c>
      <c r="D2840" s="10">
        <f>SUM(D2828:D2839)</f>
        <v>25</v>
      </c>
      <c r="E2840" s="10">
        <f>SUM(E2828:E2839)</f>
        <v>25</v>
      </c>
      <c r="F2840" s="10">
        <f>SUM(F2828:F2839)</f>
        <v>6</v>
      </c>
    </row>
    <row r="2841" spans="1:7">
      <c r="A2841" s="13" t="s">
        <v>12</v>
      </c>
      <c r="B2841" s="13">
        <f>B2840/12</f>
        <v>0</v>
      </c>
      <c r="C2841" s="13">
        <f>C2840/12</f>
        <v>1.75</v>
      </c>
      <c r="D2841" s="13">
        <f>D2840/12</f>
        <v>2.0833333333333335</v>
      </c>
      <c r="E2841" s="13">
        <f>E2840/12</f>
        <v>2.0833333333333335</v>
      </c>
      <c r="F2841" s="13">
        <f>F2840/12</f>
        <v>0.5</v>
      </c>
    </row>
    <row r="2853" spans="1:8">
      <c r="A2853" s="1" t="s">
        <v>0</v>
      </c>
      <c r="B2853" s="2" t="s">
        <v>1</v>
      </c>
      <c r="C2853" s="2" t="s">
        <v>2</v>
      </c>
      <c r="D2853" s="2" t="s">
        <v>3</v>
      </c>
    </row>
    <row r="2854" spans="1:8">
      <c r="A2854" s="85" t="s">
        <v>47</v>
      </c>
      <c r="B2854" s="8">
        <v>22842</v>
      </c>
      <c r="C2854" s="8">
        <v>42442</v>
      </c>
      <c r="D2854" s="3" t="s">
        <v>18</v>
      </c>
    </row>
    <row r="2856" spans="1:8">
      <c r="A2856" s="18" t="s">
        <v>4</v>
      </c>
      <c r="B2856" s="19" t="s">
        <v>5</v>
      </c>
      <c r="C2856" s="19" t="s">
        <v>6</v>
      </c>
      <c r="D2856" s="19" t="s">
        <v>7</v>
      </c>
      <c r="E2856" s="19" t="s">
        <v>8</v>
      </c>
      <c r="F2856" s="19" t="s">
        <v>9</v>
      </c>
      <c r="G2856" s="19" t="s">
        <v>119</v>
      </c>
      <c r="H2856" s="19" t="s">
        <v>11</v>
      </c>
    </row>
    <row r="2857" spans="1:8">
      <c r="A2857" s="85">
        <v>43709</v>
      </c>
      <c r="B2857" s="3">
        <v>0</v>
      </c>
      <c r="C2857" s="3">
        <v>0</v>
      </c>
      <c r="D2857" s="3">
        <v>3</v>
      </c>
      <c r="E2857" s="3">
        <v>0</v>
      </c>
      <c r="F2857" s="3">
        <v>0</v>
      </c>
    </row>
    <row r="2858" spans="1:8">
      <c r="A2858" s="85">
        <v>43739</v>
      </c>
      <c r="B2858" s="3">
        <v>8</v>
      </c>
      <c r="C2858" s="3">
        <v>0</v>
      </c>
      <c r="D2858" s="3">
        <v>9</v>
      </c>
      <c r="E2858" s="3">
        <v>4</v>
      </c>
      <c r="F2858" s="3">
        <v>0</v>
      </c>
    </row>
    <row r="2859" spans="1:8">
      <c r="A2859" s="85">
        <v>43770</v>
      </c>
      <c r="B2859" s="3">
        <v>11</v>
      </c>
      <c r="C2859" s="3">
        <v>0</v>
      </c>
      <c r="D2859" s="3">
        <v>9</v>
      </c>
      <c r="E2859" s="3">
        <v>3</v>
      </c>
      <c r="F2859" s="3">
        <v>0</v>
      </c>
    </row>
    <row r="2860" spans="1:8">
      <c r="A2860" s="85">
        <v>43800</v>
      </c>
      <c r="B2860" s="3">
        <v>7</v>
      </c>
      <c r="C2860" s="3">
        <v>0</v>
      </c>
      <c r="D2860" s="3">
        <v>3</v>
      </c>
      <c r="E2860" s="3">
        <v>4</v>
      </c>
      <c r="F2860" s="3">
        <v>0</v>
      </c>
    </row>
    <row r="2861" spans="1:8">
      <c r="A2861" s="85">
        <v>43831</v>
      </c>
      <c r="B2861" s="3">
        <v>8</v>
      </c>
      <c r="C2861" s="3">
        <v>0</v>
      </c>
      <c r="D2861" s="3">
        <v>4</v>
      </c>
      <c r="E2861" s="3">
        <v>0</v>
      </c>
      <c r="F2861" s="3">
        <v>0</v>
      </c>
    </row>
    <row r="2862" spans="1:8">
      <c r="A2862" s="85">
        <v>43862</v>
      </c>
      <c r="B2862" s="3">
        <v>10</v>
      </c>
      <c r="C2862" s="3">
        <v>0</v>
      </c>
      <c r="D2862" s="3">
        <v>12</v>
      </c>
      <c r="E2862" s="3">
        <v>4</v>
      </c>
      <c r="F2862" s="3">
        <v>2</v>
      </c>
    </row>
    <row r="2863" spans="1:8">
      <c r="A2863" s="85">
        <v>43891</v>
      </c>
      <c r="B2863" s="3">
        <v>6</v>
      </c>
      <c r="C2863" s="3">
        <v>0</v>
      </c>
      <c r="D2863" s="3">
        <v>8</v>
      </c>
      <c r="E2863" s="3">
        <v>2</v>
      </c>
      <c r="F2863" s="3">
        <v>1</v>
      </c>
    </row>
    <row r="2864" spans="1:8">
      <c r="A2864" s="85">
        <v>43922</v>
      </c>
      <c r="B2864" s="3">
        <v>0</v>
      </c>
      <c r="C2864" s="3">
        <v>0</v>
      </c>
      <c r="D2864" s="3">
        <v>1</v>
      </c>
      <c r="E2864" s="3">
        <v>0</v>
      </c>
      <c r="F2864" s="3">
        <v>0</v>
      </c>
    </row>
    <row r="2865" spans="1:7">
      <c r="A2865" s="85">
        <v>43952</v>
      </c>
      <c r="B2865" s="3">
        <v>0</v>
      </c>
      <c r="C2865" s="3">
        <v>0</v>
      </c>
      <c r="D2865" s="3">
        <v>2</v>
      </c>
      <c r="E2865" s="3">
        <v>0</v>
      </c>
      <c r="F2865" s="3">
        <v>0</v>
      </c>
    </row>
    <row r="2866" spans="1:7">
      <c r="A2866" s="85">
        <v>43983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 t="s">
        <v>54</v>
      </c>
    </row>
    <row r="2867" spans="1:7">
      <c r="A2867" s="85">
        <v>44013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 t="s">
        <v>54</v>
      </c>
    </row>
    <row r="2868" spans="1:7">
      <c r="A2868" s="85">
        <v>44044</v>
      </c>
      <c r="B2868" s="3">
        <v>0</v>
      </c>
      <c r="C2868" s="3">
        <v>0</v>
      </c>
      <c r="D2868" s="3">
        <v>0.45</v>
      </c>
      <c r="E2868" s="3">
        <v>0</v>
      </c>
      <c r="F2868" s="3">
        <v>0</v>
      </c>
    </row>
    <row r="2869" spans="1:7">
      <c r="A2869" s="41" t="s">
        <v>10</v>
      </c>
      <c r="B2869" s="41">
        <f>SUM(B2857:B2868)</f>
        <v>50</v>
      </c>
      <c r="C2869" s="41">
        <f>SUM(C2857:C2868)</f>
        <v>0</v>
      </c>
      <c r="D2869" s="41">
        <f>SUM(D2857:D2868)</f>
        <v>51.45</v>
      </c>
      <c r="E2869" s="41">
        <f>SUM(E2857:E2868)</f>
        <v>17</v>
      </c>
      <c r="F2869" s="41">
        <f>SUM(F2857:F2868)</f>
        <v>3</v>
      </c>
      <c r="G2869" s="43"/>
    </row>
    <row r="2870" spans="1:7">
      <c r="A2870" s="41" t="s">
        <v>12</v>
      </c>
      <c r="B2870" s="41">
        <f>B2869/12</f>
        <v>4.166666666666667</v>
      </c>
      <c r="C2870" s="41">
        <f>C2869/12</f>
        <v>0</v>
      </c>
      <c r="D2870" s="41">
        <f>D2869/12</f>
        <v>4.2875000000000005</v>
      </c>
      <c r="E2870" s="41">
        <f>E2869/12</f>
        <v>1.4166666666666667</v>
      </c>
      <c r="F2870" s="41">
        <f>F2869/12</f>
        <v>0.25</v>
      </c>
      <c r="G2870" s="43"/>
    </row>
    <row r="2871" spans="1:7">
      <c r="A2871" s="85">
        <v>44075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 t="s">
        <v>54</v>
      </c>
    </row>
    <row r="2872" spans="1:7">
      <c r="A2872" s="85">
        <v>44105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 t="s">
        <v>54</v>
      </c>
    </row>
    <row r="2873" spans="1:7">
      <c r="A2873" s="85">
        <v>44136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 t="s">
        <v>54</v>
      </c>
    </row>
    <row r="2874" spans="1:7">
      <c r="A2874" s="85">
        <v>44166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 t="s">
        <v>54</v>
      </c>
    </row>
    <row r="2875" spans="1:7">
      <c r="A2875" s="85">
        <v>44197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 t="s">
        <v>54</v>
      </c>
    </row>
    <row r="2876" spans="1:7">
      <c r="A2876" s="85">
        <v>44228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 t="s">
        <v>54</v>
      </c>
    </row>
    <row r="2877" spans="1:7">
      <c r="A2877" s="85">
        <v>44256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 t="s">
        <v>54</v>
      </c>
    </row>
    <row r="2878" spans="1:7">
      <c r="A2878" s="85">
        <v>44287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 t="s">
        <v>54</v>
      </c>
    </row>
    <row r="2879" spans="1:7">
      <c r="A2879" s="85">
        <v>44317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 t="s">
        <v>54</v>
      </c>
    </row>
    <row r="2880" spans="1:7">
      <c r="A2880" s="85">
        <v>44348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 t="s">
        <v>54</v>
      </c>
    </row>
    <row r="2881" spans="1:7">
      <c r="A2881" s="85">
        <v>44378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 t="s">
        <v>54</v>
      </c>
    </row>
    <row r="2882" spans="1:7">
      <c r="A2882" s="85">
        <v>44409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 t="s">
        <v>54</v>
      </c>
    </row>
    <row r="2883" spans="1:7">
      <c r="A2883" s="41" t="s">
        <v>10</v>
      </c>
      <c r="B2883" s="41">
        <f>SUM(B2871:B2882)</f>
        <v>0</v>
      </c>
      <c r="C2883" s="41">
        <f>SUM(C2871:C2882)</f>
        <v>0</v>
      </c>
      <c r="D2883" s="41">
        <f>SUM(D2871:D2882)</f>
        <v>0</v>
      </c>
      <c r="E2883" s="41">
        <f>SUM(E2871:E2882)</f>
        <v>0</v>
      </c>
      <c r="F2883" s="41">
        <f>SUM(F2871:F2882)</f>
        <v>0</v>
      </c>
      <c r="G2883" s="43"/>
    </row>
    <row r="2884" spans="1:7">
      <c r="A2884" s="42" t="s">
        <v>12</v>
      </c>
      <c r="B2884" s="42">
        <f>B2883/12</f>
        <v>0</v>
      </c>
      <c r="C2884" s="42">
        <f>C2883/12</f>
        <v>0</v>
      </c>
      <c r="D2884" s="42">
        <f>D2883/12</f>
        <v>0</v>
      </c>
      <c r="E2884" s="42">
        <f>E2883/12</f>
        <v>0</v>
      </c>
      <c r="F2884" s="42">
        <f>F2883/12</f>
        <v>0</v>
      </c>
      <c r="G2884" s="43"/>
    </row>
    <row r="2885" spans="1:7">
      <c r="A2885" s="85">
        <v>44440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 t="s">
        <v>54</v>
      </c>
    </row>
    <row r="2886" spans="1:7">
      <c r="A2886" s="85">
        <v>44470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 t="s">
        <v>54</v>
      </c>
    </row>
    <row r="2887" spans="1:7">
      <c r="A2887" s="86">
        <v>44501</v>
      </c>
      <c r="B2887" s="44">
        <v>0</v>
      </c>
      <c r="C2887" s="44">
        <v>0</v>
      </c>
      <c r="D2887" s="44">
        <v>0</v>
      </c>
      <c r="E2887" s="44">
        <v>0</v>
      </c>
      <c r="F2887" s="44">
        <v>0</v>
      </c>
      <c r="G2887" s="44" t="s">
        <v>54</v>
      </c>
    </row>
    <row r="2888" spans="1:7">
      <c r="A2888" s="86">
        <v>44531</v>
      </c>
      <c r="B2888" s="44">
        <v>0</v>
      </c>
      <c r="C2888" s="44">
        <v>0</v>
      </c>
      <c r="D2888" s="44">
        <v>0</v>
      </c>
      <c r="E2888" s="44">
        <v>0</v>
      </c>
      <c r="F2888" s="44">
        <v>0</v>
      </c>
      <c r="G2888" s="44" t="s">
        <v>54</v>
      </c>
    </row>
    <row r="2889" spans="1:7">
      <c r="A2889" s="85">
        <v>44562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 t="s">
        <v>54</v>
      </c>
    </row>
    <row r="2890" spans="1:7">
      <c r="A2890" s="85">
        <v>44593</v>
      </c>
    </row>
    <row r="2891" spans="1:7">
      <c r="A2891" s="86">
        <v>44621</v>
      </c>
      <c r="B2891" s="44"/>
      <c r="C2891" s="44"/>
      <c r="D2891" s="44"/>
      <c r="E2891" s="44"/>
      <c r="F2891" s="44"/>
      <c r="G2891" s="44"/>
    </row>
    <row r="2892" spans="1:7">
      <c r="A2892" s="86">
        <v>44652</v>
      </c>
      <c r="B2892" s="44"/>
      <c r="C2892" s="44"/>
      <c r="D2892" s="44"/>
      <c r="E2892" s="44"/>
      <c r="F2892" s="44"/>
      <c r="G2892" s="44"/>
    </row>
    <row r="2893" spans="1:7">
      <c r="A2893" s="85">
        <v>44682</v>
      </c>
    </row>
    <row r="2894" spans="1:7">
      <c r="A2894" s="85">
        <v>44713</v>
      </c>
    </row>
    <row r="2895" spans="1:7">
      <c r="A2895" s="86">
        <v>44743</v>
      </c>
      <c r="B2895" s="44"/>
      <c r="C2895" s="44"/>
      <c r="D2895" s="44"/>
      <c r="E2895" s="44"/>
      <c r="F2895" s="44"/>
      <c r="G2895" s="44"/>
    </row>
    <row r="2896" spans="1:7">
      <c r="A2896" s="86">
        <v>44774</v>
      </c>
      <c r="B2896" s="44"/>
      <c r="C2896" s="44"/>
      <c r="D2896" s="44"/>
      <c r="E2896" s="44"/>
      <c r="F2896" s="44"/>
      <c r="G2896" s="44"/>
    </row>
    <row r="2897" spans="1:7">
      <c r="A2897" s="41" t="s">
        <v>10</v>
      </c>
      <c r="B2897" s="41">
        <f>SUM(B2885:B2896)</f>
        <v>0</v>
      </c>
      <c r="C2897" s="41">
        <f>SUM(C2885:C2896)</f>
        <v>0</v>
      </c>
      <c r="D2897" s="41">
        <f>SUM(D2885:D2896)</f>
        <v>0</v>
      </c>
      <c r="E2897" s="41">
        <f>SUM(E2885:E2896)</f>
        <v>0</v>
      </c>
      <c r="F2897" s="41">
        <f>SUM(F2885:F2896)</f>
        <v>0</v>
      </c>
      <c r="G2897" s="43"/>
    </row>
    <row r="2898" spans="1:7">
      <c r="A2898" s="42" t="s">
        <v>12</v>
      </c>
      <c r="B2898" s="42">
        <f>B2897/12</f>
        <v>0</v>
      </c>
      <c r="C2898" s="42">
        <f>C2897/12</f>
        <v>0</v>
      </c>
      <c r="D2898" s="42">
        <f>D2897/12</f>
        <v>0</v>
      </c>
      <c r="E2898" s="42">
        <f>E2897/12</f>
        <v>0</v>
      </c>
      <c r="F2898" s="42">
        <f>F2897/12</f>
        <v>0</v>
      </c>
      <c r="G2898" s="43"/>
    </row>
    <row r="2909" spans="1:7">
      <c r="A2909" s="87"/>
      <c r="B2909" s="47"/>
      <c r="C2909" s="47"/>
      <c r="D2909" s="47"/>
      <c r="E2909" s="47"/>
      <c r="F2909" s="47"/>
      <c r="G2909" s="47"/>
    </row>
    <row r="2910" spans="1:7">
      <c r="A2910" s="56" t="s">
        <v>0</v>
      </c>
      <c r="B2910" s="72" t="s">
        <v>1</v>
      </c>
      <c r="C2910" s="72" t="s">
        <v>2</v>
      </c>
      <c r="D2910" s="72" t="s">
        <v>3</v>
      </c>
      <c r="E2910" s="72"/>
      <c r="F2910" s="47"/>
      <c r="G2910" s="47"/>
    </row>
    <row r="2911" spans="1:7">
      <c r="A2911" s="87" t="s">
        <v>48</v>
      </c>
      <c r="B2911" s="73">
        <v>33032</v>
      </c>
      <c r="C2911" s="73">
        <v>43163</v>
      </c>
      <c r="D2911" s="47" t="s">
        <v>18</v>
      </c>
      <c r="E2911" s="47"/>
      <c r="F2911" s="47"/>
      <c r="G2911" s="47"/>
    </row>
    <row r="2912" spans="1:7">
      <c r="A2912" s="87"/>
      <c r="B2912" s="47"/>
      <c r="C2912" s="47"/>
      <c r="D2912" s="47"/>
      <c r="E2912" s="47"/>
      <c r="F2912" s="47"/>
      <c r="G2912" s="47"/>
    </row>
    <row r="2913" spans="1:8">
      <c r="A2913" s="58" t="s">
        <v>4</v>
      </c>
      <c r="B2913" s="46" t="s">
        <v>5</v>
      </c>
      <c r="C2913" s="46" t="s">
        <v>6</v>
      </c>
      <c r="D2913" s="46" t="s">
        <v>7</v>
      </c>
      <c r="E2913" s="46" t="s">
        <v>8</v>
      </c>
      <c r="F2913" s="46" t="s">
        <v>9</v>
      </c>
      <c r="G2913" s="46" t="s">
        <v>119</v>
      </c>
      <c r="H2913" s="19" t="s">
        <v>11</v>
      </c>
    </row>
    <row r="2914" spans="1:8">
      <c r="A2914" s="87">
        <v>43709</v>
      </c>
      <c r="B2914" s="47">
        <v>9</v>
      </c>
      <c r="C2914" s="47">
        <v>4</v>
      </c>
      <c r="D2914" s="47">
        <v>12</v>
      </c>
      <c r="E2914" s="47">
        <v>18</v>
      </c>
      <c r="F2914" s="47">
        <v>4</v>
      </c>
      <c r="G2914" s="47"/>
    </row>
    <row r="2915" spans="1:8">
      <c r="A2915" s="87">
        <v>43739</v>
      </c>
      <c r="B2915" s="47">
        <v>6</v>
      </c>
      <c r="C2915" s="47">
        <v>8</v>
      </c>
      <c r="D2915" s="47">
        <v>11</v>
      </c>
      <c r="E2915" s="47">
        <v>14</v>
      </c>
      <c r="F2915" s="47">
        <v>4</v>
      </c>
      <c r="G2915" s="47"/>
    </row>
    <row r="2916" spans="1:8">
      <c r="A2916" s="87">
        <v>43770</v>
      </c>
      <c r="B2916" s="47">
        <v>7</v>
      </c>
      <c r="C2916" s="47">
        <v>6</v>
      </c>
      <c r="D2916" s="47">
        <v>9</v>
      </c>
      <c r="E2916" s="47">
        <v>12</v>
      </c>
      <c r="F2916" s="47">
        <v>4</v>
      </c>
      <c r="G2916" s="47"/>
    </row>
    <row r="2917" spans="1:8">
      <c r="A2917" s="87">
        <v>43800</v>
      </c>
      <c r="B2917" s="47">
        <v>4</v>
      </c>
      <c r="C2917" s="47">
        <v>6</v>
      </c>
      <c r="D2917" s="47">
        <v>7</v>
      </c>
      <c r="E2917" s="47">
        <v>3</v>
      </c>
      <c r="F2917" s="47">
        <v>2</v>
      </c>
      <c r="G2917" s="47"/>
    </row>
    <row r="2918" spans="1:8">
      <c r="A2918" s="87">
        <v>43831</v>
      </c>
      <c r="B2918" s="47">
        <v>7</v>
      </c>
      <c r="C2918" s="47">
        <v>6</v>
      </c>
      <c r="D2918" s="47">
        <v>9</v>
      </c>
      <c r="E2918" s="47">
        <v>2</v>
      </c>
      <c r="F2918" s="47">
        <v>3</v>
      </c>
      <c r="G2918" s="47"/>
    </row>
    <row r="2919" spans="1:8">
      <c r="A2919" s="87">
        <v>43862</v>
      </c>
      <c r="B2919" s="47">
        <v>4</v>
      </c>
      <c r="C2919" s="47">
        <v>8</v>
      </c>
      <c r="D2919" s="47">
        <v>11</v>
      </c>
      <c r="E2919" s="47">
        <v>9</v>
      </c>
      <c r="F2919" s="47">
        <v>4</v>
      </c>
      <c r="G2919" s="47"/>
    </row>
    <row r="2920" spans="1:8">
      <c r="A2920" s="87">
        <v>43891</v>
      </c>
      <c r="B2920" s="47">
        <v>1</v>
      </c>
      <c r="C2920" s="47">
        <v>6</v>
      </c>
      <c r="D2920" s="47">
        <v>8</v>
      </c>
      <c r="E2920" s="47">
        <v>11</v>
      </c>
      <c r="F2920" s="47">
        <v>2</v>
      </c>
      <c r="G2920" s="47"/>
    </row>
    <row r="2921" spans="1:8">
      <c r="A2921" s="87">
        <v>43922</v>
      </c>
      <c r="B2921" s="47">
        <v>0</v>
      </c>
      <c r="C2921" s="47">
        <v>6</v>
      </c>
      <c r="D2921" s="47">
        <v>7</v>
      </c>
      <c r="E2921" s="47">
        <v>10</v>
      </c>
      <c r="F2921" s="47">
        <v>2</v>
      </c>
      <c r="G2921" s="47"/>
    </row>
    <row r="2922" spans="1:8">
      <c r="A2922" s="87">
        <v>43952</v>
      </c>
      <c r="B2922" s="47">
        <v>0</v>
      </c>
      <c r="C2922" s="47">
        <v>6</v>
      </c>
      <c r="D2922" s="47">
        <v>8</v>
      </c>
      <c r="E2922" s="47">
        <v>12</v>
      </c>
      <c r="F2922" s="47">
        <v>2</v>
      </c>
      <c r="G2922" s="47"/>
    </row>
    <row r="2923" spans="1:8">
      <c r="A2923" s="87">
        <v>43983</v>
      </c>
      <c r="B2923" s="47">
        <v>0</v>
      </c>
      <c r="C2923" s="47">
        <v>4</v>
      </c>
      <c r="D2923" s="47">
        <v>4</v>
      </c>
      <c r="E2923" s="47">
        <v>6</v>
      </c>
      <c r="F2923" s="47">
        <v>2</v>
      </c>
      <c r="G2923" s="47"/>
    </row>
    <row r="2924" spans="1:8">
      <c r="A2924" s="87">
        <v>44013</v>
      </c>
      <c r="B2924" s="47">
        <v>2</v>
      </c>
      <c r="C2924" s="47">
        <v>8</v>
      </c>
      <c r="D2924" s="47">
        <v>6</v>
      </c>
      <c r="E2924" s="47">
        <v>11</v>
      </c>
      <c r="F2924" s="47">
        <v>3</v>
      </c>
      <c r="G2924" s="47"/>
    </row>
    <row r="2925" spans="1:8">
      <c r="A2925" s="87">
        <v>44044</v>
      </c>
      <c r="B2925" s="47">
        <v>0</v>
      </c>
      <c r="C2925" s="47">
        <v>4</v>
      </c>
      <c r="D2925" s="47">
        <v>2</v>
      </c>
      <c r="E2925" s="47">
        <v>6</v>
      </c>
      <c r="F2925" s="47">
        <v>3</v>
      </c>
      <c r="G2925" s="47"/>
    </row>
    <row r="2926" spans="1:8">
      <c r="A2926" s="59" t="s">
        <v>10</v>
      </c>
      <c r="B2926" s="59">
        <f>SUM(B2914:B2925)</f>
        <v>40</v>
      </c>
      <c r="C2926" s="59">
        <f>SUM(C2914:C2925)</f>
        <v>72</v>
      </c>
      <c r="D2926" s="59">
        <f>SUM(D2914:D2925)</f>
        <v>94</v>
      </c>
      <c r="E2926" s="59">
        <f>SUM(E2914:E2925)</f>
        <v>114</v>
      </c>
      <c r="F2926" s="59">
        <f>SUM(F2914:F2925)</f>
        <v>35</v>
      </c>
      <c r="G2926" s="52"/>
    </row>
    <row r="2927" spans="1:8">
      <c r="A2927" s="59" t="s">
        <v>12</v>
      </c>
      <c r="B2927" s="59">
        <f>B2926/12</f>
        <v>3.3333333333333335</v>
      </c>
      <c r="C2927" s="59">
        <f>C2926/12</f>
        <v>6</v>
      </c>
      <c r="D2927" s="59">
        <f>D2926/12</f>
        <v>7.833333333333333</v>
      </c>
      <c r="E2927" s="59">
        <f>E2926/12</f>
        <v>9.5</v>
      </c>
      <c r="F2927" s="59">
        <f>F2926/12</f>
        <v>2.9166666666666665</v>
      </c>
      <c r="G2927" s="52"/>
    </row>
    <row r="2928" spans="1:8">
      <c r="A2928" s="87">
        <v>44075</v>
      </c>
      <c r="B2928" s="47">
        <v>2</v>
      </c>
      <c r="C2928" s="47">
        <v>8</v>
      </c>
      <c r="D2928" s="47">
        <v>6</v>
      </c>
      <c r="E2928" s="47">
        <v>11</v>
      </c>
      <c r="F2928" s="47">
        <v>3</v>
      </c>
      <c r="G2928" s="47"/>
    </row>
    <row r="2929" spans="1:7">
      <c r="A2929" s="87">
        <v>44105</v>
      </c>
      <c r="B2929" s="47">
        <v>0</v>
      </c>
      <c r="C2929" s="47">
        <v>4</v>
      </c>
      <c r="D2929" s="47">
        <v>6</v>
      </c>
      <c r="E2929" s="47">
        <v>8</v>
      </c>
      <c r="F2929" s="47">
        <v>2</v>
      </c>
      <c r="G2929" s="47"/>
    </row>
    <row r="2930" spans="1:7">
      <c r="A2930" s="87">
        <v>44136</v>
      </c>
      <c r="B2930" s="47">
        <v>2</v>
      </c>
      <c r="C2930" s="47">
        <v>4</v>
      </c>
      <c r="D2930" s="47">
        <v>10</v>
      </c>
      <c r="E2930" s="47">
        <v>6</v>
      </c>
      <c r="F2930" s="47">
        <v>3</v>
      </c>
      <c r="G2930" s="47"/>
    </row>
    <row r="2931" spans="1:7">
      <c r="A2931" s="87">
        <v>44166</v>
      </c>
      <c r="B2931" s="47">
        <v>4</v>
      </c>
      <c r="C2931" s="47">
        <v>0</v>
      </c>
      <c r="D2931" s="47">
        <v>6</v>
      </c>
      <c r="E2931" s="47">
        <v>8</v>
      </c>
      <c r="F2931" s="47">
        <v>2</v>
      </c>
      <c r="G2931" s="47"/>
    </row>
    <row r="2932" spans="1:7">
      <c r="A2932" s="87">
        <v>44197</v>
      </c>
      <c r="B2932" s="47">
        <v>0</v>
      </c>
      <c r="C2932" s="47">
        <v>2</v>
      </c>
      <c r="D2932" s="47">
        <v>11</v>
      </c>
      <c r="E2932" s="47">
        <v>7</v>
      </c>
      <c r="F2932" s="47">
        <v>2</v>
      </c>
      <c r="G2932" s="47"/>
    </row>
    <row r="2933" spans="1:7">
      <c r="A2933" s="87">
        <v>44228</v>
      </c>
      <c r="B2933" s="47">
        <v>2</v>
      </c>
      <c r="C2933" s="47">
        <v>0</v>
      </c>
      <c r="D2933" s="47">
        <v>6</v>
      </c>
      <c r="E2933" s="47">
        <v>6</v>
      </c>
      <c r="F2933" s="47">
        <v>2</v>
      </c>
      <c r="G2933" s="47"/>
    </row>
    <row r="2934" spans="1:7">
      <c r="A2934" s="87">
        <v>44256</v>
      </c>
      <c r="B2934" s="47">
        <v>6</v>
      </c>
      <c r="C2934" s="47">
        <v>0</v>
      </c>
      <c r="D2934" s="47">
        <v>11</v>
      </c>
      <c r="E2934" s="47">
        <v>14</v>
      </c>
      <c r="F2934" s="47">
        <v>4</v>
      </c>
      <c r="G2934" s="47"/>
    </row>
    <row r="2935" spans="1:7">
      <c r="A2935" s="87">
        <v>44287</v>
      </c>
      <c r="B2935" s="47">
        <v>0</v>
      </c>
      <c r="C2935" s="47">
        <v>0</v>
      </c>
      <c r="D2935" s="47">
        <v>0</v>
      </c>
      <c r="E2935" s="47">
        <v>0</v>
      </c>
      <c r="F2935" s="47">
        <v>0</v>
      </c>
      <c r="G2935" s="47" t="s">
        <v>54</v>
      </c>
    </row>
    <row r="2936" spans="1:7">
      <c r="A2936" s="87">
        <v>44317</v>
      </c>
      <c r="B2936" s="47">
        <v>4</v>
      </c>
      <c r="C2936" s="47">
        <v>4</v>
      </c>
      <c r="D2936" s="47">
        <v>10</v>
      </c>
      <c r="E2936" s="47">
        <v>12</v>
      </c>
      <c r="F2936" s="47">
        <v>4</v>
      </c>
      <c r="G2936" s="47"/>
    </row>
    <row r="2937" spans="1:7">
      <c r="A2937" s="87">
        <v>44348</v>
      </c>
      <c r="B2937" s="47">
        <v>4</v>
      </c>
      <c r="C2937" s="47">
        <v>6</v>
      </c>
      <c r="D2937" s="47">
        <v>7</v>
      </c>
      <c r="E2937" s="47">
        <v>14</v>
      </c>
      <c r="F2937" s="47">
        <v>3</v>
      </c>
      <c r="G2937" s="47"/>
    </row>
    <row r="2938" spans="1:7">
      <c r="A2938" s="87">
        <v>44378</v>
      </c>
      <c r="B2938" s="47">
        <v>0</v>
      </c>
      <c r="C2938" s="47">
        <v>0</v>
      </c>
      <c r="D2938" s="47">
        <v>0</v>
      </c>
      <c r="E2938" s="47">
        <v>0</v>
      </c>
      <c r="F2938" s="47">
        <v>0</v>
      </c>
      <c r="G2938" s="47" t="s">
        <v>54</v>
      </c>
    </row>
    <row r="2939" spans="1:7">
      <c r="A2939" s="87">
        <v>44409</v>
      </c>
      <c r="B2939" s="47">
        <v>0</v>
      </c>
      <c r="C2939" s="47">
        <v>0</v>
      </c>
      <c r="D2939" s="47">
        <v>0</v>
      </c>
      <c r="E2939" s="47">
        <v>0</v>
      </c>
      <c r="F2939" s="47">
        <v>0</v>
      </c>
      <c r="G2939" s="47" t="s">
        <v>54</v>
      </c>
    </row>
    <row r="2940" spans="1:7">
      <c r="A2940" s="59" t="s">
        <v>10</v>
      </c>
      <c r="B2940" s="59">
        <f>SUM(B2928:B2939)</f>
        <v>24</v>
      </c>
      <c r="C2940" s="59">
        <f>SUM(C2928:C2939)</f>
        <v>28</v>
      </c>
      <c r="D2940" s="59">
        <f>SUM(D2928:D2939)</f>
        <v>73</v>
      </c>
      <c r="E2940" s="59">
        <f>SUM(E2928:E2939)</f>
        <v>86</v>
      </c>
      <c r="F2940" s="59">
        <f>SUM(F2928:F2939)</f>
        <v>25</v>
      </c>
      <c r="G2940" s="52"/>
    </row>
    <row r="2941" spans="1:7">
      <c r="A2941" s="60" t="s">
        <v>12</v>
      </c>
      <c r="B2941" s="60">
        <f>B2940/12</f>
        <v>2</v>
      </c>
      <c r="C2941" s="60">
        <f>C2940/12</f>
        <v>2.3333333333333335</v>
      </c>
      <c r="D2941" s="60">
        <f>D2940/12</f>
        <v>6.083333333333333</v>
      </c>
      <c r="E2941" s="60">
        <f>E2940/12</f>
        <v>7.166666666666667</v>
      </c>
      <c r="F2941" s="60">
        <f>F2940/12</f>
        <v>2.0833333333333335</v>
      </c>
      <c r="G2941" s="52"/>
    </row>
    <row r="2942" spans="1:7">
      <c r="A2942" s="87">
        <v>44440</v>
      </c>
      <c r="B2942" s="47">
        <v>0</v>
      </c>
      <c r="C2942" s="47">
        <v>0</v>
      </c>
      <c r="D2942" s="47">
        <v>0</v>
      </c>
      <c r="E2942" s="47">
        <v>0</v>
      </c>
      <c r="F2942" s="47">
        <v>0</v>
      </c>
      <c r="G2942" s="47" t="s">
        <v>54</v>
      </c>
    </row>
    <row r="2943" spans="1:7">
      <c r="A2943" s="87">
        <v>44470</v>
      </c>
      <c r="B2943" s="47">
        <v>0</v>
      </c>
      <c r="C2943" s="47">
        <v>0</v>
      </c>
      <c r="D2943" s="47">
        <v>0</v>
      </c>
      <c r="E2943" s="47">
        <v>0</v>
      </c>
      <c r="F2943" s="47">
        <v>0</v>
      </c>
      <c r="G2943" s="47" t="s">
        <v>54</v>
      </c>
    </row>
    <row r="2944" spans="1:7">
      <c r="A2944" s="86">
        <v>44501</v>
      </c>
      <c r="B2944" s="44">
        <v>0</v>
      </c>
      <c r="C2944" s="44">
        <v>0</v>
      </c>
      <c r="D2944" s="44">
        <v>0</v>
      </c>
      <c r="E2944" s="44">
        <v>0</v>
      </c>
      <c r="F2944" s="44">
        <v>0</v>
      </c>
      <c r="G2944" s="44" t="s">
        <v>54</v>
      </c>
    </row>
    <row r="2945" spans="1:7">
      <c r="A2945" s="86">
        <v>44531</v>
      </c>
      <c r="B2945" s="44">
        <v>0</v>
      </c>
      <c r="C2945" s="44">
        <v>0</v>
      </c>
      <c r="D2945" s="44">
        <v>0</v>
      </c>
      <c r="E2945" s="44">
        <v>0</v>
      </c>
      <c r="F2945" s="44">
        <v>0</v>
      </c>
      <c r="G2945" s="44" t="s">
        <v>54</v>
      </c>
    </row>
    <row r="2946" spans="1:7">
      <c r="A2946" s="87">
        <v>44562</v>
      </c>
      <c r="B2946" s="47">
        <v>0</v>
      </c>
      <c r="C2946" s="47">
        <v>0</v>
      </c>
      <c r="D2946" s="47">
        <v>0</v>
      </c>
      <c r="E2946" s="47">
        <v>0</v>
      </c>
      <c r="F2946" s="47">
        <v>0</v>
      </c>
      <c r="G2946" s="47" t="s">
        <v>54</v>
      </c>
    </row>
    <row r="2947" spans="1:7">
      <c r="A2947" s="87">
        <v>44593</v>
      </c>
      <c r="B2947" s="47"/>
      <c r="C2947" s="47"/>
      <c r="D2947" s="47"/>
      <c r="E2947" s="47"/>
      <c r="F2947" s="47"/>
      <c r="G2947" s="47"/>
    </row>
    <row r="2948" spans="1:7">
      <c r="A2948" s="86">
        <v>44621</v>
      </c>
      <c r="B2948" s="44"/>
      <c r="C2948" s="44"/>
      <c r="D2948" s="44"/>
      <c r="E2948" s="44"/>
      <c r="F2948" s="44"/>
      <c r="G2948" s="44"/>
    </row>
    <row r="2949" spans="1:7">
      <c r="A2949" s="86">
        <v>44652</v>
      </c>
      <c r="B2949" s="44"/>
      <c r="C2949" s="44"/>
      <c r="D2949" s="44"/>
      <c r="E2949" s="44"/>
      <c r="F2949" s="44"/>
      <c r="G2949" s="44"/>
    </row>
    <row r="2950" spans="1:7">
      <c r="A2950" s="87">
        <v>44682</v>
      </c>
      <c r="B2950" s="47"/>
      <c r="C2950" s="47"/>
      <c r="D2950" s="47"/>
      <c r="E2950" s="47"/>
      <c r="F2950" s="47"/>
      <c r="G2950" s="47"/>
    </row>
    <row r="2951" spans="1:7">
      <c r="A2951" s="87">
        <v>44713</v>
      </c>
      <c r="B2951" s="47"/>
      <c r="C2951" s="47"/>
      <c r="D2951" s="47"/>
      <c r="E2951" s="47"/>
      <c r="F2951" s="47"/>
      <c r="G2951" s="47"/>
    </row>
    <row r="2952" spans="1:7">
      <c r="A2952" s="86">
        <v>44743</v>
      </c>
      <c r="B2952" s="44"/>
      <c r="C2952" s="44"/>
      <c r="D2952" s="44"/>
      <c r="E2952" s="44"/>
      <c r="F2952" s="44"/>
      <c r="G2952" s="44"/>
    </row>
    <row r="2953" spans="1:7">
      <c r="A2953" s="86">
        <v>44774</v>
      </c>
      <c r="B2953" s="44"/>
      <c r="C2953" s="44"/>
      <c r="D2953" s="44"/>
      <c r="E2953" s="44"/>
      <c r="F2953" s="44"/>
      <c r="G2953" s="44"/>
    </row>
    <row r="2954" spans="1:7">
      <c r="A2954" s="59" t="s">
        <v>10</v>
      </c>
      <c r="B2954" s="59">
        <f>SUM(B2942:B2953)</f>
        <v>0</v>
      </c>
      <c r="C2954" s="59">
        <f>SUM(C2942:C2953)</f>
        <v>0</v>
      </c>
      <c r="D2954" s="59">
        <f>SUM(D2942:D2953)</f>
        <v>0</v>
      </c>
      <c r="E2954" s="59">
        <f>SUM(E2942:E2953)</f>
        <v>0</v>
      </c>
      <c r="F2954" s="59">
        <f>SUM(F2942:F2953)</f>
        <v>0</v>
      </c>
      <c r="G2954" s="52"/>
    </row>
    <row r="2955" spans="1:7">
      <c r="A2955" s="60" t="s">
        <v>12</v>
      </c>
      <c r="B2955" s="60">
        <f>B2954/12</f>
        <v>0</v>
      </c>
      <c r="C2955" s="60">
        <f>C2954/12</f>
        <v>0</v>
      </c>
      <c r="D2955" s="60">
        <f>D2954/12</f>
        <v>0</v>
      </c>
      <c r="E2955" s="60">
        <f>E2954/12</f>
        <v>0</v>
      </c>
      <c r="F2955" s="60">
        <f>F2954/12</f>
        <v>0</v>
      </c>
      <c r="G2955" s="52"/>
    </row>
    <row r="2956" spans="1:7">
      <c r="A2956" s="86"/>
      <c r="B2956" s="44"/>
      <c r="C2956" s="44"/>
      <c r="D2956" s="44"/>
      <c r="E2956" s="44"/>
      <c r="F2956" s="44"/>
      <c r="G2956" s="44"/>
    </row>
    <row r="2957" spans="1:7">
      <c r="A2957" s="86"/>
      <c r="B2957" s="44"/>
      <c r="C2957" s="44"/>
      <c r="D2957" s="44"/>
      <c r="E2957" s="44"/>
      <c r="F2957" s="44"/>
      <c r="G2957" s="44"/>
    </row>
    <row r="2967" spans="1:15">
      <c r="A2967" s="51"/>
      <c r="B2967" s="51"/>
      <c r="C2967" s="51"/>
      <c r="D2967" s="51"/>
      <c r="E2967" s="51"/>
      <c r="F2967" s="51"/>
      <c r="G2967" s="45"/>
    </row>
    <row r="2968" spans="1:15">
      <c r="A2968" s="51"/>
      <c r="B2968" s="51"/>
      <c r="C2968" s="51"/>
      <c r="D2968" s="51"/>
      <c r="E2968" s="51"/>
      <c r="F2968" s="51"/>
      <c r="G2968" s="45"/>
    </row>
    <row r="2969" spans="1:15">
      <c r="A2969" s="51"/>
      <c r="B2969" s="51"/>
      <c r="C2969" s="51"/>
      <c r="D2969" s="51"/>
      <c r="E2969" s="51"/>
      <c r="F2969" s="51"/>
      <c r="G2969" s="45"/>
    </row>
    <row r="2970" spans="1:15">
      <c r="A2970" s="56" t="s">
        <v>0</v>
      </c>
      <c r="B2970" s="72" t="s">
        <v>1</v>
      </c>
      <c r="C2970" s="72" t="s">
        <v>2</v>
      </c>
      <c r="D2970" s="72" t="s">
        <v>3</v>
      </c>
      <c r="E2970" s="72"/>
      <c r="F2970" s="47"/>
      <c r="G2970" s="47"/>
      <c r="I2970" s="51"/>
      <c r="J2970" s="51"/>
      <c r="K2970" s="51"/>
      <c r="L2970" s="51"/>
      <c r="M2970" s="51"/>
      <c r="N2970" s="51"/>
      <c r="O2970" s="45"/>
    </row>
    <row r="2971" spans="1:15">
      <c r="A2971" s="87" t="s">
        <v>113</v>
      </c>
      <c r="B2971" s="73">
        <v>35550</v>
      </c>
      <c r="C2971" s="73">
        <v>42846</v>
      </c>
      <c r="D2971" s="47" t="s">
        <v>18</v>
      </c>
      <c r="E2971" s="47"/>
      <c r="F2971" s="47"/>
      <c r="G2971" s="47"/>
      <c r="I2971" s="51"/>
      <c r="J2971" s="51"/>
      <c r="K2971" s="51"/>
      <c r="L2971" s="51"/>
      <c r="M2971" s="51"/>
      <c r="N2971" s="51"/>
      <c r="O2971" s="45"/>
    </row>
    <row r="2972" spans="1:15">
      <c r="A2972" s="87"/>
      <c r="B2972" s="47"/>
      <c r="C2972" s="47"/>
      <c r="D2972" s="47"/>
      <c r="E2972" s="47"/>
      <c r="F2972" s="47"/>
      <c r="G2972" s="47"/>
      <c r="I2972" s="51"/>
      <c r="J2972" s="51"/>
      <c r="K2972" s="51"/>
      <c r="L2972" s="51"/>
      <c r="M2972" s="51"/>
      <c r="N2972" s="51"/>
      <c r="O2972" s="45"/>
    </row>
    <row r="2973" spans="1:15">
      <c r="A2973" s="58" t="s">
        <v>4</v>
      </c>
      <c r="B2973" s="46" t="s">
        <v>5</v>
      </c>
      <c r="C2973" s="46" t="s">
        <v>6</v>
      </c>
      <c r="D2973" s="46" t="s">
        <v>7</v>
      </c>
      <c r="E2973" s="46" t="s">
        <v>8</v>
      </c>
      <c r="F2973" s="46" t="s">
        <v>9</v>
      </c>
      <c r="G2973" s="46" t="s">
        <v>119</v>
      </c>
      <c r="H2973" s="19" t="s">
        <v>11</v>
      </c>
      <c r="I2973" s="51"/>
      <c r="J2973" s="51"/>
      <c r="K2973" s="51"/>
      <c r="L2973" s="51"/>
      <c r="M2973" s="51"/>
      <c r="N2973" s="51"/>
      <c r="O2973" s="45"/>
    </row>
    <row r="2974" spans="1:15">
      <c r="A2974" s="87">
        <v>43709</v>
      </c>
      <c r="B2974" s="47">
        <v>0</v>
      </c>
      <c r="C2974" s="47">
        <v>0</v>
      </c>
      <c r="D2974" s="47">
        <v>0</v>
      </c>
      <c r="E2974" s="47">
        <v>0</v>
      </c>
      <c r="F2974" s="47">
        <v>0</v>
      </c>
      <c r="G2974" s="47"/>
      <c r="I2974" s="51"/>
      <c r="J2974" s="51"/>
      <c r="K2974" s="51"/>
      <c r="L2974" s="51"/>
      <c r="M2974" s="51"/>
      <c r="N2974" s="51"/>
      <c r="O2974" s="45"/>
    </row>
    <row r="2975" spans="1:15">
      <c r="A2975" s="87">
        <v>43739</v>
      </c>
      <c r="B2975" s="47">
        <v>0</v>
      </c>
      <c r="C2975" s="47">
        <v>0</v>
      </c>
      <c r="D2975" s="47">
        <v>0</v>
      </c>
      <c r="E2975" s="47">
        <v>0</v>
      </c>
      <c r="F2975" s="47">
        <v>0</v>
      </c>
      <c r="G2975" s="47"/>
      <c r="I2975" s="51"/>
      <c r="J2975" s="51"/>
      <c r="K2975" s="51"/>
      <c r="L2975" s="51"/>
      <c r="M2975" s="51"/>
      <c r="N2975" s="51"/>
      <c r="O2975" s="45"/>
    </row>
    <row r="2976" spans="1:15">
      <c r="A2976" s="87">
        <v>43770</v>
      </c>
      <c r="B2976" s="47">
        <v>0</v>
      </c>
      <c r="C2976" s="47">
        <v>0</v>
      </c>
      <c r="D2976" s="47">
        <v>0</v>
      </c>
      <c r="E2976" s="47">
        <v>0</v>
      </c>
      <c r="F2976" s="47">
        <v>0</v>
      </c>
      <c r="G2976" s="47"/>
      <c r="I2976" s="51"/>
      <c r="J2976" s="51"/>
      <c r="K2976" s="51"/>
      <c r="L2976" s="51"/>
      <c r="M2976" s="51"/>
      <c r="N2976" s="51"/>
      <c r="O2976" s="45"/>
    </row>
    <row r="2977" spans="1:15">
      <c r="A2977" s="87">
        <v>43800</v>
      </c>
      <c r="B2977" s="47">
        <v>0</v>
      </c>
      <c r="C2977" s="47">
        <v>0</v>
      </c>
      <c r="D2977" s="47">
        <v>0</v>
      </c>
      <c r="E2977" s="47">
        <v>0</v>
      </c>
      <c r="F2977" s="47">
        <v>0</v>
      </c>
      <c r="G2977" s="47"/>
      <c r="I2977" s="51"/>
      <c r="J2977" s="51"/>
      <c r="K2977" s="51"/>
      <c r="L2977" s="51"/>
      <c r="M2977" s="51"/>
      <c r="N2977" s="51"/>
      <c r="O2977" s="45"/>
    </row>
    <row r="2978" spans="1:15">
      <c r="A2978" s="87">
        <v>43831</v>
      </c>
      <c r="B2978" s="47">
        <v>0</v>
      </c>
      <c r="C2978" s="47">
        <v>0</v>
      </c>
      <c r="D2978" s="47">
        <v>0</v>
      </c>
      <c r="E2978" s="47">
        <v>0</v>
      </c>
      <c r="F2978" s="47">
        <v>0</v>
      </c>
      <c r="G2978" s="47"/>
      <c r="I2978" s="51"/>
      <c r="J2978" s="51"/>
      <c r="K2978" s="51"/>
      <c r="L2978" s="51"/>
      <c r="M2978" s="51"/>
      <c r="N2978" s="51"/>
      <c r="O2978" s="45"/>
    </row>
    <row r="2979" spans="1:15">
      <c r="A2979" s="87">
        <v>43862</v>
      </c>
      <c r="B2979" s="47">
        <v>0</v>
      </c>
      <c r="C2979" s="47">
        <v>0</v>
      </c>
      <c r="D2979" s="47">
        <v>0</v>
      </c>
      <c r="E2979" s="47">
        <v>0</v>
      </c>
      <c r="F2979" s="47">
        <v>0</v>
      </c>
      <c r="G2979" s="47"/>
      <c r="I2979" s="51"/>
      <c r="J2979" s="51"/>
      <c r="K2979" s="51"/>
      <c r="L2979" s="51"/>
      <c r="M2979" s="51"/>
      <c r="N2979" s="51"/>
      <c r="O2979" s="45"/>
    </row>
    <row r="2980" spans="1:15">
      <c r="A2980" s="87">
        <v>43891</v>
      </c>
      <c r="B2980" s="47">
        <v>0</v>
      </c>
      <c r="C2980" s="47">
        <v>0</v>
      </c>
      <c r="D2980" s="47">
        <v>0</v>
      </c>
      <c r="E2980" s="47">
        <v>0</v>
      </c>
      <c r="F2980" s="47">
        <v>0</v>
      </c>
      <c r="G2980" s="47"/>
      <c r="I2980" s="51"/>
      <c r="J2980" s="51"/>
      <c r="K2980" s="51"/>
      <c r="L2980" s="51"/>
      <c r="M2980" s="51"/>
      <c r="N2980" s="51"/>
      <c r="O2980" s="45"/>
    </row>
    <row r="2981" spans="1:15">
      <c r="A2981" s="87">
        <v>43922</v>
      </c>
      <c r="B2981" s="47">
        <v>0</v>
      </c>
      <c r="C2981" s="47">
        <v>0</v>
      </c>
      <c r="D2981" s="47">
        <v>0</v>
      </c>
      <c r="E2981" s="47">
        <v>0</v>
      </c>
      <c r="F2981" s="47">
        <v>0</v>
      </c>
      <c r="G2981" s="47"/>
      <c r="I2981" s="51"/>
      <c r="J2981" s="51"/>
      <c r="K2981" s="51"/>
      <c r="L2981" s="51"/>
      <c r="M2981" s="51"/>
      <c r="N2981" s="51"/>
      <c r="O2981" s="45"/>
    </row>
    <row r="2982" spans="1:15">
      <c r="A2982" s="87">
        <v>43952</v>
      </c>
      <c r="B2982" s="47">
        <v>0</v>
      </c>
      <c r="C2982" s="47">
        <v>0</v>
      </c>
      <c r="D2982" s="47">
        <v>0</v>
      </c>
      <c r="E2982" s="47">
        <v>0</v>
      </c>
      <c r="F2982" s="47">
        <v>0</v>
      </c>
      <c r="G2982" s="47"/>
      <c r="I2982" s="51"/>
      <c r="J2982" s="51"/>
      <c r="K2982" s="51"/>
      <c r="L2982" s="51"/>
      <c r="M2982" s="51"/>
      <c r="N2982" s="51"/>
      <c r="O2982" s="45"/>
    </row>
    <row r="2983" spans="1:15">
      <c r="A2983" s="87">
        <v>43983</v>
      </c>
      <c r="B2983" s="47">
        <v>0</v>
      </c>
      <c r="C2983" s="47">
        <v>0</v>
      </c>
      <c r="D2983" s="47">
        <v>0</v>
      </c>
      <c r="E2983" s="47">
        <v>0</v>
      </c>
      <c r="F2983" s="47">
        <v>0</v>
      </c>
      <c r="G2983" s="47"/>
      <c r="I2983" s="51"/>
      <c r="J2983" s="51"/>
      <c r="K2983" s="51"/>
      <c r="L2983" s="51"/>
      <c r="M2983" s="51"/>
      <c r="N2983" s="51"/>
      <c r="O2983" s="45"/>
    </row>
    <row r="2984" spans="1:15">
      <c r="A2984" s="87">
        <v>44013</v>
      </c>
      <c r="B2984" s="47">
        <v>0</v>
      </c>
      <c r="C2984" s="47">
        <v>0</v>
      </c>
      <c r="D2984" s="47">
        <v>0</v>
      </c>
      <c r="E2984" s="47">
        <v>0</v>
      </c>
      <c r="F2984" s="47">
        <v>0</v>
      </c>
      <c r="G2984" s="47"/>
      <c r="I2984" s="51"/>
      <c r="J2984" s="51"/>
      <c r="K2984" s="51"/>
      <c r="L2984" s="51"/>
      <c r="M2984" s="51"/>
      <c r="N2984" s="51"/>
      <c r="O2984" s="45"/>
    </row>
    <row r="2985" spans="1:15">
      <c r="A2985" s="87">
        <v>44044</v>
      </c>
      <c r="B2985" s="47">
        <v>0</v>
      </c>
      <c r="C2985" s="47">
        <v>0</v>
      </c>
      <c r="D2985" s="47">
        <v>0</v>
      </c>
      <c r="E2985" s="47">
        <v>0</v>
      </c>
      <c r="F2985" s="47">
        <v>0</v>
      </c>
      <c r="G2985" s="47"/>
      <c r="I2985" s="51"/>
      <c r="J2985" s="51"/>
      <c r="K2985" s="51"/>
      <c r="L2985" s="51"/>
      <c r="M2985" s="51"/>
      <c r="N2985" s="51"/>
      <c r="O2985" s="45"/>
    </row>
    <row r="2986" spans="1:15">
      <c r="A2986" s="59" t="s">
        <v>10</v>
      </c>
      <c r="B2986" s="59">
        <f>SUM(B2974:B2985)</f>
        <v>0</v>
      </c>
      <c r="C2986" s="59">
        <f>SUM(C2974:C2985)</f>
        <v>0</v>
      </c>
      <c r="D2986" s="59">
        <f>SUM(D2974:D2985)</f>
        <v>0</v>
      </c>
      <c r="E2986" s="59">
        <f>SUM(E2974:E2985)</f>
        <v>0</v>
      </c>
      <c r="F2986" s="59">
        <f>SUM(F2974:F2985)</f>
        <v>0</v>
      </c>
      <c r="G2986" s="52"/>
      <c r="I2986" s="51"/>
      <c r="J2986" s="51"/>
      <c r="K2986" s="51"/>
      <c r="L2986" s="51"/>
      <c r="M2986" s="51"/>
      <c r="N2986" s="51"/>
      <c r="O2986" s="45"/>
    </row>
    <row r="2987" spans="1:15">
      <c r="A2987" s="59" t="s">
        <v>12</v>
      </c>
      <c r="B2987" s="59">
        <f>B2986/12</f>
        <v>0</v>
      </c>
      <c r="C2987" s="59">
        <f>C2986/12</f>
        <v>0</v>
      </c>
      <c r="D2987" s="59">
        <f>D2986/12</f>
        <v>0</v>
      </c>
      <c r="E2987" s="59">
        <f>E2986/12</f>
        <v>0</v>
      </c>
      <c r="F2987" s="59">
        <f>F2986/12</f>
        <v>0</v>
      </c>
      <c r="G2987" s="52"/>
      <c r="I2987" s="51"/>
      <c r="J2987" s="51"/>
      <c r="K2987" s="51"/>
      <c r="L2987" s="51"/>
      <c r="M2987" s="51"/>
      <c r="N2987" s="51"/>
      <c r="O2987" s="45"/>
    </row>
    <row r="2988" spans="1:15">
      <c r="A2988" s="87">
        <v>44075</v>
      </c>
      <c r="B2988" s="47">
        <v>0</v>
      </c>
      <c r="C2988" s="47">
        <v>0</v>
      </c>
      <c r="D2988" s="47">
        <v>0</v>
      </c>
      <c r="E2988" s="47">
        <v>0</v>
      </c>
      <c r="F2988" s="47">
        <v>0</v>
      </c>
      <c r="G2988" s="47"/>
      <c r="I2988" s="51"/>
      <c r="J2988" s="51"/>
      <c r="K2988" s="51"/>
      <c r="L2988" s="51"/>
      <c r="M2988" s="51"/>
      <c r="N2988" s="51"/>
      <c r="O2988" s="45"/>
    </row>
    <row r="2989" spans="1:15">
      <c r="A2989" s="87">
        <v>44105</v>
      </c>
      <c r="B2989" s="47">
        <v>0</v>
      </c>
      <c r="C2989" s="47">
        <v>0</v>
      </c>
      <c r="D2989" s="47">
        <v>0</v>
      </c>
      <c r="E2989" s="47">
        <v>0</v>
      </c>
      <c r="F2989" s="47">
        <v>0</v>
      </c>
      <c r="G2989" s="47"/>
      <c r="I2989" s="51"/>
      <c r="J2989" s="51"/>
      <c r="K2989" s="51"/>
      <c r="L2989" s="51"/>
      <c r="M2989" s="51"/>
      <c r="N2989" s="51"/>
      <c r="O2989" s="45"/>
    </row>
    <row r="2990" spans="1:15">
      <c r="A2990" s="87">
        <v>44136</v>
      </c>
      <c r="B2990" s="47">
        <v>0</v>
      </c>
      <c r="C2990" s="47">
        <v>0</v>
      </c>
      <c r="D2990" s="47">
        <v>0</v>
      </c>
      <c r="E2990" s="47">
        <v>0</v>
      </c>
      <c r="F2990" s="47">
        <v>0</v>
      </c>
      <c r="G2990" s="47"/>
      <c r="I2990" s="51"/>
      <c r="J2990" s="51"/>
      <c r="K2990" s="51"/>
      <c r="L2990" s="51"/>
      <c r="M2990" s="51"/>
      <c r="N2990" s="51"/>
      <c r="O2990" s="45"/>
    </row>
    <row r="2991" spans="1:15">
      <c r="A2991" s="87">
        <v>44166</v>
      </c>
      <c r="B2991" s="47">
        <v>0</v>
      </c>
      <c r="C2991" s="47">
        <v>0</v>
      </c>
      <c r="D2991" s="47">
        <v>0</v>
      </c>
      <c r="E2991" s="47">
        <v>0</v>
      </c>
      <c r="F2991" s="47">
        <v>0</v>
      </c>
      <c r="G2991" s="47"/>
      <c r="I2991" s="51"/>
      <c r="J2991" s="51"/>
      <c r="K2991" s="51"/>
      <c r="L2991" s="51"/>
      <c r="M2991" s="51"/>
      <c r="N2991" s="51"/>
      <c r="O2991" s="45"/>
    </row>
    <row r="2992" spans="1:15">
      <c r="A2992" s="87">
        <v>44197</v>
      </c>
      <c r="B2992" s="47">
        <v>0</v>
      </c>
      <c r="C2992" s="47">
        <v>0</v>
      </c>
      <c r="D2992" s="47">
        <v>11</v>
      </c>
      <c r="E2992" s="47">
        <v>0</v>
      </c>
      <c r="F2992" s="47">
        <v>0</v>
      </c>
      <c r="G2992" s="47"/>
      <c r="I2992" s="51"/>
      <c r="J2992" s="51"/>
      <c r="K2992" s="51"/>
      <c r="L2992" s="51"/>
      <c r="M2992" s="51"/>
      <c r="N2992" s="51"/>
      <c r="O2992" s="45"/>
    </row>
    <row r="2993" spans="1:15">
      <c r="A2993" s="87">
        <v>44228</v>
      </c>
      <c r="B2993" s="47">
        <v>0</v>
      </c>
      <c r="C2993" s="47">
        <v>0</v>
      </c>
      <c r="D2993" s="47">
        <v>0</v>
      </c>
      <c r="E2993" s="47">
        <v>6</v>
      </c>
      <c r="F2993" s="47">
        <v>0</v>
      </c>
      <c r="G2993" s="47"/>
      <c r="I2993" s="51"/>
      <c r="J2993" s="51"/>
      <c r="K2993" s="51"/>
      <c r="L2993" s="51"/>
      <c r="M2993" s="51"/>
      <c r="N2993" s="51"/>
      <c r="O2993" s="45"/>
    </row>
    <row r="2994" spans="1:15">
      <c r="A2994" s="87">
        <v>44256</v>
      </c>
      <c r="B2994" s="47">
        <v>0</v>
      </c>
      <c r="C2994" s="47">
        <v>0</v>
      </c>
      <c r="D2994" s="47">
        <v>0</v>
      </c>
      <c r="E2994" s="47">
        <v>0</v>
      </c>
      <c r="F2994" s="47">
        <v>0</v>
      </c>
      <c r="G2994" s="47"/>
      <c r="I2994" s="51"/>
      <c r="J2994" s="51"/>
      <c r="K2994" s="51"/>
      <c r="L2994" s="51"/>
      <c r="M2994" s="51"/>
      <c r="N2994" s="51"/>
      <c r="O2994" s="45"/>
    </row>
    <row r="2995" spans="1:15">
      <c r="A2995" s="87">
        <v>44287</v>
      </c>
      <c r="B2995" s="47">
        <v>0</v>
      </c>
      <c r="C2995" s="47">
        <v>0</v>
      </c>
      <c r="D2995" s="47">
        <v>0</v>
      </c>
      <c r="E2995" s="47">
        <v>0</v>
      </c>
      <c r="F2995" s="47">
        <v>0</v>
      </c>
      <c r="G2995" s="47"/>
      <c r="I2995" s="51"/>
      <c r="J2995" s="51"/>
      <c r="K2995" s="51"/>
      <c r="L2995" s="51"/>
      <c r="M2995" s="51"/>
      <c r="N2995" s="51"/>
      <c r="O2995" s="45"/>
    </row>
    <row r="2996" spans="1:15">
      <c r="A2996" s="87">
        <v>44317</v>
      </c>
      <c r="B2996" s="47">
        <v>0</v>
      </c>
      <c r="C2996" s="47">
        <v>0</v>
      </c>
      <c r="D2996" s="47">
        <v>0</v>
      </c>
      <c r="E2996" s="47">
        <v>0</v>
      </c>
      <c r="F2996" s="47">
        <v>0</v>
      </c>
      <c r="G2996" s="47"/>
      <c r="I2996" s="51"/>
      <c r="J2996" s="51"/>
      <c r="K2996" s="51"/>
      <c r="L2996" s="51"/>
      <c r="M2996" s="51"/>
      <c r="N2996" s="51"/>
      <c r="O2996" s="45"/>
    </row>
    <row r="2997" spans="1:15">
      <c r="A2997" s="87">
        <v>44348</v>
      </c>
      <c r="B2997" s="47">
        <v>0</v>
      </c>
      <c r="C2997" s="47">
        <v>0</v>
      </c>
      <c r="D2997" s="47">
        <v>0</v>
      </c>
      <c r="E2997" s="47">
        <v>0</v>
      </c>
      <c r="F2997" s="47">
        <v>0</v>
      </c>
      <c r="G2997" s="47"/>
      <c r="I2997" s="51"/>
      <c r="J2997" s="51"/>
      <c r="K2997" s="51"/>
      <c r="L2997" s="51"/>
      <c r="M2997" s="51"/>
      <c r="N2997" s="51"/>
      <c r="O2997" s="45"/>
    </row>
    <row r="2998" spans="1:15">
      <c r="A2998" s="87">
        <v>44378</v>
      </c>
      <c r="B2998" s="47">
        <v>0</v>
      </c>
      <c r="C2998" s="47">
        <v>0</v>
      </c>
      <c r="D2998" s="47">
        <v>0</v>
      </c>
      <c r="E2998" s="47">
        <v>0</v>
      </c>
      <c r="F2998" s="47">
        <v>0</v>
      </c>
      <c r="G2998" s="47"/>
      <c r="I2998" s="51"/>
      <c r="J2998" s="51"/>
      <c r="K2998" s="51"/>
      <c r="L2998" s="51"/>
      <c r="M2998" s="51"/>
      <c r="N2998" s="51"/>
      <c r="O2998" s="45"/>
    </row>
    <row r="2999" spans="1:15">
      <c r="A2999" s="87">
        <v>44409</v>
      </c>
      <c r="B2999" s="47">
        <v>0</v>
      </c>
      <c r="C2999" s="47">
        <v>0</v>
      </c>
      <c r="D2999" s="47">
        <v>0</v>
      </c>
      <c r="E2999" s="47">
        <v>0</v>
      </c>
      <c r="F2999" s="47">
        <v>0</v>
      </c>
      <c r="G2999" s="47"/>
      <c r="I2999" s="51"/>
      <c r="J2999" s="51"/>
      <c r="K2999" s="51"/>
      <c r="L2999" s="51"/>
      <c r="M2999" s="51"/>
      <c r="N2999" s="51"/>
      <c r="O2999" s="45"/>
    </row>
    <row r="3000" spans="1:15">
      <c r="A3000" s="59" t="s">
        <v>10</v>
      </c>
      <c r="B3000" s="59">
        <f>SUM(B2988:B2999)</f>
        <v>0</v>
      </c>
      <c r="C3000" s="59">
        <f>SUM(C2988:C2999)</f>
        <v>0</v>
      </c>
      <c r="D3000" s="59">
        <f>SUM(D2988:D2999)</f>
        <v>11</v>
      </c>
      <c r="E3000" s="59">
        <f>SUM(E2988:E2999)</f>
        <v>6</v>
      </c>
      <c r="F3000" s="59">
        <f>SUM(F2988:F2999)</f>
        <v>0</v>
      </c>
      <c r="G3000" s="52"/>
      <c r="I3000" s="51"/>
      <c r="J3000" s="51"/>
      <c r="K3000" s="51"/>
      <c r="L3000" s="51"/>
      <c r="M3000" s="51"/>
      <c r="N3000" s="51"/>
      <c r="O3000" s="45"/>
    </row>
    <row r="3001" spans="1:15">
      <c r="A3001" s="60" t="s">
        <v>12</v>
      </c>
      <c r="B3001" s="60">
        <f>B3000/12</f>
        <v>0</v>
      </c>
      <c r="C3001" s="60">
        <f>C3000/12</f>
        <v>0</v>
      </c>
      <c r="D3001" s="60">
        <f>D3000/12</f>
        <v>0.91666666666666663</v>
      </c>
      <c r="E3001" s="60">
        <f>E3000/12</f>
        <v>0.5</v>
      </c>
      <c r="F3001" s="60">
        <f>F3000/12</f>
        <v>0</v>
      </c>
      <c r="G3001" s="52"/>
      <c r="I3001" s="51"/>
      <c r="J3001" s="51"/>
      <c r="K3001" s="51"/>
      <c r="L3001" s="51"/>
      <c r="M3001" s="51"/>
      <c r="N3001" s="51"/>
      <c r="O3001" s="45"/>
    </row>
    <row r="3002" spans="1:15">
      <c r="A3002" s="87">
        <v>44440</v>
      </c>
      <c r="B3002" s="47">
        <v>0</v>
      </c>
      <c r="C3002" s="47">
        <v>1</v>
      </c>
      <c r="D3002" s="47">
        <v>7</v>
      </c>
      <c r="E3002" s="47">
        <v>0</v>
      </c>
      <c r="F3002" s="47">
        <v>0</v>
      </c>
      <c r="G3002" s="47"/>
      <c r="H3002" s="3" t="s">
        <v>117</v>
      </c>
      <c r="I3002" s="51"/>
      <c r="J3002" s="51"/>
      <c r="K3002" s="51"/>
      <c r="L3002" s="51"/>
      <c r="M3002" s="51"/>
      <c r="N3002" s="51"/>
      <c r="O3002" s="45"/>
    </row>
    <row r="3003" spans="1:15">
      <c r="A3003" s="87">
        <v>44470</v>
      </c>
      <c r="B3003" s="47">
        <v>1</v>
      </c>
      <c r="C3003" s="47">
        <v>0</v>
      </c>
      <c r="D3003" s="47">
        <v>11</v>
      </c>
      <c r="E3003" s="47">
        <v>1</v>
      </c>
      <c r="F3003" s="47">
        <v>0</v>
      </c>
      <c r="G3003" s="47"/>
      <c r="I3003" s="51"/>
      <c r="J3003" s="51"/>
      <c r="K3003" s="51"/>
      <c r="L3003" s="51"/>
      <c r="M3003" s="51"/>
      <c r="N3003" s="51"/>
      <c r="O3003" s="45"/>
    </row>
    <row r="3004" spans="1:15">
      <c r="A3004" s="86">
        <v>44501</v>
      </c>
      <c r="B3004" s="44">
        <v>0</v>
      </c>
      <c r="C3004" s="44">
        <v>0</v>
      </c>
      <c r="D3004" s="44">
        <v>7</v>
      </c>
      <c r="E3004" s="44">
        <v>2</v>
      </c>
      <c r="F3004" s="44">
        <v>0</v>
      </c>
      <c r="G3004" s="44"/>
      <c r="I3004" s="51"/>
      <c r="J3004" s="51"/>
      <c r="K3004" s="51"/>
      <c r="L3004" s="51"/>
      <c r="M3004" s="51"/>
      <c r="N3004" s="51"/>
      <c r="O3004" s="45"/>
    </row>
    <row r="3005" spans="1:15">
      <c r="A3005" s="86">
        <v>44531</v>
      </c>
      <c r="B3005" s="44">
        <v>0</v>
      </c>
      <c r="C3005" s="44">
        <v>0</v>
      </c>
      <c r="D3005" s="44">
        <v>7</v>
      </c>
      <c r="E3005" s="44">
        <v>2</v>
      </c>
      <c r="F3005" s="44">
        <v>1</v>
      </c>
      <c r="G3005" s="44"/>
      <c r="I3005" s="51"/>
      <c r="J3005" s="51"/>
      <c r="K3005" s="51"/>
      <c r="L3005" s="51"/>
      <c r="M3005" s="51"/>
      <c r="N3005" s="51"/>
      <c r="O3005" s="45"/>
    </row>
    <row r="3006" spans="1:15">
      <c r="A3006" s="87">
        <v>44562</v>
      </c>
      <c r="B3006" s="47">
        <v>0</v>
      </c>
      <c r="C3006" s="47">
        <v>0</v>
      </c>
      <c r="D3006" s="47">
        <v>10</v>
      </c>
      <c r="E3006" s="47">
        <v>2</v>
      </c>
      <c r="F3006" s="47">
        <v>1</v>
      </c>
      <c r="G3006" s="47"/>
      <c r="I3006" s="51"/>
      <c r="J3006" s="51"/>
      <c r="K3006" s="51"/>
      <c r="L3006" s="51"/>
      <c r="M3006" s="51"/>
      <c r="N3006" s="51"/>
      <c r="O3006" s="45"/>
    </row>
    <row r="3007" spans="1:15">
      <c r="A3007" s="87">
        <v>44593</v>
      </c>
      <c r="B3007" s="47"/>
      <c r="C3007" s="47"/>
      <c r="D3007" s="47"/>
      <c r="E3007" s="47"/>
      <c r="F3007" s="47"/>
      <c r="G3007" s="47"/>
      <c r="I3007" s="51"/>
      <c r="J3007" s="51"/>
      <c r="K3007" s="51"/>
      <c r="L3007" s="51"/>
      <c r="M3007" s="51"/>
      <c r="N3007" s="51"/>
      <c r="O3007" s="45"/>
    </row>
    <row r="3008" spans="1:15">
      <c r="A3008" s="86">
        <v>44621</v>
      </c>
      <c r="B3008" s="44"/>
      <c r="C3008" s="44"/>
      <c r="D3008" s="44"/>
      <c r="E3008" s="44"/>
      <c r="F3008" s="44"/>
      <c r="G3008" s="44"/>
      <c r="I3008" s="51"/>
      <c r="J3008" s="51"/>
      <c r="K3008" s="51"/>
      <c r="L3008" s="51"/>
      <c r="M3008" s="51"/>
      <c r="N3008" s="51"/>
      <c r="O3008" s="45"/>
    </row>
    <row r="3009" spans="1:7">
      <c r="A3009" s="86">
        <v>44652</v>
      </c>
      <c r="B3009" s="44"/>
      <c r="C3009" s="44"/>
      <c r="D3009" s="44"/>
      <c r="E3009" s="44"/>
      <c r="F3009" s="44"/>
      <c r="G3009" s="44"/>
    </row>
    <row r="3010" spans="1:7">
      <c r="A3010" s="87">
        <v>44682</v>
      </c>
      <c r="B3010" s="47"/>
      <c r="C3010" s="47"/>
      <c r="D3010" s="47"/>
      <c r="E3010" s="47"/>
      <c r="F3010" s="47"/>
      <c r="G3010" s="47"/>
    </row>
    <row r="3011" spans="1:7">
      <c r="A3011" s="87">
        <v>44713</v>
      </c>
      <c r="B3011" s="47"/>
      <c r="C3011" s="47"/>
      <c r="D3011" s="47"/>
      <c r="E3011" s="47"/>
      <c r="F3011" s="47"/>
      <c r="G3011" s="47"/>
    </row>
    <row r="3012" spans="1:7">
      <c r="A3012" s="86">
        <v>44743</v>
      </c>
      <c r="B3012" s="44"/>
      <c r="C3012" s="44"/>
      <c r="D3012" s="44"/>
      <c r="E3012" s="44"/>
      <c r="F3012" s="44"/>
      <c r="G3012" s="44"/>
    </row>
    <row r="3013" spans="1:7">
      <c r="A3013" s="86">
        <v>44774</v>
      </c>
      <c r="B3013" s="44"/>
      <c r="C3013" s="44"/>
      <c r="D3013" s="44"/>
      <c r="E3013" s="44"/>
      <c r="F3013" s="44"/>
      <c r="G3013" s="44"/>
    </row>
    <row r="3014" spans="1:7">
      <c r="A3014" s="59" t="s">
        <v>10</v>
      </c>
      <c r="B3014" s="59">
        <f>SUM(B3002:B3013)</f>
        <v>1</v>
      </c>
      <c r="C3014" s="59">
        <f>SUM(C3002:C3013)</f>
        <v>1</v>
      </c>
      <c r="D3014" s="59">
        <f>SUM(D3002:D3013)</f>
        <v>42</v>
      </c>
      <c r="E3014" s="59">
        <f>SUM(E3002:E3013)</f>
        <v>7</v>
      </c>
      <c r="F3014" s="59">
        <f>SUM(F3002:F3013)</f>
        <v>2</v>
      </c>
      <c r="G3014" s="52"/>
    </row>
    <row r="3015" spans="1:7">
      <c r="A3015" s="60" t="s">
        <v>12</v>
      </c>
      <c r="B3015" s="60">
        <f>B3014/12</f>
        <v>8.3333333333333329E-2</v>
      </c>
      <c r="C3015" s="60">
        <f>C3014/12</f>
        <v>8.3333333333333329E-2</v>
      </c>
      <c r="D3015" s="60">
        <f>D3014/12</f>
        <v>3.5</v>
      </c>
      <c r="E3015" s="60">
        <f>E3014/12</f>
        <v>0.58333333333333337</v>
      </c>
      <c r="F3015" s="60">
        <f>F3014/12</f>
        <v>0.16666666666666666</v>
      </c>
      <c r="G3015" s="52"/>
    </row>
    <row r="3027" spans="1:15">
      <c r="A3027" s="51"/>
      <c r="B3027" s="51"/>
      <c r="C3027" s="51"/>
      <c r="D3027" s="51"/>
      <c r="E3027" s="51"/>
      <c r="F3027" s="51"/>
      <c r="G3027" s="45"/>
    </row>
    <row r="3028" spans="1:15">
      <c r="A3028" s="51"/>
      <c r="B3028" s="51"/>
      <c r="C3028" s="51"/>
      <c r="D3028" s="51"/>
      <c r="E3028" s="51"/>
      <c r="F3028" s="51"/>
      <c r="G3028" s="45"/>
    </row>
    <row r="3029" spans="1:15">
      <c r="A3029" s="51"/>
      <c r="B3029" s="51"/>
      <c r="C3029" s="51"/>
      <c r="D3029" s="51"/>
      <c r="E3029" s="51"/>
      <c r="F3029" s="51"/>
      <c r="G3029" s="45"/>
    </row>
    <row r="3030" spans="1:15">
      <c r="A3030" s="51"/>
      <c r="B3030" s="51"/>
      <c r="C3030" s="51"/>
      <c r="D3030" s="51"/>
      <c r="E3030" s="51"/>
      <c r="F3030" s="51"/>
      <c r="G3030" s="45"/>
    </row>
    <row r="3031" spans="1:15">
      <c r="A3031" s="51"/>
      <c r="B3031" s="51"/>
      <c r="C3031" s="51"/>
      <c r="D3031" s="51"/>
      <c r="E3031" s="51"/>
      <c r="F3031" s="51"/>
      <c r="G3031" s="45"/>
    </row>
    <row r="3032" spans="1:15">
      <c r="A3032" s="51"/>
      <c r="B3032" s="51"/>
      <c r="C3032" s="51"/>
      <c r="D3032" s="51"/>
      <c r="E3032" s="51"/>
      <c r="F3032" s="51"/>
      <c r="G3032" s="45"/>
    </row>
    <row r="3033" spans="1:15">
      <c r="A3033" s="51"/>
      <c r="B3033" s="51"/>
      <c r="C3033" s="51"/>
      <c r="D3033" s="51"/>
      <c r="E3033" s="51"/>
      <c r="F3033" s="51"/>
      <c r="G3033" s="45"/>
      <c r="I3033" s="51"/>
      <c r="J3033" s="51"/>
      <c r="K3033" s="51"/>
      <c r="L3033" s="51"/>
      <c r="M3033" s="51"/>
      <c r="N3033" s="51"/>
      <c r="O3033" s="45"/>
    </row>
    <row r="3034" spans="1:15">
      <c r="A3034" s="56" t="s">
        <v>0</v>
      </c>
      <c r="B3034" s="72" t="s">
        <v>1</v>
      </c>
      <c r="C3034" s="72" t="s">
        <v>2</v>
      </c>
      <c r="D3034" s="72" t="s">
        <v>3</v>
      </c>
      <c r="E3034" s="72"/>
      <c r="F3034" s="47"/>
      <c r="G3034" s="47"/>
      <c r="I3034" s="51"/>
      <c r="J3034" s="51"/>
      <c r="K3034" s="51"/>
      <c r="L3034" s="51"/>
      <c r="M3034" s="51"/>
      <c r="N3034" s="51"/>
      <c r="O3034" s="45"/>
    </row>
    <row r="3035" spans="1:15">
      <c r="A3035" s="87" t="s">
        <v>114</v>
      </c>
      <c r="B3035" s="73" t="s">
        <v>115</v>
      </c>
      <c r="C3035" s="73">
        <v>43007</v>
      </c>
      <c r="D3035" s="47" t="s">
        <v>18</v>
      </c>
      <c r="E3035" s="47"/>
      <c r="F3035" s="47"/>
      <c r="G3035" s="47"/>
      <c r="I3035" s="51"/>
      <c r="J3035" s="51"/>
      <c r="K3035" s="51"/>
      <c r="L3035" s="51"/>
      <c r="M3035" s="51"/>
      <c r="N3035" s="51"/>
      <c r="O3035" s="45"/>
    </row>
    <row r="3036" spans="1:15">
      <c r="A3036" s="87"/>
      <c r="B3036" s="47"/>
      <c r="C3036" s="47"/>
      <c r="D3036" s="47"/>
      <c r="E3036" s="47"/>
      <c r="F3036" s="47"/>
      <c r="G3036" s="47"/>
      <c r="I3036" s="51"/>
      <c r="J3036" s="51"/>
      <c r="K3036" s="51"/>
      <c r="L3036" s="51"/>
      <c r="M3036" s="51"/>
      <c r="N3036" s="51"/>
      <c r="O3036" s="45"/>
    </row>
    <row r="3037" spans="1:15">
      <c r="A3037" s="58" t="s">
        <v>4</v>
      </c>
      <c r="B3037" s="46" t="s">
        <v>5</v>
      </c>
      <c r="C3037" s="46" t="s">
        <v>6</v>
      </c>
      <c r="D3037" s="46" t="s">
        <v>7</v>
      </c>
      <c r="E3037" s="46" t="s">
        <v>8</v>
      </c>
      <c r="F3037" s="46" t="s">
        <v>9</v>
      </c>
      <c r="G3037" s="46" t="s">
        <v>119</v>
      </c>
      <c r="H3037" s="19" t="s">
        <v>11</v>
      </c>
      <c r="I3037" s="51"/>
      <c r="J3037" s="51"/>
      <c r="K3037" s="51"/>
      <c r="L3037" s="51"/>
      <c r="M3037" s="51"/>
      <c r="N3037" s="51"/>
      <c r="O3037" s="45"/>
    </row>
    <row r="3038" spans="1:15">
      <c r="A3038" s="87">
        <v>43709</v>
      </c>
      <c r="B3038" s="47">
        <v>0</v>
      </c>
      <c r="C3038" s="47">
        <v>0</v>
      </c>
      <c r="D3038" s="47">
        <v>0</v>
      </c>
      <c r="E3038" s="47">
        <v>0</v>
      </c>
      <c r="F3038" s="47">
        <v>0</v>
      </c>
      <c r="G3038" s="47"/>
      <c r="I3038" s="51"/>
      <c r="J3038" s="51"/>
      <c r="K3038" s="51"/>
      <c r="L3038" s="51"/>
      <c r="M3038" s="51"/>
      <c r="N3038" s="51"/>
      <c r="O3038" s="45"/>
    </row>
    <row r="3039" spans="1:15">
      <c r="A3039" s="87">
        <v>43739</v>
      </c>
      <c r="B3039" s="47">
        <v>0</v>
      </c>
      <c r="C3039" s="47">
        <v>0</v>
      </c>
      <c r="D3039" s="47">
        <v>0</v>
      </c>
      <c r="E3039" s="47">
        <v>0</v>
      </c>
      <c r="F3039" s="47">
        <v>0</v>
      </c>
      <c r="G3039" s="47"/>
      <c r="I3039" s="51"/>
      <c r="J3039" s="51"/>
      <c r="K3039" s="51"/>
      <c r="L3039" s="51"/>
      <c r="M3039" s="51"/>
      <c r="N3039" s="51"/>
      <c r="O3039" s="45"/>
    </row>
    <row r="3040" spans="1:15">
      <c r="A3040" s="87">
        <v>43770</v>
      </c>
      <c r="B3040" s="47">
        <v>0</v>
      </c>
      <c r="C3040" s="47">
        <v>0</v>
      </c>
      <c r="D3040" s="47">
        <v>0</v>
      </c>
      <c r="E3040" s="47">
        <v>0</v>
      </c>
      <c r="F3040" s="47">
        <v>0</v>
      </c>
      <c r="G3040" s="47"/>
      <c r="I3040" s="51"/>
      <c r="J3040" s="51"/>
      <c r="K3040" s="51"/>
      <c r="L3040" s="51"/>
      <c r="M3040" s="51"/>
      <c r="N3040" s="51"/>
      <c r="O3040" s="45"/>
    </row>
    <row r="3041" spans="1:15">
      <c r="A3041" s="87">
        <v>43800</v>
      </c>
      <c r="B3041" s="47">
        <v>0</v>
      </c>
      <c r="C3041" s="47">
        <v>0</v>
      </c>
      <c r="D3041" s="47">
        <v>0</v>
      </c>
      <c r="E3041" s="47">
        <v>0</v>
      </c>
      <c r="F3041" s="47">
        <v>0</v>
      </c>
      <c r="G3041" s="47"/>
      <c r="I3041" s="51"/>
      <c r="J3041" s="51"/>
      <c r="K3041" s="51"/>
      <c r="L3041" s="51"/>
      <c r="M3041" s="51"/>
      <c r="N3041" s="51"/>
      <c r="O3041" s="45"/>
    </row>
    <row r="3042" spans="1:15">
      <c r="A3042" s="87">
        <v>43831</v>
      </c>
      <c r="B3042" s="47">
        <v>0</v>
      </c>
      <c r="C3042" s="47">
        <v>0</v>
      </c>
      <c r="D3042" s="47">
        <v>0</v>
      </c>
      <c r="E3042" s="47">
        <v>0</v>
      </c>
      <c r="F3042" s="47">
        <v>0</v>
      </c>
      <c r="G3042" s="47"/>
      <c r="I3042" s="51"/>
      <c r="J3042" s="51"/>
      <c r="K3042" s="51"/>
      <c r="L3042" s="51"/>
      <c r="M3042" s="51"/>
      <c r="N3042" s="51"/>
      <c r="O3042" s="45"/>
    </row>
    <row r="3043" spans="1:15">
      <c r="A3043" s="87">
        <v>43862</v>
      </c>
      <c r="B3043" s="47">
        <v>0</v>
      </c>
      <c r="C3043" s="47">
        <v>0</v>
      </c>
      <c r="D3043" s="47">
        <v>0</v>
      </c>
      <c r="E3043" s="47">
        <v>0</v>
      </c>
      <c r="F3043" s="47">
        <v>0</v>
      </c>
      <c r="G3043" s="47"/>
      <c r="I3043" s="51"/>
      <c r="J3043" s="51"/>
      <c r="K3043" s="51"/>
      <c r="L3043" s="51"/>
      <c r="M3043" s="51"/>
      <c r="N3043" s="51"/>
      <c r="O3043" s="45"/>
    </row>
    <row r="3044" spans="1:15">
      <c r="A3044" s="87">
        <v>43891</v>
      </c>
      <c r="B3044" s="47">
        <v>0</v>
      </c>
      <c r="C3044" s="47">
        <v>0</v>
      </c>
      <c r="D3044" s="47">
        <v>0</v>
      </c>
      <c r="E3044" s="47">
        <v>0</v>
      </c>
      <c r="F3044" s="47">
        <v>0</v>
      </c>
      <c r="G3044" s="47"/>
      <c r="I3044" s="51"/>
      <c r="J3044" s="51"/>
      <c r="K3044" s="51"/>
      <c r="L3044" s="51"/>
      <c r="M3044" s="51"/>
      <c r="N3044" s="51"/>
      <c r="O3044" s="45"/>
    </row>
    <row r="3045" spans="1:15">
      <c r="A3045" s="87">
        <v>43922</v>
      </c>
      <c r="B3045" s="47">
        <v>0</v>
      </c>
      <c r="C3045" s="47">
        <v>0</v>
      </c>
      <c r="D3045" s="47">
        <v>0</v>
      </c>
      <c r="E3045" s="47">
        <v>0</v>
      </c>
      <c r="F3045" s="47">
        <v>0</v>
      </c>
      <c r="G3045" s="47"/>
      <c r="I3045" s="51"/>
      <c r="J3045" s="51"/>
      <c r="K3045" s="51"/>
      <c r="L3045" s="51"/>
      <c r="M3045" s="51"/>
      <c r="N3045" s="51"/>
      <c r="O3045" s="45"/>
    </row>
    <row r="3046" spans="1:15">
      <c r="A3046" s="87">
        <v>43952</v>
      </c>
      <c r="B3046" s="47">
        <v>0</v>
      </c>
      <c r="C3046" s="47">
        <v>0</v>
      </c>
      <c r="D3046" s="47">
        <v>0</v>
      </c>
      <c r="E3046" s="47">
        <v>0</v>
      </c>
      <c r="F3046" s="47">
        <v>0</v>
      </c>
      <c r="G3046" s="47"/>
      <c r="I3046" s="51"/>
      <c r="J3046" s="51"/>
      <c r="K3046" s="51"/>
      <c r="L3046" s="51"/>
      <c r="M3046" s="51"/>
      <c r="N3046" s="51"/>
      <c r="O3046" s="45"/>
    </row>
    <row r="3047" spans="1:15">
      <c r="A3047" s="87">
        <v>43983</v>
      </c>
      <c r="B3047" s="47">
        <v>0</v>
      </c>
      <c r="C3047" s="47">
        <v>0</v>
      </c>
      <c r="D3047" s="47">
        <v>0</v>
      </c>
      <c r="E3047" s="47">
        <v>0</v>
      </c>
      <c r="F3047" s="47">
        <v>0</v>
      </c>
      <c r="G3047" s="47"/>
      <c r="I3047" s="51"/>
      <c r="J3047" s="51"/>
      <c r="K3047" s="51"/>
      <c r="L3047" s="51"/>
      <c r="M3047" s="51"/>
      <c r="N3047" s="51"/>
      <c r="O3047" s="45"/>
    </row>
    <row r="3048" spans="1:15">
      <c r="A3048" s="87">
        <v>44013</v>
      </c>
      <c r="B3048" s="47">
        <v>0</v>
      </c>
      <c r="C3048" s="47">
        <v>0</v>
      </c>
      <c r="D3048" s="47">
        <v>0</v>
      </c>
      <c r="E3048" s="47">
        <v>0</v>
      </c>
      <c r="F3048" s="47">
        <v>0</v>
      </c>
      <c r="G3048" s="47"/>
      <c r="I3048" s="51"/>
      <c r="J3048" s="51"/>
      <c r="K3048" s="51"/>
      <c r="L3048" s="51"/>
      <c r="M3048" s="51"/>
      <c r="N3048" s="51"/>
      <c r="O3048" s="45"/>
    </row>
    <row r="3049" spans="1:15">
      <c r="A3049" s="87">
        <v>44044</v>
      </c>
      <c r="B3049" s="47">
        <v>0</v>
      </c>
      <c r="C3049" s="47">
        <v>0</v>
      </c>
      <c r="D3049" s="47">
        <v>0</v>
      </c>
      <c r="E3049" s="47">
        <v>0</v>
      </c>
      <c r="F3049" s="47">
        <v>0</v>
      </c>
      <c r="G3049" s="47"/>
      <c r="I3049" s="51"/>
      <c r="J3049" s="51"/>
      <c r="K3049" s="51"/>
      <c r="L3049" s="51"/>
      <c r="M3049" s="51"/>
      <c r="N3049" s="51"/>
      <c r="O3049" s="45"/>
    </row>
    <row r="3050" spans="1:15">
      <c r="A3050" s="59" t="s">
        <v>10</v>
      </c>
      <c r="B3050" s="59">
        <f>SUM(B3038:B3049)</f>
        <v>0</v>
      </c>
      <c r="C3050" s="59">
        <f>SUM(C3038:C3049)</f>
        <v>0</v>
      </c>
      <c r="D3050" s="59">
        <f>SUM(D3038:D3049)</f>
        <v>0</v>
      </c>
      <c r="E3050" s="59">
        <f>SUM(E3038:E3049)</f>
        <v>0</v>
      </c>
      <c r="F3050" s="59">
        <f>SUM(F3038:F3049)</f>
        <v>0</v>
      </c>
      <c r="G3050" s="52"/>
      <c r="I3050" s="51"/>
      <c r="J3050" s="51"/>
      <c r="K3050" s="51"/>
      <c r="L3050" s="51"/>
      <c r="M3050" s="51"/>
      <c r="N3050" s="51"/>
      <c r="O3050" s="45"/>
    </row>
    <row r="3051" spans="1:15">
      <c r="A3051" s="59" t="s">
        <v>12</v>
      </c>
      <c r="B3051" s="59">
        <f>B3050/12</f>
        <v>0</v>
      </c>
      <c r="C3051" s="59">
        <f>C3050/12</f>
        <v>0</v>
      </c>
      <c r="D3051" s="59">
        <f>D3050/12</f>
        <v>0</v>
      </c>
      <c r="E3051" s="59">
        <f>E3050/12</f>
        <v>0</v>
      </c>
      <c r="F3051" s="59">
        <f>F3050/12</f>
        <v>0</v>
      </c>
      <c r="G3051" s="52"/>
      <c r="I3051" s="51"/>
      <c r="J3051" s="51"/>
      <c r="K3051" s="51"/>
      <c r="L3051" s="51"/>
      <c r="M3051" s="51"/>
      <c r="N3051" s="51"/>
      <c r="O3051" s="45"/>
    </row>
    <row r="3052" spans="1:15">
      <c r="A3052" s="87">
        <v>44075</v>
      </c>
      <c r="B3052" s="47">
        <v>0</v>
      </c>
      <c r="C3052" s="47">
        <v>0</v>
      </c>
      <c r="D3052" s="47">
        <v>0</v>
      </c>
      <c r="E3052" s="47">
        <v>0</v>
      </c>
      <c r="F3052" s="47">
        <v>0</v>
      </c>
      <c r="G3052" s="47"/>
      <c r="I3052" s="51"/>
      <c r="J3052" s="51"/>
      <c r="K3052" s="51"/>
      <c r="L3052" s="51"/>
      <c r="M3052" s="51"/>
      <c r="N3052" s="51"/>
      <c r="O3052" s="45"/>
    </row>
    <row r="3053" spans="1:15">
      <c r="A3053" s="87">
        <v>44105</v>
      </c>
      <c r="B3053" s="47">
        <v>0</v>
      </c>
      <c r="C3053" s="47">
        <v>0</v>
      </c>
      <c r="D3053" s="47">
        <v>0</v>
      </c>
      <c r="E3053" s="47">
        <v>0</v>
      </c>
      <c r="F3053" s="47">
        <v>0</v>
      </c>
      <c r="G3053" s="47"/>
      <c r="I3053" s="51"/>
      <c r="J3053" s="51"/>
      <c r="K3053" s="51"/>
      <c r="L3053" s="51"/>
      <c r="M3053" s="51"/>
      <c r="N3053" s="51"/>
      <c r="O3053" s="45"/>
    </row>
    <row r="3054" spans="1:15">
      <c r="A3054" s="87">
        <v>44136</v>
      </c>
      <c r="B3054" s="47">
        <v>0</v>
      </c>
      <c r="C3054" s="47">
        <v>0</v>
      </c>
      <c r="D3054" s="47">
        <v>0</v>
      </c>
      <c r="E3054" s="47">
        <v>0</v>
      </c>
      <c r="F3054" s="47">
        <v>0</v>
      </c>
      <c r="G3054" s="47"/>
      <c r="I3054" s="51"/>
      <c r="J3054" s="51"/>
      <c r="K3054" s="51"/>
      <c r="L3054" s="51"/>
      <c r="M3054" s="51"/>
      <c r="N3054" s="51"/>
      <c r="O3054" s="45"/>
    </row>
    <row r="3055" spans="1:15">
      <c r="A3055" s="87">
        <v>44166</v>
      </c>
      <c r="B3055" s="47">
        <v>0</v>
      </c>
      <c r="C3055" s="47">
        <v>0</v>
      </c>
      <c r="D3055" s="47">
        <v>0</v>
      </c>
      <c r="E3055" s="47">
        <v>0</v>
      </c>
      <c r="F3055" s="47">
        <v>0</v>
      </c>
      <c r="G3055" s="47"/>
      <c r="I3055" s="51"/>
      <c r="J3055" s="51"/>
      <c r="K3055" s="51"/>
      <c r="L3055" s="51"/>
      <c r="M3055" s="51"/>
      <c r="N3055" s="51"/>
      <c r="O3055" s="45"/>
    </row>
    <row r="3056" spans="1:15">
      <c r="A3056" s="87">
        <v>44197</v>
      </c>
      <c r="B3056" s="47">
        <v>0</v>
      </c>
      <c r="C3056" s="47">
        <v>0</v>
      </c>
      <c r="D3056" s="47">
        <v>0</v>
      </c>
      <c r="E3056" s="47">
        <v>0</v>
      </c>
      <c r="F3056" s="47">
        <v>0</v>
      </c>
      <c r="G3056" s="47"/>
      <c r="I3056" s="51"/>
      <c r="J3056" s="51"/>
      <c r="K3056" s="51"/>
      <c r="L3056" s="51"/>
      <c r="M3056" s="51"/>
      <c r="N3056" s="51"/>
      <c r="O3056" s="45"/>
    </row>
    <row r="3057" spans="1:15">
      <c r="A3057" s="87">
        <v>44228</v>
      </c>
      <c r="B3057" s="47">
        <v>0</v>
      </c>
      <c r="C3057" s="47">
        <v>0</v>
      </c>
      <c r="D3057" s="47">
        <v>0</v>
      </c>
      <c r="E3057" s="47">
        <v>0</v>
      </c>
      <c r="F3057" s="47">
        <v>0</v>
      </c>
      <c r="G3057" s="47"/>
      <c r="I3057" s="51"/>
      <c r="J3057" s="51"/>
      <c r="K3057" s="51"/>
      <c r="L3057" s="51"/>
      <c r="M3057" s="51"/>
      <c r="N3057" s="51"/>
      <c r="O3057" s="45"/>
    </row>
    <row r="3058" spans="1:15">
      <c r="A3058" s="87">
        <v>44256</v>
      </c>
      <c r="B3058" s="47">
        <v>0</v>
      </c>
      <c r="C3058" s="47">
        <v>0</v>
      </c>
      <c r="D3058" s="47">
        <v>0</v>
      </c>
      <c r="E3058" s="47">
        <v>0</v>
      </c>
      <c r="F3058" s="47">
        <v>0</v>
      </c>
      <c r="G3058" s="47"/>
      <c r="I3058" s="51"/>
      <c r="J3058" s="51"/>
      <c r="K3058" s="51"/>
      <c r="L3058" s="51"/>
      <c r="M3058" s="51"/>
      <c r="N3058" s="51"/>
      <c r="O3058" s="45"/>
    </row>
    <row r="3059" spans="1:15">
      <c r="A3059" s="87">
        <v>44287</v>
      </c>
      <c r="B3059" s="47">
        <v>0</v>
      </c>
      <c r="C3059" s="47">
        <v>0</v>
      </c>
      <c r="D3059" s="47">
        <v>0</v>
      </c>
      <c r="E3059" s="47">
        <v>0</v>
      </c>
      <c r="F3059" s="47">
        <v>0</v>
      </c>
      <c r="G3059" s="47"/>
      <c r="I3059" s="51"/>
      <c r="J3059" s="51"/>
      <c r="K3059" s="51"/>
      <c r="L3059" s="51"/>
      <c r="M3059" s="51"/>
      <c r="N3059" s="51"/>
      <c r="O3059" s="45"/>
    </row>
    <row r="3060" spans="1:15">
      <c r="A3060" s="87">
        <v>44317</v>
      </c>
      <c r="B3060" s="47">
        <v>0</v>
      </c>
      <c r="C3060" s="47">
        <v>0</v>
      </c>
      <c r="D3060" s="47">
        <v>0</v>
      </c>
      <c r="E3060" s="47">
        <v>0</v>
      </c>
      <c r="F3060" s="47">
        <v>0</v>
      </c>
      <c r="G3060" s="47"/>
      <c r="I3060" s="51"/>
      <c r="J3060" s="51"/>
      <c r="K3060" s="51"/>
      <c r="L3060" s="51"/>
      <c r="M3060" s="51"/>
      <c r="N3060" s="51"/>
      <c r="O3060" s="45"/>
    </row>
    <row r="3061" spans="1:15">
      <c r="A3061" s="87">
        <v>44348</v>
      </c>
      <c r="B3061" s="47">
        <v>0</v>
      </c>
      <c r="C3061" s="47">
        <v>0</v>
      </c>
      <c r="D3061" s="47">
        <v>0</v>
      </c>
      <c r="E3061" s="47">
        <v>0</v>
      </c>
      <c r="F3061" s="47">
        <v>0</v>
      </c>
      <c r="G3061" s="47"/>
      <c r="I3061" s="51"/>
      <c r="J3061" s="51"/>
      <c r="K3061" s="51"/>
      <c r="L3061" s="51"/>
      <c r="M3061" s="51"/>
      <c r="N3061" s="51"/>
      <c r="O3061" s="45"/>
    </row>
    <row r="3062" spans="1:15">
      <c r="A3062" s="87">
        <v>44378</v>
      </c>
      <c r="B3062" s="47">
        <v>0</v>
      </c>
      <c r="C3062" s="47">
        <v>0</v>
      </c>
      <c r="D3062" s="47">
        <v>0</v>
      </c>
      <c r="E3062" s="47">
        <v>0</v>
      </c>
      <c r="F3062" s="47">
        <v>0</v>
      </c>
      <c r="G3062" s="47"/>
      <c r="I3062" s="51"/>
      <c r="J3062" s="51"/>
      <c r="K3062" s="51"/>
      <c r="L3062" s="51"/>
      <c r="M3062" s="51"/>
      <c r="N3062" s="51"/>
      <c r="O3062" s="45"/>
    </row>
    <row r="3063" spans="1:15" ht="17" customHeight="1">
      <c r="A3063" s="87">
        <v>44409</v>
      </c>
      <c r="B3063" s="47">
        <v>0</v>
      </c>
      <c r="C3063" s="47">
        <v>0</v>
      </c>
      <c r="D3063" s="47">
        <v>0</v>
      </c>
      <c r="E3063" s="47">
        <v>0</v>
      </c>
      <c r="F3063" s="47">
        <v>0</v>
      </c>
      <c r="G3063" s="47"/>
      <c r="I3063" s="51"/>
      <c r="J3063" s="51"/>
      <c r="K3063" s="51"/>
      <c r="L3063" s="51"/>
      <c r="M3063" s="51"/>
      <c r="N3063" s="51"/>
      <c r="O3063" s="45"/>
    </row>
    <row r="3064" spans="1:15">
      <c r="A3064" s="59" t="s">
        <v>10</v>
      </c>
      <c r="B3064" s="59">
        <f>SUM(B3052:B3063)</f>
        <v>0</v>
      </c>
      <c r="C3064" s="59">
        <f>SUM(C3052:C3063)</f>
        <v>0</v>
      </c>
      <c r="D3064" s="59">
        <f>SUM(D3052:D3063)</f>
        <v>0</v>
      </c>
      <c r="E3064" s="59">
        <f>SUM(E3052:E3063)</f>
        <v>0</v>
      </c>
      <c r="F3064" s="59">
        <f>SUM(F3052:F3063)</f>
        <v>0</v>
      </c>
      <c r="G3064" s="52"/>
      <c r="I3064" s="51"/>
      <c r="J3064" s="51"/>
      <c r="K3064" s="51"/>
      <c r="L3064" s="51"/>
      <c r="M3064" s="51"/>
      <c r="N3064" s="51"/>
      <c r="O3064" s="45"/>
    </row>
    <row r="3065" spans="1:15">
      <c r="A3065" s="60" t="s">
        <v>12</v>
      </c>
      <c r="B3065" s="60">
        <f>B3064/12</f>
        <v>0</v>
      </c>
      <c r="C3065" s="60">
        <f>C3064/12</f>
        <v>0</v>
      </c>
      <c r="D3065" s="60">
        <f>D3064/12</f>
        <v>0</v>
      </c>
      <c r="E3065" s="60">
        <f>E3064/12</f>
        <v>0</v>
      </c>
      <c r="F3065" s="60">
        <f>F3064/12</f>
        <v>0</v>
      </c>
      <c r="G3065" s="52"/>
      <c r="I3065" s="51"/>
      <c r="J3065" s="51"/>
      <c r="K3065" s="51"/>
      <c r="L3065" s="51"/>
      <c r="M3065" s="51"/>
      <c r="N3065" s="51"/>
      <c r="O3065" s="45"/>
    </row>
    <row r="3066" spans="1:15">
      <c r="A3066" s="87">
        <v>44440</v>
      </c>
      <c r="B3066" s="47">
        <v>0</v>
      </c>
      <c r="C3066" s="47">
        <v>0</v>
      </c>
      <c r="D3066" s="47">
        <v>0</v>
      </c>
      <c r="E3066" s="47">
        <v>0</v>
      </c>
      <c r="F3066" s="47">
        <v>0</v>
      </c>
      <c r="G3066" s="47" t="s">
        <v>116</v>
      </c>
      <c r="H3066" s="3" t="s">
        <v>117</v>
      </c>
      <c r="I3066" s="51"/>
      <c r="J3066" s="51"/>
      <c r="K3066" s="51"/>
      <c r="L3066" s="51"/>
      <c r="M3066" s="51"/>
      <c r="N3066" s="51"/>
      <c r="O3066" s="45"/>
    </row>
    <row r="3067" spans="1:15">
      <c r="A3067" s="87">
        <v>44470</v>
      </c>
      <c r="B3067" s="47">
        <v>0</v>
      </c>
      <c r="C3067" s="47">
        <v>0</v>
      </c>
      <c r="D3067" s="47">
        <v>11</v>
      </c>
      <c r="E3067" s="47">
        <v>1</v>
      </c>
      <c r="F3067" s="47">
        <v>0</v>
      </c>
      <c r="G3067" s="47"/>
      <c r="I3067" s="51"/>
      <c r="J3067" s="51"/>
      <c r="K3067" s="51"/>
      <c r="L3067" s="51"/>
      <c r="M3067" s="51"/>
      <c r="N3067" s="51"/>
      <c r="O3067" s="45"/>
    </row>
    <row r="3068" spans="1:15">
      <c r="A3068" s="86">
        <v>44501</v>
      </c>
      <c r="B3068" s="44">
        <v>2</v>
      </c>
      <c r="C3068" s="44">
        <v>1</v>
      </c>
      <c r="D3068" s="44">
        <v>7</v>
      </c>
      <c r="E3068" s="44">
        <v>4</v>
      </c>
      <c r="F3068" s="44">
        <v>1</v>
      </c>
      <c r="G3068" s="44"/>
      <c r="I3068" s="51"/>
      <c r="J3068" s="51"/>
      <c r="K3068" s="51"/>
      <c r="L3068" s="51"/>
      <c r="M3068" s="51"/>
      <c r="N3068" s="51"/>
      <c r="O3068" s="45"/>
    </row>
    <row r="3069" spans="1:15">
      <c r="A3069" s="86">
        <v>44531</v>
      </c>
      <c r="B3069" s="44">
        <v>0</v>
      </c>
      <c r="C3069" s="44">
        <v>1</v>
      </c>
      <c r="D3069" s="44">
        <v>9</v>
      </c>
      <c r="E3069" s="44">
        <v>3</v>
      </c>
      <c r="F3069" s="44">
        <v>1</v>
      </c>
      <c r="G3069" s="44"/>
      <c r="I3069" s="51"/>
      <c r="J3069" s="51"/>
      <c r="K3069" s="51"/>
      <c r="L3069" s="51"/>
      <c r="M3069" s="51"/>
      <c r="N3069" s="51"/>
      <c r="O3069" s="45"/>
    </row>
    <row r="3070" spans="1:15">
      <c r="A3070" s="87">
        <v>44562</v>
      </c>
      <c r="B3070" s="47">
        <v>0</v>
      </c>
      <c r="C3070" s="47">
        <v>1</v>
      </c>
      <c r="D3070" s="47">
        <v>8</v>
      </c>
      <c r="E3070" s="47">
        <v>3</v>
      </c>
      <c r="F3070" s="47">
        <v>1</v>
      </c>
      <c r="G3070" s="47"/>
      <c r="I3070" s="51"/>
      <c r="J3070" s="51"/>
      <c r="K3070" s="51"/>
      <c r="L3070" s="51"/>
      <c r="M3070" s="51"/>
      <c r="N3070" s="51"/>
      <c r="O3070" s="45"/>
    </row>
    <row r="3071" spans="1:15">
      <c r="A3071" s="87">
        <v>44593</v>
      </c>
      <c r="B3071" s="47"/>
      <c r="C3071" s="47"/>
      <c r="D3071" s="47"/>
      <c r="E3071" s="47"/>
      <c r="F3071" s="47"/>
      <c r="G3071" s="47"/>
      <c r="I3071" s="51"/>
      <c r="J3071" s="51"/>
      <c r="K3071" s="51"/>
      <c r="L3071" s="51"/>
      <c r="M3071" s="51"/>
      <c r="N3071" s="51"/>
      <c r="O3071" s="45"/>
    </row>
    <row r="3072" spans="1:15">
      <c r="A3072" s="86">
        <v>44621</v>
      </c>
      <c r="B3072" s="44"/>
      <c r="C3072" s="44"/>
      <c r="D3072" s="44"/>
      <c r="E3072" s="44"/>
      <c r="F3072" s="44"/>
      <c r="G3072" s="44"/>
    </row>
    <row r="3073" spans="1:7">
      <c r="A3073" s="86">
        <v>44652</v>
      </c>
      <c r="B3073" s="44"/>
      <c r="C3073" s="44"/>
      <c r="D3073" s="44"/>
      <c r="E3073" s="44"/>
      <c r="F3073" s="44"/>
      <c r="G3073" s="44"/>
    </row>
    <row r="3074" spans="1:7">
      <c r="A3074" s="87">
        <v>44682</v>
      </c>
      <c r="B3074" s="47"/>
      <c r="C3074" s="47"/>
      <c r="D3074" s="47"/>
      <c r="E3074" s="47"/>
      <c r="F3074" s="47"/>
      <c r="G3074" s="47"/>
    </row>
    <row r="3075" spans="1:7">
      <c r="A3075" s="87">
        <v>44713</v>
      </c>
      <c r="B3075" s="47"/>
      <c r="C3075" s="47"/>
      <c r="D3075" s="47"/>
      <c r="E3075" s="47"/>
      <c r="F3075" s="47"/>
      <c r="G3075" s="47"/>
    </row>
    <row r="3076" spans="1:7">
      <c r="A3076" s="86">
        <v>44743</v>
      </c>
      <c r="B3076" s="44"/>
      <c r="C3076" s="44"/>
      <c r="D3076" s="44"/>
      <c r="E3076" s="44"/>
      <c r="F3076" s="44"/>
      <c r="G3076" s="44"/>
    </row>
    <row r="3077" spans="1:7">
      <c r="A3077" s="86">
        <v>44774</v>
      </c>
      <c r="B3077" s="44"/>
      <c r="C3077" s="44"/>
      <c r="D3077" s="44"/>
      <c r="E3077" s="44"/>
      <c r="F3077" s="44"/>
      <c r="G3077" s="44"/>
    </row>
    <row r="3078" spans="1:7">
      <c r="A3078" s="59" t="s">
        <v>10</v>
      </c>
      <c r="B3078" s="59">
        <f>SUM(B3066:B3077)</f>
        <v>2</v>
      </c>
      <c r="C3078" s="59">
        <f>SUM(C3066:C3077)</f>
        <v>3</v>
      </c>
      <c r="D3078" s="59">
        <f>SUM(D3066:D3077)</f>
        <v>35</v>
      </c>
      <c r="E3078" s="59">
        <f>SUM(E3066:E3077)</f>
        <v>11</v>
      </c>
      <c r="F3078" s="59">
        <f>SUM(F3066:F3077)</f>
        <v>3</v>
      </c>
      <c r="G3078" s="52"/>
    </row>
    <row r="3079" spans="1:7">
      <c r="A3079" s="60" t="s">
        <v>12</v>
      </c>
      <c r="B3079" s="60">
        <f>B3078/12</f>
        <v>0.16666666666666666</v>
      </c>
      <c r="C3079" s="60">
        <f>C3078/12</f>
        <v>0.25</v>
      </c>
      <c r="D3079" s="60">
        <f>D3078/12</f>
        <v>2.9166666666666665</v>
      </c>
      <c r="E3079" s="60">
        <f>E3078/12</f>
        <v>0.91666666666666663</v>
      </c>
      <c r="F3079" s="60">
        <f>F3078/12</f>
        <v>0.25</v>
      </c>
      <c r="G3079" s="52"/>
    </row>
    <row r="3080" spans="1:7">
      <c r="A3080" s="86"/>
      <c r="B3080" s="44"/>
      <c r="C3080" s="44"/>
      <c r="D3080" s="44"/>
      <c r="E3080" s="44"/>
      <c r="F3080" s="44"/>
      <c r="G3080" s="44"/>
    </row>
    <row r="3090" spans="1:23">
      <c r="A3090" s="53"/>
      <c r="B3090" s="89"/>
      <c r="C3090" s="89"/>
      <c r="D3090" s="89"/>
      <c r="E3090" s="89"/>
      <c r="F3090" s="89"/>
      <c r="G3090" s="45"/>
      <c r="I3090" s="51"/>
      <c r="J3090" s="51"/>
      <c r="K3090" s="51"/>
      <c r="L3090" s="51"/>
      <c r="M3090" s="51"/>
      <c r="N3090" s="51"/>
      <c r="O3090" s="45"/>
    </row>
    <row r="3091" spans="1:23">
      <c r="A3091" s="53"/>
      <c r="B3091" s="89"/>
      <c r="C3091" s="89"/>
      <c r="D3091" s="89"/>
      <c r="E3091" s="89"/>
      <c r="F3091" s="89"/>
      <c r="G3091" s="45"/>
      <c r="H3091" s="7"/>
      <c r="I3091" s="51"/>
      <c r="J3091" s="51"/>
      <c r="K3091" s="51"/>
      <c r="L3091" s="51"/>
      <c r="M3091" s="51"/>
      <c r="N3091" s="51"/>
      <c r="O3091" s="45"/>
    </row>
    <row r="3092" spans="1:23">
      <c r="A3092" s="51"/>
      <c r="B3092" s="51"/>
      <c r="C3092" s="51"/>
      <c r="D3092" s="51"/>
      <c r="E3092" s="51"/>
      <c r="F3092" s="51"/>
      <c r="G3092" s="45"/>
      <c r="I3092" s="51"/>
      <c r="J3092" s="51"/>
      <c r="K3092" s="51"/>
      <c r="L3092" s="51"/>
      <c r="M3092" s="51"/>
      <c r="N3092" s="51"/>
      <c r="O3092" s="45"/>
    </row>
    <row r="3093" spans="1:23">
      <c r="A3093" s="51"/>
      <c r="B3093" s="51"/>
      <c r="C3093" s="51"/>
      <c r="D3093" s="51"/>
      <c r="E3093" s="51"/>
      <c r="F3093" s="51"/>
      <c r="G3093" s="45"/>
      <c r="I3093" s="51"/>
      <c r="J3093" s="51"/>
      <c r="K3093" s="51"/>
      <c r="L3093" s="51"/>
      <c r="M3093" s="51"/>
      <c r="N3093" s="51"/>
      <c r="O3093" s="45"/>
    </row>
    <row r="3094" spans="1:23">
      <c r="A3094" s="51"/>
      <c r="B3094" s="51"/>
      <c r="C3094" s="51"/>
      <c r="D3094" s="51"/>
      <c r="E3094" s="51"/>
      <c r="F3094" s="51"/>
      <c r="G3094" s="45"/>
      <c r="I3094" s="51"/>
      <c r="J3094" s="51"/>
      <c r="K3094" s="51"/>
      <c r="L3094" s="51"/>
      <c r="M3094" s="51"/>
      <c r="N3094" s="51"/>
      <c r="O3094" s="45"/>
    </row>
    <row r="3095" spans="1:23">
      <c r="A3095" s="51"/>
      <c r="B3095" s="51"/>
      <c r="C3095" s="51"/>
      <c r="D3095" s="51"/>
      <c r="E3095" s="51"/>
      <c r="F3095" s="51"/>
      <c r="G3095" s="45"/>
      <c r="I3095" s="51"/>
      <c r="J3095" s="51"/>
      <c r="K3095" s="51"/>
      <c r="L3095" s="51"/>
      <c r="M3095" s="51"/>
      <c r="N3095" s="51"/>
      <c r="O3095" s="45"/>
    </row>
    <row r="3096" spans="1:23">
      <c r="A3096" s="51"/>
      <c r="B3096" s="51"/>
      <c r="C3096" s="51"/>
      <c r="D3096" s="51"/>
      <c r="E3096" s="51"/>
      <c r="F3096" s="51"/>
      <c r="G3096" s="45"/>
      <c r="I3096" s="51"/>
      <c r="J3096" s="51"/>
      <c r="K3096" s="51"/>
      <c r="L3096" s="51"/>
      <c r="M3096" s="51"/>
      <c r="N3096" s="51"/>
      <c r="O3096" s="45"/>
    </row>
    <row r="3097" spans="1:23">
      <c r="A3097" s="51"/>
      <c r="B3097" s="51"/>
      <c r="C3097" s="51"/>
      <c r="D3097" s="51"/>
      <c r="E3097" s="51"/>
      <c r="F3097" s="51"/>
      <c r="G3097" s="45"/>
      <c r="I3097" s="51"/>
      <c r="J3097" s="51"/>
      <c r="K3097" s="51"/>
      <c r="L3097" s="51"/>
      <c r="M3097" s="51"/>
      <c r="N3097" s="51"/>
      <c r="O3097" s="45"/>
    </row>
    <row r="3098" spans="1:23">
      <c r="A3098" s="51"/>
      <c r="B3098" s="51"/>
      <c r="C3098" s="51"/>
      <c r="D3098" s="51"/>
      <c r="E3098" s="51"/>
      <c r="F3098" s="51"/>
      <c r="G3098" s="45"/>
      <c r="I3098" s="51"/>
      <c r="J3098" s="51"/>
      <c r="K3098" s="51"/>
      <c r="L3098" s="51"/>
      <c r="M3098" s="51"/>
      <c r="N3098" s="51"/>
      <c r="O3098" s="45"/>
    </row>
    <row r="3099" spans="1:23">
      <c r="A3099" s="56" t="s">
        <v>0</v>
      </c>
      <c r="B3099" s="72" t="s">
        <v>1</v>
      </c>
      <c r="C3099" s="72" t="s">
        <v>2</v>
      </c>
      <c r="D3099" s="72" t="s">
        <v>3</v>
      </c>
      <c r="E3099" s="72"/>
      <c r="F3099" s="47"/>
      <c r="G3099" s="47"/>
      <c r="I3099" s="82"/>
    </row>
    <row r="3100" spans="1:23">
      <c r="A3100" s="87" t="s">
        <v>121</v>
      </c>
      <c r="B3100" s="73">
        <v>34195</v>
      </c>
      <c r="C3100" s="73">
        <v>40173</v>
      </c>
      <c r="D3100" s="47" t="s">
        <v>18</v>
      </c>
      <c r="E3100" s="47"/>
      <c r="F3100" s="47"/>
      <c r="G3100" s="47"/>
      <c r="I3100" s="85"/>
    </row>
    <row r="3101" spans="1:23">
      <c r="A3101" s="87"/>
      <c r="B3101" s="47"/>
      <c r="C3101" s="47"/>
      <c r="D3101" s="47"/>
      <c r="E3101" s="47"/>
      <c r="F3101" s="47"/>
      <c r="G3101" s="47"/>
      <c r="I3101" s="51"/>
      <c r="J3101" s="51"/>
      <c r="K3101" s="51"/>
      <c r="L3101" s="51"/>
      <c r="M3101" s="51"/>
      <c r="N3101" s="51"/>
      <c r="O3101" s="45"/>
      <c r="Q3101" s="51"/>
      <c r="R3101" s="51"/>
      <c r="S3101" s="51"/>
      <c r="T3101" s="51"/>
      <c r="U3101" s="51"/>
      <c r="V3101" s="51"/>
      <c r="W3101" s="45"/>
    </row>
    <row r="3102" spans="1:23">
      <c r="A3102" s="58" t="s">
        <v>4</v>
      </c>
      <c r="B3102" s="46" t="s">
        <v>5</v>
      </c>
      <c r="C3102" s="46" t="s">
        <v>6</v>
      </c>
      <c r="D3102" s="46" t="s">
        <v>7</v>
      </c>
      <c r="E3102" s="46" t="s">
        <v>8</v>
      </c>
      <c r="F3102" s="46" t="s">
        <v>9</v>
      </c>
      <c r="G3102" s="46" t="s">
        <v>119</v>
      </c>
      <c r="H3102" s="19" t="s">
        <v>11</v>
      </c>
      <c r="I3102" s="51"/>
      <c r="J3102" s="51"/>
      <c r="K3102" s="51"/>
      <c r="L3102" s="51"/>
      <c r="M3102" s="51"/>
      <c r="N3102" s="51"/>
      <c r="O3102" s="45"/>
    </row>
    <row r="3103" spans="1:23">
      <c r="A3103" s="87">
        <v>43709</v>
      </c>
      <c r="B3103" s="47">
        <v>0</v>
      </c>
      <c r="C3103" s="47">
        <v>0</v>
      </c>
      <c r="D3103" s="47">
        <v>0</v>
      </c>
      <c r="E3103" s="47">
        <v>0</v>
      </c>
      <c r="F3103" s="47">
        <v>0</v>
      </c>
      <c r="G3103" s="47"/>
      <c r="I3103" s="82"/>
    </row>
    <row r="3104" spans="1:23">
      <c r="A3104" s="87">
        <v>43739</v>
      </c>
      <c r="B3104" s="47">
        <v>0</v>
      </c>
      <c r="C3104" s="47">
        <v>0</v>
      </c>
      <c r="D3104" s="47">
        <v>0</v>
      </c>
      <c r="E3104" s="47">
        <v>0</v>
      </c>
      <c r="F3104" s="47">
        <v>0</v>
      </c>
      <c r="G3104" s="47"/>
      <c r="I3104" s="85"/>
    </row>
    <row r="3105" spans="1:23">
      <c r="A3105" s="87">
        <v>43770</v>
      </c>
      <c r="B3105" s="47">
        <v>0</v>
      </c>
      <c r="C3105" s="47">
        <v>0</v>
      </c>
      <c r="D3105" s="47">
        <v>0</v>
      </c>
      <c r="E3105" s="47">
        <v>0</v>
      </c>
      <c r="F3105" s="47">
        <v>0</v>
      </c>
      <c r="G3105" s="47"/>
      <c r="I3105" s="85"/>
    </row>
    <row r="3106" spans="1:23">
      <c r="A3106" s="87">
        <v>43800</v>
      </c>
      <c r="B3106" s="47">
        <v>0</v>
      </c>
      <c r="C3106" s="47">
        <v>0</v>
      </c>
      <c r="D3106" s="47">
        <v>0</v>
      </c>
      <c r="E3106" s="47">
        <v>0</v>
      </c>
      <c r="F3106" s="47">
        <v>0</v>
      </c>
      <c r="G3106" s="47"/>
      <c r="I3106" s="51"/>
      <c r="J3106" s="51"/>
      <c r="K3106" s="51"/>
      <c r="L3106" s="51"/>
      <c r="M3106" s="51"/>
      <c r="N3106" s="51"/>
      <c r="O3106" s="45"/>
      <c r="Q3106" s="51"/>
      <c r="R3106" s="51"/>
      <c r="S3106" s="51"/>
      <c r="T3106" s="51"/>
      <c r="U3106" s="51"/>
      <c r="V3106" s="51"/>
      <c r="W3106" s="45"/>
    </row>
    <row r="3107" spans="1:23">
      <c r="A3107" s="87">
        <v>43831</v>
      </c>
      <c r="B3107" s="47">
        <v>0</v>
      </c>
      <c r="C3107" s="47">
        <v>0</v>
      </c>
      <c r="D3107" s="47">
        <v>0</v>
      </c>
      <c r="E3107" s="47">
        <v>0</v>
      </c>
      <c r="F3107" s="47">
        <v>0</v>
      </c>
      <c r="G3107" s="47"/>
      <c r="I3107" s="51"/>
      <c r="J3107" s="51"/>
      <c r="K3107" s="51"/>
      <c r="L3107" s="51"/>
      <c r="M3107" s="51"/>
      <c r="N3107" s="51"/>
      <c r="O3107" s="45"/>
      <c r="Q3107" s="51"/>
      <c r="R3107" s="51"/>
      <c r="S3107" s="51"/>
      <c r="T3107" s="51"/>
      <c r="U3107" s="51"/>
      <c r="V3107" s="51"/>
      <c r="W3107" s="45"/>
    </row>
    <row r="3108" spans="1:23">
      <c r="A3108" s="87">
        <v>43862</v>
      </c>
      <c r="B3108" s="47">
        <v>0</v>
      </c>
      <c r="C3108" s="47">
        <v>0</v>
      </c>
      <c r="D3108" s="47">
        <v>0</v>
      </c>
      <c r="E3108" s="47">
        <v>0</v>
      </c>
      <c r="F3108" s="47">
        <v>0</v>
      </c>
      <c r="G3108" s="47"/>
      <c r="I3108" s="51"/>
      <c r="J3108" s="51"/>
      <c r="K3108" s="51"/>
      <c r="L3108" s="51"/>
      <c r="M3108" s="51"/>
      <c r="N3108" s="51"/>
      <c r="O3108" s="45"/>
      <c r="Q3108" s="51"/>
      <c r="R3108" s="51"/>
      <c r="S3108" s="51"/>
      <c r="T3108" s="51"/>
      <c r="U3108" s="51"/>
      <c r="V3108" s="51"/>
      <c r="W3108" s="45"/>
    </row>
    <row r="3109" spans="1:23">
      <c r="A3109" s="87">
        <v>43891</v>
      </c>
      <c r="B3109" s="47">
        <v>0</v>
      </c>
      <c r="C3109" s="47">
        <v>0</v>
      </c>
      <c r="D3109" s="47">
        <v>0</v>
      </c>
      <c r="E3109" s="47">
        <v>0</v>
      </c>
      <c r="F3109" s="47">
        <v>0</v>
      </c>
      <c r="G3109" s="47"/>
      <c r="I3109" s="51"/>
      <c r="J3109" s="51"/>
      <c r="K3109" s="51"/>
      <c r="L3109" s="51"/>
      <c r="M3109" s="51"/>
      <c r="N3109" s="51"/>
      <c r="O3109" s="45"/>
      <c r="Q3109" s="51"/>
      <c r="R3109" s="51"/>
      <c r="S3109" s="51"/>
      <c r="T3109" s="51"/>
      <c r="U3109" s="51"/>
      <c r="V3109" s="51"/>
      <c r="W3109" s="45"/>
    </row>
    <row r="3110" spans="1:23">
      <c r="A3110" s="87">
        <v>43922</v>
      </c>
      <c r="B3110" s="47">
        <v>0</v>
      </c>
      <c r="C3110" s="47">
        <v>0</v>
      </c>
      <c r="D3110" s="47">
        <v>0</v>
      </c>
      <c r="E3110" s="47">
        <v>0</v>
      </c>
      <c r="F3110" s="47">
        <v>0</v>
      </c>
      <c r="G3110" s="47"/>
      <c r="I3110" s="51"/>
      <c r="J3110" s="51"/>
      <c r="K3110" s="51"/>
      <c r="L3110" s="51"/>
      <c r="M3110" s="51"/>
      <c r="N3110" s="51"/>
      <c r="O3110" s="45"/>
    </row>
    <row r="3111" spans="1:23">
      <c r="A3111" s="87">
        <v>43952</v>
      </c>
      <c r="B3111" s="47">
        <v>0</v>
      </c>
      <c r="C3111" s="47">
        <v>0</v>
      </c>
      <c r="D3111" s="47">
        <v>0</v>
      </c>
      <c r="E3111" s="47">
        <v>0</v>
      </c>
      <c r="F3111" s="47">
        <v>0</v>
      </c>
      <c r="G3111" s="47"/>
      <c r="I3111" s="82"/>
    </row>
    <row r="3112" spans="1:23">
      <c r="A3112" s="87">
        <v>43983</v>
      </c>
      <c r="B3112" s="47">
        <v>0</v>
      </c>
      <c r="C3112" s="47">
        <v>0</v>
      </c>
      <c r="D3112" s="47">
        <v>0</v>
      </c>
      <c r="E3112" s="47">
        <v>0</v>
      </c>
      <c r="F3112" s="47">
        <v>0</v>
      </c>
      <c r="G3112" s="47"/>
      <c r="I3112" s="85"/>
    </row>
    <row r="3113" spans="1:23">
      <c r="A3113" s="87">
        <v>44013</v>
      </c>
      <c r="B3113" s="47">
        <v>0</v>
      </c>
      <c r="C3113" s="47">
        <v>0</v>
      </c>
      <c r="D3113" s="47">
        <v>0</v>
      </c>
      <c r="E3113" s="47">
        <v>0</v>
      </c>
      <c r="F3113" s="47">
        <v>0</v>
      </c>
      <c r="G3113" s="47"/>
      <c r="I3113" s="51"/>
      <c r="J3113" s="51"/>
      <c r="K3113" s="51"/>
      <c r="L3113" s="51"/>
      <c r="M3113" s="51"/>
      <c r="N3113" s="51"/>
      <c r="O3113" s="45"/>
      <c r="Q3113" s="51"/>
      <c r="R3113" s="51"/>
      <c r="S3113" s="51"/>
      <c r="T3113" s="51"/>
      <c r="U3113" s="51"/>
      <c r="V3113" s="51"/>
      <c r="W3113" s="45"/>
    </row>
    <row r="3114" spans="1:23">
      <c r="A3114" s="87">
        <v>44044</v>
      </c>
      <c r="B3114" s="47">
        <v>0</v>
      </c>
      <c r="C3114" s="47">
        <v>0</v>
      </c>
      <c r="D3114" s="47">
        <v>0</v>
      </c>
      <c r="E3114" s="47">
        <v>0</v>
      </c>
      <c r="F3114" s="47">
        <v>0</v>
      </c>
      <c r="G3114" s="47"/>
      <c r="I3114" s="51"/>
      <c r="J3114" s="51"/>
      <c r="K3114" s="51"/>
      <c r="L3114" s="51"/>
      <c r="M3114" s="51"/>
      <c r="N3114" s="51"/>
      <c r="O3114" s="45"/>
      <c r="Q3114" s="51"/>
      <c r="R3114" s="51"/>
      <c r="S3114" s="51"/>
      <c r="T3114" s="51"/>
      <c r="U3114" s="51"/>
      <c r="V3114" s="51"/>
      <c r="W3114" s="45"/>
    </row>
    <row r="3115" spans="1:23">
      <c r="A3115" s="59" t="s">
        <v>10</v>
      </c>
      <c r="B3115" s="59">
        <f>SUM(B3103:B3114)</f>
        <v>0</v>
      </c>
      <c r="C3115" s="59">
        <f>SUM(C3103:C3114)</f>
        <v>0</v>
      </c>
      <c r="D3115" s="59">
        <f>SUM(D3103:D3114)</f>
        <v>0</v>
      </c>
      <c r="E3115" s="59">
        <f>SUM(E3103:E3114)</f>
        <v>0</v>
      </c>
      <c r="F3115" s="59">
        <f>SUM(F3103:F3114)</f>
        <v>0</v>
      </c>
      <c r="G3115" s="52"/>
      <c r="I3115" s="51"/>
      <c r="J3115" s="51"/>
      <c r="K3115" s="51"/>
      <c r="L3115" s="51"/>
      <c r="M3115" s="51"/>
      <c r="N3115" s="51"/>
      <c r="O3115" s="45"/>
    </row>
    <row r="3116" spans="1:23">
      <c r="A3116" s="59" t="s">
        <v>12</v>
      </c>
      <c r="B3116" s="59">
        <f>B3115/12</f>
        <v>0</v>
      </c>
      <c r="C3116" s="59">
        <f>C3115/12</f>
        <v>0</v>
      </c>
      <c r="D3116" s="59">
        <f>D3115/12</f>
        <v>0</v>
      </c>
      <c r="E3116" s="59">
        <f>E3115/12</f>
        <v>0</v>
      </c>
      <c r="F3116" s="59">
        <f>F3115/12</f>
        <v>0</v>
      </c>
      <c r="G3116" s="52"/>
      <c r="I3116" s="82"/>
    </row>
    <row r="3117" spans="1:23">
      <c r="A3117" s="87">
        <v>44075</v>
      </c>
      <c r="B3117" s="47">
        <v>0</v>
      </c>
      <c r="C3117" s="47">
        <v>0</v>
      </c>
      <c r="D3117" s="47">
        <v>0</v>
      </c>
      <c r="E3117" s="47">
        <v>0</v>
      </c>
      <c r="F3117" s="47">
        <v>0</v>
      </c>
      <c r="G3117" s="47"/>
      <c r="I3117" s="51"/>
      <c r="J3117" s="51"/>
      <c r="K3117" s="51"/>
      <c r="L3117" s="51"/>
      <c r="M3117" s="51"/>
      <c r="N3117" s="51"/>
      <c r="O3117" s="45"/>
      <c r="Q3117" s="51"/>
      <c r="R3117" s="51"/>
      <c r="S3117" s="51"/>
      <c r="T3117" s="51"/>
      <c r="U3117" s="51"/>
      <c r="V3117" s="51"/>
      <c r="W3117" s="45"/>
    </row>
    <row r="3118" spans="1:23">
      <c r="A3118" s="87">
        <v>44105</v>
      </c>
      <c r="B3118" s="47">
        <v>0</v>
      </c>
      <c r="C3118" s="47">
        <v>0</v>
      </c>
      <c r="D3118" s="47">
        <v>0</v>
      </c>
      <c r="E3118" s="47">
        <v>0</v>
      </c>
      <c r="F3118" s="47">
        <v>0</v>
      </c>
      <c r="G3118" s="47"/>
      <c r="I3118" s="51"/>
      <c r="J3118" s="51"/>
      <c r="K3118" s="51"/>
      <c r="L3118" s="51"/>
      <c r="M3118" s="51"/>
      <c r="N3118" s="51"/>
      <c r="O3118" s="45"/>
      <c r="Q3118" s="51"/>
      <c r="R3118" s="51"/>
      <c r="S3118" s="51"/>
      <c r="T3118" s="51"/>
      <c r="U3118" s="51"/>
      <c r="V3118" s="51"/>
      <c r="W3118" s="45"/>
    </row>
    <row r="3119" spans="1:23">
      <c r="A3119" s="87">
        <v>44136</v>
      </c>
      <c r="B3119" s="47">
        <v>0</v>
      </c>
      <c r="C3119" s="47">
        <v>0</v>
      </c>
      <c r="D3119" s="47">
        <v>0</v>
      </c>
      <c r="E3119" s="47">
        <v>0</v>
      </c>
      <c r="F3119" s="47">
        <v>0</v>
      </c>
      <c r="G3119" s="47"/>
      <c r="I3119" s="51"/>
      <c r="J3119" s="51"/>
      <c r="K3119" s="51"/>
      <c r="L3119" s="51"/>
      <c r="M3119" s="51"/>
      <c r="N3119" s="51"/>
      <c r="O3119" s="45"/>
      <c r="Q3119" s="51"/>
      <c r="R3119" s="51"/>
      <c r="S3119" s="51"/>
      <c r="T3119" s="51"/>
      <c r="U3119" s="51"/>
      <c r="V3119" s="51"/>
      <c r="W3119" s="45"/>
    </row>
    <row r="3120" spans="1:23">
      <c r="A3120" s="87">
        <v>44166</v>
      </c>
      <c r="B3120" s="47">
        <v>0</v>
      </c>
      <c r="C3120" s="47">
        <v>0</v>
      </c>
      <c r="D3120" s="47">
        <v>0</v>
      </c>
      <c r="E3120" s="47">
        <v>0</v>
      </c>
      <c r="F3120" s="47">
        <v>0</v>
      </c>
      <c r="G3120" s="47"/>
      <c r="I3120" s="51"/>
      <c r="J3120" s="51"/>
      <c r="K3120" s="51"/>
      <c r="L3120" s="51"/>
      <c r="M3120" s="51"/>
      <c r="N3120" s="51"/>
      <c r="O3120" s="45"/>
    </row>
    <row r="3121" spans="1:23">
      <c r="A3121" s="87">
        <v>44197</v>
      </c>
      <c r="B3121" s="47">
        <v>0</v>
      </c>
      <c r="C3121" s="47">
        <v>0</v>
      </c>
      <c r="D3121" s="47">
        <v>0</v>
      </c>
      <c r="E3121" s="47">
        <v>0</v>
      </c>
      <c r="F3121" s="47">
        <v>0</v>
      </c>
      <c r="G3121" s="47"/>
      <c r="I3121" s="82"/>
    </row>
    <row r="3122" spans="1:23">
      <c r="A3122" s="87">
        <v>44228</v>
      </c>
      <c r="B3122" s="47">
        <v>0</v>
      </c>
      <c r="C3122" s="47">
        <v>0</v>
      </c>
      <c r="D3122" s="47">
        <v>0</v>
      </c>
      <c r="E3122" s="47">
        <v>0</v>
      </c>
      <c r="F3122" s="47">
        <v>0</v>
      </c>
      <c r="G3122" s="47"/>
      <c r="I3122" s="85"/>
    </row>
    <row r="3123" spans="1:23">
      <c r="A3123" s="87">
        <v>44256</v>
      </c>
      <c r="B3123" s="47">
        <v>0</v>
      </c>
      <c r="C3123" s="47">
        <v>0</v>
      </c>
      <c r="D3123" s="47">
        <v>9</v>
      </c>
      <c r="E3123" s="47">
        <v>4</v>
      </c>
      <c r="F3123" s="47">
        <v>2</v>
      </c>
      <c r="G3123" s="47"/>
      <c r="I3123" s="51"/>
      <c r="J3123" s="51"/>
      <c r="K3123" s="51"/>
      <c r="L3123" s="51"/>
      <c r="M3123" s="51"/>
      <c r="N3123" s="51"/>
      <c r="O3123" s="45"/>
      <c r="Q3123" s="51"/>
      <c r="R3123" s="51"/>
      <c r="S3123" s="51"/>
      <c r="T3123" s="51"/>
      <c r="U3123" s="51"/>
      <c r="V3123" s="51"/>
      <c r="W3123" s="45"/>
    </row>
    <row r="3124" spans="1:23">
      <c r="A3124" s="87">
        <v>44287</v>
      </c>
      <c r="B3124" s="47">
        <v>0</v>
      </c>
      <c r="C3124" s="47">
        <v>0</v>
      </c>
      <c r="D3124" s="47">
        <v>8</v>
      </c>
      <c r="E3124" s="47">
        <v>4</v>
      </c>
      <c r="F3124" s="47">
        <v>3</v>
      </c>
      <c r="G3124" s="47"/>
      <c r="I3124" s="51"/>
      <c r="J3124" s="51"/>
      <c r="K3124" s="51"/>
      <c r="L3124" s="51"/>
      <c r="M3124" s="51"/>
      <c r="N3124" s="51"/>
      <c r="O3124" s="45"/>
    </row>
    <row r="3125" spans="1:23">
      <c r="A3125" s="87">
        <v>44317</v>
      </c>
      <c r="B3125" s="47">
        <v>0</v>
      </c>
      <c r="C3125" s="47">
        <v>0</v>
      </c>
      <c r="D3125" s="47">
        <v>6</v>
      </c>
      <c r="E3125" s="47">
        <v>8</v>
      </c>
      <c r="F3125" s="47">
        <v>3</v>
      </c>
      <c r="G3125" s="47"/>
      <c r="I3125" s="51"/>
      <c r="J3125" s="51"/>
      <c r="K3125" s="51"/>
      <c r="L3125" s="51"/>
      <c r="M3125" s="51"/>
      <c r="N3125" s="51"/>
      <c r="O3125" s="45"/>
      <c r="Q3125" s="51"/>
      <c r="R3125" s="51"/>
      <c r="S3125" s="51"/>
      <c r="T3125" s="51"/>
      <c r="U3125" s="51"/>
      <c r="V3125" s="51"/>
      <c r="W3125" s="45"/>
    </row>
    <row r="3126" spans="1:23">
      <c r="A3126" s="87">
        <v>44348</v>
      </c>
      <c r="B3126" s="47">
        <v>0</v>
      </c>
      <c r="C3126" s="47">
        <v>1</v>
      </c>
      <c r="D3126" s="47">
        <v>10</v>
      </c>
      <c r="E3126" s="47">
        <v>10</v>
      </c>
      <c r="F3126" s="47">
        <v>5</v>
      </c>
      <c r="G3126" s="47"/>
      <c r="I3126" s="51"/>
      <c r="J3126" s="51"/>
      <c r="K3126" s="51"/>
      <c r="L3126" s="51"/>
      <c r="M3126" s="51"/>
      <c r="N3126" s="51"/>
      <c r="O3126" s="45"/>
    </row>
    <row r="3127" spans="1:23">
      <c r="A3127" s="87">
        <v>44378</v>
      </c>
      <c r="B3127" s="47">
        <v>0</v>
      </c>
      <c r="C3127" s="47">
        <v>1</v>
      </c>
      <c r="D3127" s="47">
        <v>12</v>
      </c>
      <c r="E3127" s="47">
        <v>10</v>
      </c>
      <c r="F3127" s="47">
        <v>3</v>
      </c>
      <c r="G3127" s="47"/>
      <c r="I3127" s="82"/>
    </row>
    <row r="3128" spans="1:23">
      <c r="A3128" s="87">
        <v>44409</v>
      </c>
      <c r="B3128" s="47">
        <v>0</v>
      </c>
      <c r="C3128" s="47">
        <v>0</v>
      </c>
      <c r="D3128" s="47">
        <v>12</v>
      </c>
      <c r="E3128" s="47">
        <v>10</v>
      </c>
      <c r="F3128" s="47">
        <v>3</v>
      </c>
      <c r="G3128" s="47"/>
      <c r="I3128" s="85"/>
    </row>
    <row r="3129" spans="1:23">
      <c r="A3129" s="59" t="s">
        <v>10</v>
      </c>
      <c r="B3129" s="59">
        <f>SUM(B3117:B3128)</f>
        <v>0</v>
      </c>
      <c r="C3129" s="59">
        <f>SUM(C3117:C3128)</f>
        <v>2</v>
      </c>
      <c r="D3129" s="59">
        <f>SUM(D3117:D3128)</f>
        <v>57</v>
      </c>
      <c r="E3129" s="59">
        <f>SUM(E3117:E3128)</f>
        <v>46</v>
      </c>
      <c r="F3129" s="59">
        <f>SUM(F3117:F3128)</f>
        <v>19</v>
      </c>
      <c r="G3129" s="52"/>
      <c r="I3129" s="51"/>
      <c r="J3129" s="51"/>
      <c r="K3129" s="51"/>
      <c r="L3129" s="51"/>
      <c r="M3129" s="51"/>
      <c r="N3129" s="51"/>
      <c r="O3129" s="45"/>
      <c r="Q3129" s="51"/>
      <c r="R3129" s="51"/>
      <c r="S3129" s="51"/>
      <c r="T3129" s="51"/>
      <c r="U3129" s="51"/>
      <c r="V3129" s="51"/>
      <c r="W3129" s="45"/>
    </row>
    <row r="3130" spans="1:23">
      <c r="A3130" s="60" t="s">
        <v>12</v>
      </c>
      <c r="B3130" s="60">
        <f>B3129/12</f>
        <v>0</v>
      </c>
      <c r="C3130" s="60">
        <f>C3129/12</f>
        <v>0.16666666666666666</v>
      </c>
      <c r="D3130" s="60">
        <f>D3129/12</f>
        <v>4.75</v>
      </c>
      <c r="E3130" s="60">
        <f>E3129/12</f>
        <v>3.8333333333333335</v>
      </c>
      <c r="F3130" s="60">
        <f>F3129/12</f>
        <v>1.5833333333333333</v>
      </c>
      <c r="G3130" s="52"/>
      <c r="I3130" s="51"/>
      <c r="J3130" s="51"/>
      <c r="K3130" s="51"/>
      <c r="L3130" s="51"/>
      <c r="M3130" s="51"/>
      <c r="N3130" s="51"/>
      <c r="O3130" s="45"/>
      <c r="Q3130" s="51"/>
      <c r="R3130" s="51"/>
      <c r="S3130" s="51"/>
      <c r="T3130" s="51"/>
      <c r="U3130" s="51"/>
      <c r="V3130" s="51"/>
      <c r="W3130" s="45"/>
    </row>
    <row r="3131" spans="1:23">
      <c r="A3131" s="87">
        <v>44440</v>
      </c>
      <c r="B3131" s="47">
        <v>0</v>
      </c>
      <c r="C3131" s="47">
        <v>1</v>
      </c>
      <c r="D3131" s="47">
        <v>20</v>
      </c>
      <c r="E3131" s="47">
        <v>6</v>
      </c>
      <c r="F3131" s="47">
        <v>2</v>
      </c>
      <c r="G3131" s="47"/>
      <c r="I3131" s="51"/>
      <c r="J3131" s="51"/>
      <c r="K3131" s="51"/>
      <c r="L3131" s="51"/>
      <c r="M3131" s="51"/>
      <c r="N3131" s="51"/>
      <c r="O3131" s="45"/>
    </row>
    <row r="3132" spans="1:23">
      <c r="A3132" s="87">
        <v>44470</v>
      </c>
      <c r="B3132" s="47">
        <v>0</v>
      </c>
      <c r="C3132" s="47">
        <v>1</v>
      </c>
      <c r="D3132" s="47">
        <v>24</v>
      </c>
      <c r="E3132" s="47">
        <v>12</v>
      </c>
      <c r="F3132" s="47">
        <v>4</v>
      </c>
      <c r="G3132" s="47"/>
      <c r="I3132" s="85"/>
    </row>
    <row r="3133" spans="1:23">
      <c r="A3133" s="86">
        <v>44501</v>
      </c>
      <c r="B3133" s="44">
        <v>2</v>
      </c>
      <c r="C3133" s="44">
        <v>2</v>
      </c>
      <c r="D3133" s="44">
        <v>29</v>
      </c>
      <c r="E3133" s="44">
        <v>10</v>
      </c>
      <c r="F3133" s="44">
        <v>3</v>
      </c>
      <c r="G3133" s="44"/>
      <c r="H3133" s="3" t="s">
        <v>122</v>
      </c>
      <c r="I3133" s="82"/>
    </row>
    <row r="3134" spans="1:23">
      <c r="A3134" s="86">
        <v>44531</v>
      </c>
      <c r="B3134" s="44">
        <v>0</v>
      </c>
      <c r="C3134" s="44">
        <v>0</v>
      </c>
      <c r="D3134" s="44">
        <v>10</v>
      </c>
      <c r="E3134" s="44">
        <v>8</v>
      </c>
      <c r="F3134" s="44">
        <v>3</v>
      </c>
      <c r="G3134" s="44"/>
      <c r="H3134" s="3" t="s">
        <v>123</v>
      </c>
      <c r="I3134" s="85"/>
    </row>
    <row r="3135" spans="1:23">
      <c r="A3135" s="87">
        <v>44562</v>
      </c>
      <c r="B3135" s="47">
        <v>2</v>
      </c>
      <c r="C3135" s="47">
        <v>0</v>
      </c>
      <c r="D3135" s="47">
        <v>12</v>
      </c>
      <c r="E3135" s="47">
        <v>7</v>
      </c>
      <c r="F3135" s="47">
        <v>0</v>
      </c>
      <c r="G3135" s="47"/>
      <c r="I3135" s="51"/>
      <c r="J3135" s="51"/>
      <c r="K3135" s="51"/>
      <c r="L3135" s="51"/>
      <c r="M3135" s="51"/>
      <c r="N3135" s="51"/>
      <c r="O3135" s="45"/>
      <c r="Q3135" s="51"/>
      <c r="R3135" s="51"/>
      <c r="S3135" s="51"/>
      <c r="T3135" s="51"/>
      <c r="U3135" s="51"/>
      <c r="V3135" s="51"/>
      <c r="W3135" s="45"/>
    </row>
    <row r="3136" spans="1:23">
      <c r="A3136" s="87">
        <v>44593</v>
      </c>
      <c r="B3136" s="47"/>
      <c r="C3136" s="47"/>
      <c r="D3136" s="47"/>
      <c r="E3136" s="47"/>
      <c r="F3136" s="47"/>
      <c r="G3136" s="47"/>
      <c r="I3136" s="51"/>
      <c r="J3136" s="51"/>
      <c r="K3136" s="51"/>
      <c r="L3136" s="51"/>
      <c r="M3136" s="51"/>
      <c r="N3136" s="51"/>
      <c r="O3136" s="45"/>
      <c r="Q3136" s="51"/>
      <c r="R3136" s="51"/>
      <c r="S3136" s="51"/>
      <c r="T3136" s="51"/>
      <c r="U3136" s="51"/>
      <c r="V3136" s="51"/>
      <c r="W3136" s="45"/>
    </row>
    <row r="3137" spans="1:23">
      <c r="A3137" s="86">
        <v>44621</v>
      </c>
      <c r="B3137" s="44"/>
      <c r="C3137" s="44"/>
      <c r="D3137" s="44"/>
      <c r="E3137" s="44"/>
      <c r="F3137" s="44"/>
      <c r="G3137" s="44"/>
      <c r="I3137" s="51"/>
      <c r="J3137" s="51"/>
      <c r="K3137" s="51"/>
      <c r="L3137" s="51"/>
      <c r="M3137" s="51"/>
      <c r="N3137" s="51"/>
      <c r="O3137" s="45"/>
      <c r="Q3137" s="51"/>
      <c r="R3137" s="51"/>
      <c r="S3137" s="51"/>
      <c r="T3137" s="51"/>
      <c r="U3137" s="51"/>
      <c r="V3137" s="51"/>
      <c r="W3137" s="45"/>
    </row>
    <row r="3138" spans="1:23">
      <c r="A3138" s="86">
        <v>44652</v>
      </c>
      <c r="B3138" s="44"/>
      <c r="C3138" s="44"/>
      <c r="D3138" s="44"/>
      <c r="E3138" s="44"/>
      <c r="F3138" s="44"/>
      <c r="G3138" s="44"/>
      <c r="I3138" s="51"/>
      <c r="J3138" s="51"/>
      <c r="K3138" s="51"/>
      <c r="L3138" s="51"/>
      <c r="M3138" s="51"/>
      <c r="N3138" s="51"/>
      <c r="O3138" s="45"/>
      <c r="Q3138" s="51"/>
      <c r="R3138" s="51"/>
      <c r="S3138" s="51"/>
      <c r="T3138" s="51"/>
      <c r="U3138" s="51"/>
      <c r="V3138" s="51"/>
      <c r="W3138" s="45"/>
    </row>
    <row r="3139" spans="1:23">
      <c r="A3139" s="87">
        <v>44682</v>
      </c>
      <c r="B3139" s="47"/>
      <c r="C3139" s="47"/>
      <c r="D3139" s="47"/>
      <c r="E3139" s="47"/>
      <c r="F3139" s="47"/>
      <c r="G3139" s="47"/>
      <c r="I3139" s="51"/>
      <c r="J3139" s="51"/>
      <c r="K3139" s="51"/>
      <c r="L3139" s="51"/>
      <c r="M3139" s="51"/>
      <c r="N3139" s="51"/>
      <c r="O3139" s="45"/>
    </row>
    <row r="3140" spans="1:23">
      <c r="A3140" s="87">
        <v>44713</v>
      </c>
      <c r="B3140" s="47"/>
      <c r="C3140" s="47"/>
      <c r="D3140" s="47"/>
      <c r="E3140" s="47"/>
      <c r="F3140" s="47"/>
      <c r="G3140" s="47"/>
      <c r="I3140" s="82"/>
    </row>
    <row r="3141" spans="1:23">
      <c r="A3141" s="86">
        <v>44743</v>
      </c>
      <c r="B3141" s="44"/>
      <c r="C3141" s="44"/>
      <c r="D3141" s="44"/>
      <c r="E3141" s="44"/>
      <c r="F3141" s="44"/>
      <c r="G3141" s="44"/>
      <c r="I3141" s="85"/>
    </row>
    <row r="3142" spans="1:23">
      <c r="A3142" s="86">
        <v>44774</v>
      </c>
      <c r="B3142" s="44"/>
      <c r="C3142" s="44"/>
      <c r="D3142" s="44"/>
      <c r="E3142" s="44"/>
      <c r="F3142" s="44"/>
      <c r="G3142" s="44"/>
      <c r="I3142" s="51"/>
      <c r="J3142" s="51"/>
      <c r="K3142" s="51"/>
      <c r="L3142" s="51"/>
      <c r="M3142" s="51"/>
      <c r="N3142" s="51"/>
      <c r="O3142" s="45"/>
      <c r="Q3142" s="51"/>
      <c r="R3142" s="51"/>
      <c r="S3142" s="51"/>
      <c r="T3142" s="51"/>
      <c r="U3142" s="51"/>
      <c r="V3142" s="51"/>
      <c r="W3142" s="45"/>
    </row>
    <row r="3143" spans="1:23">
      <c r="A3143" s="59" t="s">
        <v>10</v>
      </c>
      <c r="B3143" s="59">
        <f>SUM(B3131:B3142)</f>
        <v>4</v>
      </c>
      <c r="C3143" s="59">
        <f>SUM(C3131:C3142)</f>
        <v>4</v>
      </c>
      <c r="D3143" s="59">
        <f>SUM(D3131:D3142)</f>
        <v>95</v>
      </c>
      <c r="E3143" s="59">
        <f>SUM(E3131:E3142)</f>
        <v>43</v>
      </c>
      <c r="F3143" s="59">
        <f>SUM(F3131:F3142)</f>
        <v>12</v>
      </c>
      <c r="G3143" s="52"/>
      <c r="I3143" s="51"/>
      <c r="J3143" s="51"/>
      <c r="K3143" s="51"/>
      <c r="L3143" s="51"/>
      <c r="M3143" s="51"/>
      <c r="N3143" s="51"/>
      <c r="O3143" s="45"/>
      <c r="Q3143" s="51"/>
      <c r="R3143" s="51"/>
      <c r="S3143" s="51"/>
      <c r="T3143" s="51"/>
      <c r="U3143" s="51"/>
      <c r="V3143" s="51"/>
      <c r="W3143" s="45"/>
    </row>
    <row r="3144" spans="1:23">
      <c r="A3144" s="60" t="s">
        <v>12</v>
      </c>
      <c r="B3144" s="60">
        <f>B3143/12</f>
        <v>0.33333333333333331</v>
      </c>
      <c r="C3144" s="60">
        <f>C3143/12</f>
        <v>0.33333333333333331</v>
      </c>
      <c r="D3144" s="60">
        <f>D3143/12</f>
        <v>7.916666666666667</v>
      </c>
      <c r="E3144" s="60">
        <f>E3143/12</f>
        <v>3.5833333333333335</v>
      </c>
      <c r="F3144" s="60">
        <f>F3143/12</f>
        <v>1</v>
      </c>
      <c r="G3144" s="52"/>
      <c r="I3144" s="51"/>
      <c r="J3144" s="51"/>
      <c r="K3144" s="51"/>
      <c r="L3144" s="51"/>
      <c r="M3144" s="51"/>
      <c r="N3144" s="51"/>
      <c r="O3144" s="45"/>
      <c r="Q3144" s="51"/>
      <c r="R3144" s="51"/>
      <c r="S3144" s="51"/>
      <c r="T3144" s="51"/>
      <c r="U3144" s="51"/>
      <c r="V3144" s="51"/>
      <c r="W3144" s="45"/>
    </row>
    <row r="3145" spans="1:23">
      <c r="A3145" s="86"/>
      <c r="B3145" s="44"/>
      <c r="C3145" s="44"/>
      <c r="D3145" s="44"/>
      <c r="E3145" s="44"/>
      <c r="F3145" s="44"/>
      <c r="G3145" s="44"/>
      <c r="I3145" s="51"/>
      <c r="J3145" s="51"/>
      <c r="K3145" s="51"/>
      <c r="L3145" s="51"/>
      <c r="M3145" s="51"/>
      <c r="N3145" s="51"/>
      <c r="O3145" s="45"/>
    </row>
    <row r="3146" spans="1:23">
      <c r="I3146" s="85"/>
    </row>
    <row r="3147" spans="1:23">
      <c r="I3147" s="82"/>
    </row>
    <row r="3148" spans="1:23">
      <c r="I3148" s="85"/>
    </row>
    <row r="3149" spans="1:23">
      <c r="I3149" s="51"/>
      <c r="J3149" s="51"/>
      <c r="K3149" s="51"/>
      <c r="L3149" s="51"/>
      <c r="M3149" s="51"/>
      <c r="N3149" s="51"/>
      <c r="O3149" s="45"/>
      <c r="Q3149" s="51"/>
      <c r="R3149" s="51"/>
      <c r="S3149" s="51"/>
      <c r="T3149" s="51"/>
      <c r="U3149" s="51"/>
      <c r="V3149" s="51"/>
      <c r="W3149" s="45"/>
    </row>
    <row r="3150" spans="1:23">
      <c r="I3150" s="51"/>
      <c r="J3150" s="51"/>
      <c r="K3150" s="51"/>
      <c r="L3150" s="51"/>
      <c r="M3150" s="51"/>
      <c r="N3150" s="51"/>
      <c r="O3150" s="45"/>
      <c r="Q3150" s="51"/>
      <c r="R3150" s="51"/>
      <c r="S3150" s="51"/>
      <c r="T3150" s="51"/>
      <c r="U3150" s="51"/>
      <c r="V3150" s="51"/>
      <c r="W3150" s="45"/>
    </row>
    <row r="3151" spans="1:23">
      <c r="I3151" s="51"/>
      <c r="J3151" s="51"/>
      <c r="K3151" s="51"/>
      <c r="L3151" s="51"/>
      <c r="M3151" s="51"/>
      <c r="N3151" s="51"/>
      <c r="O3151" s="45"/>
      <c r="Q3151" s="51"/>
      <c r="R3151" s="51"/>
      <c r="S3151" s="51"/>
      <c r="T3151" s="51"/>
      <c r="U3151" s="51"/>
      <c r="V3151" s="51"/>
      <c r="W3151" s="45"/>
    </row>
    <row r="3152" spans="1:23">
      <c r="I3152" s="51"/>
      <c r="J3152" s="51"/>
      <c r="K3152" s="51"/>
      <c r="L3152" s="51"/>
      <c r="M3152" s="51"/>
      <c r="N3152" s="51"/>
      <c r="O3152" s="45"/>
      <c r="Q3152" s="51"/>
      <c r="R3152" s="51"/>
      <c r="S3152" s="51"/>
      <c r="T3152" s="51"/>
      <c r="U3152" s="51"/>
      <c r="V3152" s="51"/>
      <c r="W3152" s="45"/>
    </row>
    <row r="3153" spans="1:23">
      <c r="I3153" s="85"/>
    </row>
    <row r="3154" spans="1:23">
      <c r="I3154" s="82"/>
    </row>
    <row r="3155" spans="1:23">
      <c r="A3155" s="53"/>
      <c r="B3155" s="89"/>
      <c r="C3155" s="89"/>
      <c r="D3155" s="89"/>
      <c r="E3155" s="89"/>
      <c r="F3155" s="89"/>
      <c r="G3155" s="45"/>
      <c r="I3155" s="85"/>
    </row>
    <row r="3156" spans="1:23">
      <c r="A3156" s="53"/>
      <c r="B3156" s="89"/>
      <c r="C3156" s="89"/>
      <c r="D3156" s="89"/>
      <c r="E3156" s="89"/>
      <c r="F3156" s="89"/>
      <c r="G3156" s="45"/>
      <c r="H3156" s="7"/>
      <c r="I3156" s="51"/>
      <c r="J3156" s="51"/>
      <c r="K3156" s="51"/>
      <c r="L3156" s="51"/>
      <c r="M3156" s="51"/>
      <c r="N3156" s="51"/>
      <c r="O3156" s="45"/>
      <c r="Q3156" s="51"/>
      <c r="R3156" s="51"/>
      <c r="S3156" s="51"/>
      <c r="T3156" s="51"/>
      <c r="U3156" s="51"/>
      <c r="V3156" s="51"/>
      <c r="W3156" s="45"/>
    </row>
    <row r="3157" spans="1:23">
      <c r="A3157" s="51"/>
      <c r="B3157" s="51"/>
      <c r="C3157" s="51"/>
      <c r="D3157" s="51"/>
      <c r="E3157" s="51"/>
      <c r="F3157" s="51"/>
      <c r="G3157" s="45"/>
      <c r="I3157" s="51"/>
      <c r="J3157" s="51"/>
      <c r="K3157" s="51"/>
      <c r="L3157" s="51"/>
      <c r="M3157" s="51"/>
      <c r="N3157" s="51"/>
      <c r="O3157" s="45"/>
      <c r="Q3157" s="51"/>
      <c r="R3157" s="51"/>
      <c r="S3157" s="51"/>
      <c r="T3157" s="51"/>
      <c r="U3157" s="51"/>
      <c r="V3157" s="51"/>
      <c r="W3157" s="45"/>
    </row>
    <row r="3158" spans="1:23">
      <c r="A3158" s="51"/>
      <c r="B3158" s="51"/>
      <c r="C3158" s="51"/>
      <c r="D3158" s="51"/>
      <c r="E3158" s="51"/>
      <c r="F3158" s="51"/>
      <c r="G3158" s="45"/>
      <c r="I3158" s="51"/>
      <c r="J3158" s="51"/>
      <c r="K3158" s="51"/>
      <c r="L3158" s="51"/>
      <c r="M3158" s="51"/>
      <c r="N3158" s="51"/>
      <c r="O3158" s="45"/>
    </row>
    <row r="3159" spans="1:23">
      <c r="A3159" s="51"/>
      <c r="B3159" s="51"/>
      <c r="C3159" s="51"/>
      <c r="D3159" s="51"/>
      <c r="E3159" s="51"/>
      <c r="F3159" s="51"/>
      <c r="G3159" s="45"/>
      <c r="I3159" s="51"/>
      <c r="J3159" s="51"/>
      <c r="K3159" s="51"/>
      <c r="L3159" s="51"/>
      <c r="M3159" s="51"/>
      <c r="N3159" s="51"/>
      <c r="O3159" s="45"/>
    </row>
    <row r="3160" spans="1:23">
      <c r="A3160" s="51"/>
      <c r="B3160" s="51"/>
      <c r="C3160" s="51"/>
      <c r="D3160" s="51"/>
      <c r="E3160" s="51"/>
      <c r="F3160" s="51"/>
      <c r="G3160" s="45"/>
    </row>
    <row r="3161" spans="1:23">
      <c r="A3161" s="82"/>
    </row>
    <row r="3163" spans="1:23">
      <c r="A3163" s="51"/>
      <c r="B3163" s="51"/>
      <c r="C3163" s="51"/>
      <c r="D3163" s="51"/>
      <c r="E3163" s="51"/>
      <c r="F3163" s="51"/>
      <c r="G3163" s="45"/>
      <c r="I3163" s="51"/>
      <c r="J3163" s="51"/>
      <c r="K3163" s="51"/>
      <c r="L3163" s="51"/>
      <c r="M3163" s="51"/>
      <c r="N3163" s="51"/>
      <c r="O3163" s="45"/>
    </row>
    <row r="3165" spans="1:23">
      <c r="A3165" s="51"/>
      <c r="B3165" s="51"/>
      <c r="C3165" s="51"/>
      <c r="D3165" s="51"/>
      <c r="E3165" s="51"/>
      <c r="F3165" s="51"/>
      <c r="G3165" s="45"/>
    </row>
    <row r="3166" spans="1:23">
      <c r="A3166" s="82"/>
    </row>
    <row r="3168" spans="1:23">
      <c r="A3168" s="51"/>
      <c r="B3168" s="51"/>
      <c r="C3168" s="51"/>
      <c r="D3168" s="51"/>
      <c r="E3168" s="51"/>
      <c r="F3168" s="51"/>
      <c r="G3168" s="45"/>
      <c r="I3168" s="51"/>
      <c r="J3168" s="51"/>
      <c r="K3168" s="51"/>
      <c r="L3168" s="51"/>
      <c r="M3168" s="51"/>
      <c r="N3168" s="51"/>
      <c r="O3168" s="45"/>
    </row>
    <row r="3169" spans="1:15">
      <c r="A3169" s="51"/>
      <c r="B3169" s="51"/>
      <c r="C3169" s="51"/>
      <c r="D3169" s="51"/>
      <c r="E3169" s="51"/>
      <c r="F3169" s="51"/>
      <c r="G3169" s="45"/>
    </row>
    <row r="3170" spans="1:15">
      <c r="A3170" s="51"/>
      <c r="B3170" s="51"/>
      <c r="C3170" s="51"/>
      <c r="D3170" s="51"/>
      <c r="E3170" s="51"/>
      <c r="F3170" s="51"/>
      <c r="G3170" s="45"/>
      <c r="I3170" s="51"/>
      <c r="J3170" s="51"/>
      <c r="K3170" s="51"/>
      <c r="L3170" s="51"/>
      <c r="M3170" s="51"/>
      <c r="N3170" s="51"/>
      <c r="O3170" s="45"/>
    </row>
    <row r="3171" spans="1:15">
      <c r="A3171" s="51"/>
      <c r="B3171" s="51"/>
      <c r="C3171" s="51"/>
      <c r="D3171" s="51"/>
      <c r="E3171" s="51"/>
      <c r="F3171" s="51"/>
      <c r="G3171" s="45"/>
    </row>
    <row r="3173" spans="1:15">
      <c r="A3173" s="82"/>
    </row>
    <row r="3175" spans="1:15">
      <c r="A3175" s="51"/>
      <c r="B3175" s="51"/>
      <c r="C3175" s="51"/>
      <c r="D3175" s="51"/>
      <c r="E3175" s="51"/>
      <c r="F3175" s="51"/>
      <c r="G3175" s="45"/>
      <c r="I3175" s="51"/>
      <c r="J3175" s="51"/>
      <c r="K3175" s="51"/>
      <c r="L3175" s="51"/>
      <c r="M3175" s="51"/>
      <c r="N3175" s="51"/>
      <c r="O3175" s="45"/>
    </row>
    <row r="3176" spans="1:15">
      <c r="A3176" s="51"/>
      <c r="B3176" s="51"/>
      <c r="C3176" s="51"/>
      <c r="D3176" s="51"/>
      <c r="E3176" s="51"/>
      <c r="F3176" s="51"/>
      <c r="G3176" s="45"/>
      <c r="I3176" s="51"/>
      <c r="J3176" s="51"/>
      <c r="K3176" s="51"/>
      <c r="L3176" s="51"/>
      <c r="M3176" s="51"/>
      <c r="N3176" s="51"/>
      <c r="O3176" s="45"/>
    </row>
    <row r="3177" spans="1:15">
      <c r="A3177" s="51"/>
      <c r="B3177" s="51"/>
      <c r="C3177" s="51"/>
      <c r="D3177" s="51"/>
      <c r="E3177" s="51"/>
      <c r="F3177" s="51"/>
      <c r="G3177" s="45"/>
      <c r="I3177" s="51"/>
      <c r="J3177" s="51"/>
      <c r="K3177" s="51"/>
      <c r="L3177" s="51"/>
      <c r="M3177" s="51"/>
      <c r="N3177" s="51"/>
      <c r="O3177" s="45"/>
    </row>
    <row r="3178" spans="1:15">
      <c r="A3178" s="51"/>
      <c r="B3178" s="51"/>
      <c r="C3178" s="51"/>
      <c r="D3178" s="51"/>
      <c r="E3178" s="51"/>
      <c r="F3178" s="51"/>
      <c r="G3178" s="45"/>
      <c r="I3178" s="51"/>
      <c r="J3178" s="51"/>
      <c r="K3178" s="51"/>
      <c r="L3178" s="51"/>
      <c r="M3178" s="51"/>
      <c r="N3178" s="51"/>
      <c r="O3178" s="45"/>
    </row>
    <row r="3179" spans="1:15">
      <c r="A3179" s="51"/>
      <c r="B3179" s="51"/>
      <c r="C3179" s="51"/>
      <c r="D3179" s="51"/>
      <c r="E3179" s="51"/>
      <c r="F3179" s="51"/>
      <c r="G3179" s="45"/>
    </row>
    <row r="3180" spans="1:15">
      <c r="A3180" s="82"/>
    </row>
    <row r="3182" spans="1:15">
      <c r="A3182" s="51"/>
      <c r="B3182" s="51"/>
      <c r="C3182" s="51"/>
      <c r="D3182" s="51"/>
      <c r="E3182" s="51"/>
      <c r="F3182" s="51"/>
      <c r="G3182" s="45"/>
      <c r="I3182" s="51"/>
      <c r="J3182" s="51"/>
      <c r="K3182" s="51"/>
      <c r="L3182" s="51"/>
      <c r="M3182" s="51"/>
      <c r="N3182" s="51"/>
      <c r="O3182" s="45"/>
    </row>
    <row r="3184" spans="1:15">
      <c r="A3184" s="1"/>
    </row>
    <row r="3186" spans="1:10" ht="29">
      <c r="A3186" s="106" t="s">
        <v>69</v>
      </c>
      <c r="B3186" s="106"/>
      <c r="C3186" s="106"/>
      <c r="D3186" s="106"/>
      <c r="E3186" s="106"/>
      <c r="F3186" s="106"/>
      <c r="G3186" s="106"/>
      <c r="H3186" s="106"/>
      <c r="I3186" s="47"/>
      <c r="J3186" s="47"/>
    </row>
    <row r="3187" spans="1:10">
      <c r="A3187" s="88"/>
      <c r="B3187" s="47"/>
      <c r="C3187" s="47"/>
      <c r="D3187" s="47"/>
      <c r="E3187" s="47"/>
      <c r="F3187" s="47"/>
      <c r="G3187" s="47"/>
      <c r="H3187" s="47"/>
      <c r="I3187" s="47"/>
      <c r="J3187" s="47"/>
    </row>
    <row r="3188" spans="1:10">
      <c r="A3188" s="88"/>
      <c r="B3188" s="56"/>
      <c r="C3188" s="56"/>
      <c r="D3188" s="56"/>
      <c r="E3188" s="56"/>
      <c r="F3188" s="47"/>
      <c r="G3188" s="47"/>
      <c r="H3188" s="47"/>
      <c r="I3188" s="47"/>
      <c r="J3188" s="47"/>
    </row>
    <row r="3189" spans="1:10" ht="24">
      <c r="A3189" s="88"/>
      <c r="B3189" s="107" t="s">
        <v>80</v>
      </c>
      <c r="C3189" s="107"/>
      <c r="D3189" s="107"/>
      <c r="E3189" s="107"/>
      <c r="F3189" s="107"/>
      <c r="G3189" s="47"/>
      <c r="H3189" s="47"/>
      <c r="I3189" s="47"/>
      <c r="J3189" s="47"/>
    </row>
    <row r="3190" spans="1:10">
      <c r="A3190" s="88"/>
      <c r="B3190" s="55"/>
      <c r="C3190" s="57"/>
      <c r="D3190" s="57" t="s">
        <v>96</v>
      </c>
      <c r="E3190" s="57">
        <f>COUNTA(A3035,A2911,G3190,F3190,F3190,A2971,A3035,A2911,A2854,A2797,A2737,A2679,A2622,A2565,A2507,A2450,A2393,A2334,A2276,A2216,A2158,A2091,A2034,A1975,A1918,A1860,A1803,A1744,A1687,A1630,A1573,A1513,A1455,A1398,A1341,A1281,A1223,A1161,A1104,A1047,A987,A929,A872,A815,A758,A706,A653,A545,A493,A441,A389,A337,A283,A232,A180,A125,A69,A10,A3100,A597)</f>
        <v>57</v>
      </c>
      <c r="F3190" s="47"/>
      <c r="G3190" s="47"/>
      <c r="H3190" s="47"/>
      <c r="I3190" s="47"/>
      <c r="J3190" s="47"/>
    </row>
    <row r="3191" spans="1:10">
      <c r="A3191" s="88"/>
      <c r="B3191" s="55"/>
      <c r="C3191" s="47"/>
      <c r="D3191" s="47"/>
      <c r="E3191" s="47"/>
      <c r="F3191" s="47"/>
      <c r="G3191" s="47"/>
      <c r="H3191" s="47"/>
      <c r="I3191" s="47"/>
      <c r="J3191" s="47"/>
    </row>
    <row r="3192" spans="1:10">
      <c r="A3192" s="88"/>
      <c r="B3192" s="58" t="s">
        <v>4</v>
      </c>
      <c r="C3192" s="46" t="s">
        <v>5</v>
      </c>
      <c r="D3192" s="46" t="s">
        <v>6</v>
      </c>
      <c r="E3192" s="46" t="s">
        <v>7</v>
      </c>
      <c r="F3192" s="46" t="s">
        <v>8</v>
      </c>
      <c r="G3192" s="46" t="s">
        <v>9</v>
      </c>
      <c r="H3192" s="46" t="s">
        <v>94</v>
      </c>
      <c r="I3192" s="46" t="s">
        <v>95</v>
      </c>
      <c r="J3192" s="46" t="s">
        <v>100</v>
      </c>
    </row>
    <row r="3193" spans="1:10">
      <c r="A3193" s="88"/>
      <c r="B3193" s="55">
        <v>43709</v>
      </c>
      <c r="C3193" s="47">
        <f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3038,B2974,B3103)</f>
        <v>350</v>
      </c>
      <c r="D3193" s="47">
        <f>SUM(C2914,C2857,C2800,C2740,C2682,C2625,C2568,C2510,C2453,C2396,C2337,C2279,C2219,C2161,C2094,C2037,C1978,C1921,C1863,C1806,C1747,C1690,C1633,C1576,C1516,C1458,C1401,C1344,C1284,C1226,C1164,C2974,C3038,C3103)</f>
        <v>86</v>
      </c>
      <c r="E3193" s="47">
        <f>SUM(D2914,D2857,D2800,D2740,D2682,D2625,D2568,D2510,D2453,D2396,D2337,D2279,D2219,D2161,D2094,D2037,D1978,D1921,D1863,D1806,D1747,D1690,D1633,D1576,D1516,D1458,D1401,D1344,D1284,D1226,D1164,D2974,D3038,D3103)</f>
        <v>352</v>
      </c>
      <c r="F3193" s="47">
        <f>SUM(E2914,E2857,E2800,E2740,E2682,E2625,E2568,E2510,E2453,E2396,E2337,E2279,E2219,E2161,E2094,E2037,E1978,E1921,E1863,E1806,E1747,E1690,E1633,E1576,E1516,E1458,E1401,E1344,E1284,E1226,E1164,E2974,E3038,E3103)</f>
        <v>148</v>
      </c>
      <c r="G3193" s="47">
        <f>SUM(F2914,F2857,F2800,F2740,F2682,F2625,F2568,F2510,F2453,F2396,F2337,F2279,F2219,F2161,F2094,F2037,F1978,F1921,F1863,F1806,F1747,F1690,F1633,F1576,F1516,F1458,F1401,F1344,F1284,F1226,F1164,F1107,F3038,F2974,F3103)</f>
        <v>60</v>
      </c>
      <c r="H3193" s="47">
        <f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,G3038,G2974)</f>
        <v>7</v>
      </c>
      <c r="I3193" s="47">
        <f>E3190 - Table3726[[#This Row],[ INACTIVE PUBLISHERS]]</f>
        <v>50</v>
      </c>
      <c r="J3193" s="47">
        <f>SUM(Table3726[[#This Row],[ INACTIVE PUBLISHERS]:[ACTIVE PUBLISHERS]])</f>
        <v>57</v>
      </c>
    </row>
    <row r="3194" spans="1:10">
      <c r="A3194" s="88"/>
      <c r="B3194" s="55">
        <v>43739</v>
      </c>
      <c r="C3194" s="47">
        <f>SUM(B2915,B2858,B2801,B2741,B2683,B2626,B2569,B2511,B2454,B2397,B2338,B2280,B2220,B2162,B2095,B2038,B1979,B1922,B1864,B1807,B1748,B1691,B1634,B1577,B1517,B1459,B1402,B1345,B1285,B1227,B1165,B1108,B1051,B991,B933,B876,B819,B762,B710,B657,B549,B497,B445,B393,B341,B287,B236,B184,B129,B3039,B2975,B3104)</f>
        <v>388</v>
      </c>
      <c r="D3194" s="47">
        <f>SUM(C2915,C2858,C2801,C2741,C2683,C2626,C2569,C2511,C2454,C2397,C2338,C2280,C2220,C2162,C2095,C2038,C1979,C1922,C1864,C1807,C1748,C1691,C1634,C1577,C1517,C1459,C1402,C1345,C1285,C1227,C2975,C3039,C3104)</f>
        <v>84</v>
      </c>
      <c r="E3194" s="47">
        <f>SUM(D2915,D2858,D2801,D2741,D2683,D2626,D2569,D2511,D2454,D2397,D2338,D2280,D2220,D2162,D2095,D2038,D1979,D1922,D1864,D1807,D1748,D1691,D1634,D1577,D1517,D1459,D1402,D1345,D1285,D1227,D1165,D1108,D2975,D3039,D3104)</f>
        <v>375</v>
      </c>
      <c r="F3194" s="47">
        <f>SUM(E2915,E2858,E2801,E2741,E2683,E2626,E2569,E2511,E2454,E2397,E2338,E2280,E2220,E2162,E2095,E2038,E1979,E1922,E1864,E1807,E1748,E1691,E1634,E1577,E1517,E1459,E1402,E1345,E1285,E1227,E1165,E1108,E2975,E3039,E3104)</f>
        <v>149</v>
      </c>
      <c r="G3194" s="47">
        <f>SUM(F2915,F2858,F2801,F2741,F2683,F2626,F2569,F2511,F2454,F2397,F2338,F2280,F2220,F2162,F2095,F2038,F1979,F1922,F1864,F1807,F1748,F1691,F1634,F1577,F1517,F1459,F1402,F1345,F1285,F1227,F1165,F1108,F3039,F2975,F3104)</f>
        <v>61</v>
      </c>
      <c r="H3194" s="47">
        <f>COUNTA(G2915,G2741,G2683,G2626,G2569,G2511,G2454,G2397,G2338,G2280,G2220,G2162,G2095,G2038,#REF!,G1922,G1864,G1807,G1748,G1691,G1634,G1577,G1517,G1459,G1402,G1345,G1285,G1227,G1165,G1108,G1051,G991,G933,G876,G819,G762,G710,G657,G549,G497,G445,G393,G341,G287,G236,G184,G129,G73,G14,G2858,G2801,G3039,G2975)</f>
        <v>5</v>
      </c>
      <c r="I3194" s="47">
        <f>E3190 - Table3726[[#This Row],[ INACTIVE PUBLISHERS]]</f>
        <v>52</v>
      </c>
      <c r="J3194" s="47">
        <f>SUM(Table3726[[#This Row],[ INACTIVE PUBLISHERS]:[ACTIVE PUBLISHERS]])</f>
        <v>57</v>
      </c>
    </row>
    <row r="3195" spans="1:10">
      <c r="A3195" s="88"/>
      <c r="B3195" s="55">
        <v>43770</v>
      </c>
      <c r="C3195" s="47">
        <f>SUM(B2916,B2859,B2802,B2742,B2684,B2627,B2570,B2512,B2455,B2398,B2339,B2281,B2221,B2163,B2096,B2039,B1980,B1923,B1865,B1808,B1749,B1692,B1635,B1578,B1518,B1460,B1403,B1346,B1286,B1228,B1166,B1109,B1052,B992,B934,B877,B820,B763,B711,B658,B550,B498,B446,B394,B342,B288,B237,B185,B130,B3040,B2976,B3105)</f>
        <v>304</v>
      </c>
      <c r="D3195" s="47">
        <f>SUM(C2916,C2859,C2802,C2742,C2684,C2627,C2570,C2512,C2455,C2398,C2339,C2281,C2221,C2163,C2096,C2039,C1980,C1923,C1865,C1808,C1749,C1692,C1635,C1578,C1518,C1460,C1403,C1346,C1286,C1228,C1166,C2976,C3040,C3105)</f>
        <v>73</v>
      </c>
      <c r="E3195" s="47">
        <f t="shared" ref="E3195:F3195" si="0">SUM(D2916,D2859,D2802,D2742,D2684,D2627,D2570,D2512,D2455,D2398,D2339,D2281,D2221,D2163,D2096,D2039,D1980,D1923,D1865,D1808,D1749,D1692,D1635,D1578,D1518,D1460,D1403,D1346,D1286,D1228,D1166,D2976,D3040,D3105)</f>
        <v>364</v>
      </c>
      <c r="F3195" s="47">
        <f t="shared" si="0"/>
        <v>159</v>
      </c>
      <c r="G3195" s="47">
        <f t="shared" ref="G3195:G3204" si="1">SUM(F2916,F2859,F2802,F2742,F2684,F2627,F2570,F2512,F2455,F2398,F2339,F2281,F2221,F2163,F2096,F2039,F1980,F1923,F1865,F1808,F1749,F1692,F1635,F1578,F1518,F1460,F1403,F1346,F1286,F1228,F1166,F1109,F3040,F2976,F3105)</f>
        <v>58</v>
      </c>
      <c r="H3195" s="47">
        <f>COUNTA(G2916,G2742,G2684,G2627,G2570,G2512,G2455,G2398,G2339,G2281,G2221,G2163,G2096,G2039,#REF!,G1923,G1865,G1808,G1749,G1692,G1635,G1578,G1518,G1460,G1403,G1346,G1286,G1228,G1166,G1109,G1052,G992,G934,G877,G820,G763,G711,G658,G550,G498,G446,G394,G342,G288,G237,G185,G130,G74,G15,G2859,G2802,G3040,G2976)</f>
        <v>4</v>
      </c>
      <c r="I3195" s="47">
        <f>E3190 - Table3726[[#This Row],[ INACTIVE PUBLISHERS]]</f>
        <v>53</v>
      </c>
      <c r="J3195" s="47">
        <f>SUM(Table3726[[#This Row],[ INACTIVE PUBLISHERS]:[ACTIVE PUBLISHERS]])</f>
        <v>57</v>
      </c>
    </row>
    <row r="3196" spans="1:10">
      <c r="A3196" s="87"/>
      <c r="B3196" s="55">
        <v>43800</v>
      </c>
      <c r="C3196" s="47">
        <f>SUM(B2917,B2860,B2803,B2743,B2685,B2628,B2571,B2513,B2456,B2399,B2340,B2282,B2222,B2164,B2097,B2040,B1981,B1924,B1866,B1809,B1750,B1693,B1636,B1579,B1519,B1461,B1404,B1347,B1287,B1229,B1167,B1110,B1053,B993,B935,B878,B821,B764,B712,B659,B551,B499,B447,B395,B343,B289,B238,B186,B131,B3041,B2977,B3106)</f>
        <v>337</v>
      </c>
      <c r="D3196" s="47">
        <f t="shared" ref="D3196" si="2">SUM(C2917,C2860,C2803,C2743,C2685,C2628,C2571,C2513,C2456,C2399,C2340,C2282,C2222,C2164,C2097,C2040,C1981,C1924,C1866,C1809,C1750,C1693,C1636,C1579,C1519,C1461,C1404,C1347,C1287,C1229,C1167,C2977,C3041,C3106)</f>
        <v>83</v>
      </c>
      <c r="E3196" s="47">
        <f t="shared" ref="E3196:F3196" si="3">SUM(D2917,D2860,D2803,D2743,D2685,D2628,D2571,D2513,D2456,D2399,D2340,D2282,D2222,D2164,D2097,D2040,D1981,D1924,D1866,D1809,D1750,D1693,D1636,D1579,D1519,D1461,D1404,D1347,D1287,D1229,D1167,D1110,D2977,D3041,D3106)</f>
        <v>370</v>
      </c>
      <c r="F3196" s="47">
        <f t="shared" si="3"/>
        <v>145</v>
      </c>
      <c r="G3196" s="47">
        <f t="shared" si="1"/>
        <v>63</v>
      </c>
      <c r="H3196" s="47">
        <f>COUNTA(G2917,G2743,G2685,G2628,G2571,G2513,G2456,G2399,G2340,G2282,G2222,G2164,G2097,G2040,#REF!,G1924,G1866,G1809,G1750,G1693,G1636,G1579,G1519,G1461,G1404,G1347,G1287,G1229,G1167,G1110,G1053,G993,G935,G878,G821,G764,G712,G659,G551,G499,G447,G395,G343,G289,G238,G186,G131,G75,G16,G2860,G2803,G3041,G2977)</f>
        <v>4</v>
      </c>
      <c r="I3196" s="47">
        <f>E3190 - Table3726[[#This Row],[ INACTIVE PUBLISHERS]]</f>
        <v>53</v>
      </c>
      <c r="J3196" s="47">
        <f>SUM(Table3726[[#This Row],[ INACTIVE PUBLISHERS]:[ACTIVE PUBLISHERS]])</f>
        <v>57</v>
      </c>
    </row>
    <row r="3197" spans="1:10">
      <c r="A3197" s="87"/>
      <c r="B3197" s="55">
        <v>43831</v>
      </c>
      <c r="C3197" s="47">
        <f>SUM(B2918,B2861,B2804,B2744,B2686,B2629,B2572,B2514,B2457,B2400,B2341,B2283,B2223,B2165,B2098,B2041,B1982,B1925,B1867,B1810,B1751,B1694,B1637,B1580,B1520,B1462,B1405,B1348,B1288,B1230,B1168,B1111,B1054,B994,B936,B879,B822,B765,B713,B660,B552,B500,B448,B396,B344,B290,B239,B187,B132,B3042,B2978,B3107)</f>
        <v>367</v>
      </c>
      <c r="D3197" s="47">
        <f t="shared" ref="D3197" si="4">SUM(C2918,C2861,C2804,C2744,C2686,C2629,C2572,C2514,C2457,C2400,C2341,C2283,C2223,C2165,C2098,C2041,C1982,C1925,C1867,C1810,C1751,C1694,C1637,C1580,C1520,C1462,C1405,C1348,C1288,C1230,C2978,C3042,C3107)</f>
        <v>108</v>
      </c>
      <c r="E3197" s="47">
        <f t="shared" ref="E3197:F3197" si="5">SUM(D2918,D2861,D2804,D2744,D2686,D2629,D2572,D2514,D2457,D2400,D2341,D2283,D2223,D2165,D2098,D2041,D1982,D1925,D1867,D1810,D1751,D1694,D1637,D1580,D1520,D1462,D1405,D1348,D1288,D1230,D1168,D2978,D3042,D3107)</f>
        <v>406</v>
      </c>
      <c r="F3197" s="47">
        <f t="shared" si="5"/>
        <v>171</v>
      </c>
      <c r="G3197" s="47">
        <f t="shared" si="1"/>
        <v>66</v>
      </c>
      <c r="H3197" s="47">
        <f>COUNTA(G2918,G2744,G2686,G2629,G2572,G2514,G2457,G2400,G2341,G2283,G2223,G2165,G2098,G2041,#REF!,G1925,G1867,G1810,G1751,G1694,G1637,G1580,G1520,G1462,G1405,G1348,G1288,G1230,G1168,G1111,G1054,G994,G936,G879,G822,G765,G713,G660,G552,G500,G448,G396,G344,G290,G239,G187,G132,G76,G17,G2861,G2804,G3042,G2978)</f>
        <v>3</v>
      </c>
      <c r="I3197" s="47">
        <f>E3190 - Table3726[[#This Row],[ INACTIVE PUBLISHERS]]</f>
        <v>54</v>
      </c>
      <c r="J3197" s="47">
        <f>SUM(Table3726[[#This Row],[ INACTIVE PUBLISHERS]:[ACTIVE PUBLISHERS]])</f>
        <v>57</v>
      </c>
    </row>
    <row r="3198" spans="1:10">
      <c r="A3198" s="87"/>
      <c r="B3198" s="55">
        <v>43862</v>
      </c>
      <c r="C3198" s="47">
        <f>SUM(B2919,B2862,B2805,B2745,B2687,B2630,B2573,B2515,B2458,B2401,B2342,B2284,B2224,B2166,B2099,B2042,B1983,B1926,B1868,B1811,B1752,B1695,B1638,B1581,B1521,B1463,B1406,B1349,B1289,B1231,B1169,B1112,B1055,B995,B937,B880,B823,B766,B714,B661,B553,B501,B449,B397,B345,B291,B240,B188,B133,B3043,B2979,B3108)</f>
        <v>320</v>
      </c>
      <c r="D3198" s="47">
        <f t="shared" ref="D3198:F3199" si="6">SUM(C2919,C2862,C2805,C2745,C2687,C2630,C2573,C2515,C2458,C2401,C2342,C2284,C2224,C2166,C2099,C2042,C1983,C1926,C1868,C1811,C1752,C1695,C1638,C1581,C1521,C1463,C1406,C1349,C1289,C1231,C1169,C2979,C3043,C3108)</f>
        <v>100</v>
      </c>
      <c r="E3198" s="47">
        <f t="shared" ref="E3198:F3198" si="7">SUM(D2919,D2862,D2805,D2745,D2687,D2630,D2573,D2515,D2458,D2401,D2342,D2284,D2224,D2166,D2099,D2042,D1983,D1926,D1868,D1811,D1752,D1695,D1638,D1581,D1521,D1463,D1406,D1349,D1289,D1231,D1169,D1112,D2979,D3043,D3108)</f>
        <v>406</v>
      </c>
      <c r="F3198" s="47">
        <f t="shared" si="7"/>
        <v>137</v>
      </c>
      <c r="G3198" s="47">
        <f t="shared" si="1"/>
        <v>70</v>
      </c>
      <c r="H3198" s="47">
        <f>COUNTA(G2919,G2745,G2687,G2630,G2573,G2515,G2458,G2401,G2342,G2284,G2224,G2166,G2099,G2042,#REF!,G1926,G1868,G1811,G1752,G1695,G1638,G1581,G1521,G1463,G1406,G1349,G1289,G1231,G1169,G1112,G1055,G995,G937,G880,G823,G766,G714,G661,G553,G501,G449,G397,G345,G291,G240,G188,G133,G77,G18,G2862,G2805,G3043,G2979)</f>
        <v>3</v>
      </c>
      <c r="I3198" s="47">
        <f>E3190 - Table3726[[#This Row],[ INACTIVE PUBLISHERS]]</f>
        <v>54</v>
      </c>
      <c r="J3198" s="47">
        <f>SUM(Table3726[[#This Row],[ INACTIVE PUBLISHERS]:[ACTIVE PUBLISHERS]])</f>
        <v>57</v>
      </c>
    </row>
    <row r="3199" spans="1:10">
      <c r="A3199" s="87"/>
      <c r="B3199" s="55">
        <v>43891</v>
      </c>
      <c r="C3199" s="47">
        <f>SUM(B2920,B2863,B2806,B2746,B2688,B2631,B2574,B2516,B2459,B2402,B2343,B2285,B2225,B2167,B2100,B2043,B1984,B1927,B1869,B1812,B1753,B1696,B1639,B1582,B1522,B1464,B1407,B1350,B1290,B1232,B1170,B1113,B1056,B996,B938,B881,B824,B767,B715,B662,B554,B502,B450,B398,B346,B292,B241,B189,B134,B3044,B2980,B3109)</f>
        <v>133</v>
      </c>
      <c r="D3199" s="47">
        <f t="shared" si="6"/>
        <v>62</v>
      </c>
      <c r="E3199" s="47">
        <f t="shared" si="6"/>
        <v>247</v>
      </c>
      <c r="F3199" s="47">
        <f t="shared" si="6"/>
        <v>108</v>
      </c>
      <c r="G3199" s="47">
        <f t="shared" si="1"/>
        <v>65</v>
      </c>
      <c r="H3199" s="47">
        <f>COUNTA(G2920,G2746,G2688,G2631,G2574,G2516,G2459,G2402,G2343,G2285,G2225,G2167,G2100,G2043,#REF!,G1927,G1869,G1812,G1753,G1696,G1639,G1582,G1522,G1464,G1407,G1350,G1290,G1232,G1170,G1113,G1056,G996,G938,G881,G824,G767,G715,G662,G554,G502,G450,G398,G346,G292,G241,G189,G134,G78,G19,G2863,G2806,G3044,G2980)</f>
        <v>4</v>
      </c>
      <c r="I3199" s="47">
        <f>E3190 - Table3726[[#This Row],[ INACTIVE PUBLISHERS]]</f>
        <v>53</v>
      </c>
      <c r="J3199" s="47">
        <f>SUM(Table3726[[#This Row],[ INACTIVE PUBLISHERS]:[ACTIVE PUBLISHERS]])</f>
        <v>57</v>
      </c>
    </row>
    <row r="3200" spans="1:10">
      <c r="A3200" s="87"/>
      <c r="B3200" s="55">
        <v>43922</v>
      </c>
      <c r="C3200" s="47">
        <f>SUM(B2921,B2864,B2807,B2747,B2689,B2632,B2575,B2517,B2460,B2403,B2344,B2286,B2226,B2168,B2101,B2044,B1985,B1928,B1870,B1813,B1754,B1697,B1640,B1583,B1523,B1465,B1408,B1351,B1291,B1233,B1171,B1114,B1057,B997,B939,B882,B825,B768,B716,B663,B555,B503,B451,B399,B347,B293,B242,B190,B135,B3045,B2981,B3110)</f>
        <v>45</v>
      </c>
      <c r="D3200" s="47">
        <f t="shared" ref="D3200" si="8">SUM(C2921,C2864,C2807,C2747,C2689,C2632,C2575,C2517,C2460,C2403,C2344,C2286,C2226,C2168,C2101,C2044,C1985,C1928,C1870,C1813,C1754,C1697,C1640,C1583,C1523,C1465,C1408,C1351,C1291,C1233,C2981,C3045,C3110)</f>
        <v>28</v>
      </c>
      <c r="E3200" s="47">
        <f t="shared" ref="E3200:F3200" si="9">SUM(D2921,D2864,D2807,D2747,D2689,D2632,D2575,D2517,D2460,D2403,D2344,D2286,D2226,D2168,D2101,D2044,D1985,D1928,D1870,D1813,D1754,D1697,D1640,D1583,D1523,D1465,D1408,D1351,D1291,D1233,D1171,D1114,D2981,D3045,D3110)</f>
        <v>199</v>
      </c>
      <c r="F3200" s="47">
        <f t="shared" si="9"/>
        <v>120</v>
      </c>
      <c r="G3200" s="47">
        <f t="shared" si="1"/>
        <v>49</v>
      </c>
      <c r="H3200" s="47">
        <f>COUNTA(G2921,G2747,G2689,G2632,G2575,G2517,G2460,G2403,G2344,G2286,G2226,G2168,G2101,G2044,#REF!,G1928,G1870,G1813,G1754,G1697,G1640,G1583,G1523,G1465,G1408,G1351,G1291,G1233,G1171,G1114,G1057,G997,G939,G882,G825,G768,G716,G663,G555,G503,G451,G399,G347,G293,G242,G190,G135,G79,G20,G2864,G2807,G3045,G2981)</f>
        <v>4</v>
      </c>
      <c r="I3200" s="47">
        <f>E3190 - Table3726[[#This Row],[ INACTIVE PUBLISHERS]]</f>
        <v>53</v>
      </c>
      <c r="J3200" s="47">
        <f>SUM(Table3726[[#This Row],[ INACTIVE PUBLISHERS]:[ACTIVE PUBLISHERS]])</f>
        <v>57</v>
      </c>
    </row>
    <row r="3201" spans="1:10">
      <c r="A3201" s="87"/>
      <c r="B3201" s="55">
        <v>43952</v>
      </c>
      <c r="C3201" s="47">
        <f>SUM(B2922,B2865,B2808,B2748,B2690,B2633,B2576,B2518,B2461,B2404,B2345,B2287,B2227,B2169,B2102,B2045,B1986,B1929,B1871,B1814,B1755,B1698,B1641,B1584,B1524,B1466,B1409,B1352,B1292,B1234,B1172,B1115,B1058,B998,B940,B883,B826,B769,B717,B664,B556,B504,B452,B400,B348,B294,B243,B191,B136,B3046,B2982,B3111)</f>
        <v>23</v>
      </c>
      <c r="D3201" s="47">
        <f t="shared" ref="D3201:F3202" si="10">SUM(C2922,C2865,C2808,C2748,C2690,C2633,C2576,C2518,C2461,C2404,C2345,C2287,C2227,C2169,C2102,C2045,C1986,C1929,C1871,C1814,C1755,C1698,C1641,C1584,C1524,C1466,C1409,C1352,C1292,C1234,C1172,C2982,C3046,C3111)</f>
        <v>61</v>
      </c>
      <c r="E3201" s="47">
        <f t="shared" si="10"/>
        <v>154.5</v>
      </c>
      <c r="F3201" s="47">
        <f t="shared" si="10"/>
        <v>109</v>
      </c>
      <c r="G3201" s="47">
        <f t="shared" si="1"/>
        <v>49</v>
      </c>
      <c r="H3201" s="47">
        <f>COUNTA(G2922,G2748,G2690,G2633,G2576,G2518,G2461,G2404,G2345,G2287,G2227,G2169,G2102,G2045,#REF!,G1929,G1871,G1814,G1755,G1698,G1641,G1584,G1524,G1466,G1409,G1352,G1292,G1234,G1172,G1115,G1058,G998,G940,G883,G826,G769,G717,G664,G556,G504,G452,G400,G348,G294,G243,G191,G136,G80,G21,G2865,G2808,G3046,G2982)</f>
        <v>6</v>
      </c>
      <c r="I3201" s="47">
        <f>E3190 - Table3726[[#This Row],[ INACTIVE PUBLISHERS]]</f>
        <v>51</v>
      </c>
      <c r="J3201" s="47">
        <f>SUM(Table3726[[#This Row],[ INACTIVE PUBLISHERS]:[ACTIVE PUBLISHERS]])</f>
        <v>57</v>
      </c>
    </row>
    <row r="3202" spans="1:10">
      <c r="A3202" s="87"/>
      <c r="B3202" s="55">
        <v>43983</v>
      </c>
      <c r="C3202" s="47">
        <f>SUM(B2923,B2866,B2809,B2749,B2691,B2634,B2577,B2519,B2462,B2405,B2346,B2288,B2228,B2170,B2103,B2046,B1987,B1930,B1872,B1815,B1756,B1699,B1642,B1585,B1525,B1467,B1410,B1353,B1293,B1235,B1173,B1116,B1059,B999,B941,B884,B827,B770,B718,B665,B557,B505,B453,B401,B349,B295,B244,B192,B137,B3047,B2983,B3112)</f>
        <v>17</v>
      </c>
      <c r="D3202" s="47">
        <f t="shared" si="10"/>
        <v>66</v>
      </c>
      <c r="E3202" s="47">
        <f t="shared" ref="E3202:F3202" si="11">SUM(D2923,D2866,D2809,D2749,D2691,D2634,D2577,D2519,D2462,D2405,D2346,D2288,D2228,D2170,D2103,D2046,D1987,D1930,D1872,D1815,D1756,D1699,D1642,D1585,D1525,D1467,D1410,D1353,D1293,D1235,D1173,D1116,D2983,D3047,D3112)</f>
        <v>188</v>
      </c>
      <c r="F3202" s="47">
        <f t="shared" si="11"/>
        <v>116</v>
      </c>
      <c r="G3202" s="47">
        <f t="shared" si="1"/>
        <v>49</v>
      </c>
      <c r="H3202" s="47">
        <f>COUNTA(G2923,G2749,G2691,G2634,G2577,G2519,G2462,G2405,G2346,G2288,G2228,G2170,G2103,G2046,#REF!,G1930,G1872,G1815,G1756,G1699,G1642,G1585,G1525,G1467,G1410,G1353,G1293,G1235,G1173,G1116,G1059,G999,G941,G884,G827,G770,G718,G665,G557,G505,G453,G401,G349,G295,G244,G192,G137,G81,G22,G2866,G2809,G3047,G2983)</f>
        <v>5</v>
      </c>
      <c r="I3202" s="47">
        <f>E3190 - Table3726[[#This Row],[ INACTIVE PUBLISHERS]]</f>
        <v>52</v>
      </c>
      <c r="J3202" s="47">
        <f>SUM(Table3726[[#This Row],[ INACTIVE PUBLISHERS]:[ACTIVE PUBLISHERS]])</f>
        <v>57</v>
      </c>
    </row>
    <row r="3203" spans="1:10">
      <c r="A3203" s="87"/>
      <c r="B3203" s="55">
        <v>44013</v>
      </c>
      <c r="C3203" s="47">
        <f>SUM(B2924,B2867,B2810,B2750,B2692,B2635,B2578,B2520,B2463,B2406,B2347,B2289,B2229,B2171,B2104,B2047,B1988,B1931,B1873,B1816,B1757,B1700,B1643,B1586,B1526,B1468,B1411,B1354,B1294,B1236,B1174,B1117,B1060,B1000,B942,B885,B828,B771,B719,B666,B558,B506,B454,B402,B350,B296,B245,B193,B138,B3048,B2984,B3113)</f>
        <v>7</v>
      </c>
      <c r="D3203" s="47">
        <f t="shared" ref="D3203" si="12">SUM(C2924,C2867,C2810,C2750,C2692,C2635,C2578,C2520,C2463,C2406,C2347,C2289,C2229,C2171,C2104,C2047,C1988,C1931,C1873,C1816,C1757,C1700,C1643,C1586,C1526,C1468,C1411,C1354,C1294,C1236,C2984,C3048,C3113)</f>
        <v>60</v>
      </c>
      <c r="E3203" s="47">
        <f t="shared" ref="E3203:F3203" si="13">SUM(D2924,D2867,D2810,D2750,D2692,D2635,D2578,D2520,D2463,D2406,D2347,D2289,D2229,D2171,D2104,D2047,D1988,D1931,D1873,D1816,D1757,D1700,D1643,D1586,D1526,D1468,D1411,D1354,D1294,D1236,D1174,D2984,D3048,D3113)</f>
        <v>144</v>
      </c>
      <c r="F3203" s="47">
        <f t="shared" si="13"/>
        <v>90</v>
      </c>
      <c r="G3203" s="47">
        <f t="shared" si="1"/>
        <v>47</v>
      </c>
      <c r="H3203" s="47">
        <f>COUNTA(G2924,G2750,G2692,G2635,G2578,G2520,G2463,G2406,G2347,G2289,G2229,G2171,G2104,G2047,#REF!,G1931,G1873,G1816,G1757,G1700,G1643,G1586,G1526,G1468,G1411,G1354,G1294,G1236,G1174,G1117,G1060,G1000,G942,G885,G828,G771,G719,G666,G558,G506,G454,G402,G350,G296,G245,G193,G138,G82,G23,G2867,G2810,G3048,G2984)</f>
        <v>7</v>
      </c>
      <c r="I3203" s="47">
        <f>E3190 - Table3726[[#This Row],[ INACTIVE PUBLISHERS]]</f>
        <v>50</v>
      </c>
      <c r="J3203" s="47">
        <f>SUM(Table3726[[#This Row],[ INACTIVE PUBLISHERS]:[ACTIVE PUBLISHERS]])</f>
        <v>57</v>
      </c>
    </row>
    <row r="3204" spans="1:10">
      <c r="A3204" s="87"/>
      <c r="B3204" s="55">
        <v>44044</v>
      </c>
      <c r="C3204" s="47">
        <f>SUM(B2925,B2868,B2811,B2751,B2693,B2636,B2579,B2521,B2464,B2407,B2348,B2290,B2230,B2172,B2105,B2048,B1989,B1932,B1874,B1817,B1758,B1701,B1644,B1587,B1527,B1469,B1412,B1355,B1295,B1237,B1175,B1118,B1061,B1001,B943,B886,B829,B772,B720,B667,B559,B507,B455,B403,B351,B297,B246,B194,B139,B3049,B2985,B3114)</f>
        <v>12</v>
      </c>
      <c r="D3204" s="47">
        <f t="shared" ref="D3204" si="14">SUM(C2925,C2868,C2811,C2751,C2693,C2636,C2579,C2521,C2464,C2407,C2348,C2290,C2230,C2172,C2105,C2048,C1989,C1932,C1874,C1817,C1758,C1701,C1644,C1587,C1527,C1469,C1412,C1355,C1295,C1237,C1175,C2985,C3049,C3114)</f>
        <v>56</v>
      </c>
      <c r="E3204" s="47">
        <f t="shared" ref="E3204:F3204" si="15">SUM(D2925,D2868,D2811,D2751,D2693,D2636,D2579,D2521,D2464,D2407,D2348,D2290,D2230,D2172,D2105,D2048,D1989,D1932,D1874,D1817,D1758,D1701,D1644,D1587,D1527,D1469,D1412,D1355,D1295,D1237,D1175,D1118,D2985,D3049,D3114)</f>
        <v>133.94999999999999</v>
      </c>
      <c r="F3204" s="47">
        <f t="shared" si="15"/>
        <v>101</v>
      </c>
      <c r="G3204" s="47">
        <f t="shared" si="1"/>
        <v>46</v>
      </c>
      <c r="H3204" s="47">
        <f>COUNTA(G2925,G2751,G2693,G2636,G2579,G2521,G2464,G2407,G2348,G2290,G2230,G2172,G2105,G2048,#REF!,G1932,G1874,G1817,G1758,G1701,G1644,G1587,G1527,G1469,G1412,G1355,G1295,G1237,G1175,G1118,G1061,G1001,G943,G886,G829,G772,G720,G667,G559,G507,G455,G403,G351,G297,G246,G194,G139,G83,G24,G2868,G2811,G3049,G2985)</f>
        <v>5</v>
      </c>
      <c r="I3204" s="47">
        <f>E3190 - Table3726[[#This Row],[ INACTIVE PUBLISHERS]]</f>
        <v>52</v>
      </c>
      <c r="J3204" s="47">
        <f>SUM(Table3726[[#This Row],[ INACTIVE PUBLISHERS]:[ACTIVE PUBLISHERS]])</f>
        <v>57</v>
      </c>
    </row>
    <row r="3205" spans="1:10">
      <c r="A3205" s="87"/>
      <c r="B3205" s="59" t="s">
        <v>10</v>
      </c>
      <c r="C3205" s="48">
        <f t="shared" ref="C3205:J3205" si="16">SUM(C3193:C3204)</f>
        <v>2303</v>
      </c>
      <c r="D3205" s="48">
        <f t="shared" si="16"/>
        <v>867</v>
      </c>
      <c r="E3205" s="48">
        <f t="shared" si="16"/>
        <v>3339.45</v>
      </c>
      <c r="F3205" s="48">
        <f t="shared" si="16"/>
        <v>1553</v>
      </c>
      <c r="G3205" s="48">
        <f t="shared" si="16"/>
        <v>683</v>
      </c>
      <c r="H3205" s="48">
        <f t="shared" si="16"/>
        <v>57</v>
      </c>
      <c r="I3205" s="48">
        <f t="shared" si="16"/>
        <v>627</v>
      </c>
      <c r="J3205" s="48">
        <f t="shared" si="16"/>
        <v>684</v>
      </c>
    </row>
    <row r="3206" spans="1:10">
      <c r="A3206" s="87"/>
      <c r="B3206" s="59" t="s">
        <v>12</v>
      </c>
      <c r="C3206" s="48">
        <f>C3205/12</f>
        <v>191.91666666666666</v>
      </c>
      <c r="D3206" s="48">
        <f>D3205/12</f>
        <v>72.25</v>
      </c>
      <c r="E3206" s="48">
        <f>E3205/12</f>
        <v>278.28749999999997</v>
      </c>
      <c r="F3206" s="48">
        <f t="shared" ref="F3206" si="17">F3205/12</f>
        <v>129.41666666666666</v>
      </c>
      <c r="G3206" s="48">
        <f>G3205/12</f>
        <v>56.916666666666664</v>
      </c>
      <c r="H3206" s="48">
        <f>H3205/12</f>
        <v>4.75</v>
      </c>
      <c r="I3206" s="48">
        <f t="shared" ref="I3206:J3206" si="18">I3205/12</f>
        <v>52.25</v>
      </c>
      <c r="J3206" s="48">
        <f t="shared" si="18"/>
        <v>57</v>
      </c>
    </row>
    <row r="3207" spans="1:10">
      <c r="A3207" s="87"/>
      <c r="B3207" s="55">
        <v>44075</v>
      </c>
      <c r="C3207" s="47">
        <f>SUM(B2928,B2871,B2814,B2754,B2696,B2639,B2582,B2524,B2467,B2410,B2351,B2293,B2233,B2175,B2108,B2051,B1992,B1935,B1877,B1820,B1761,B1704,B1647,B1590,B1530,B1472,B1415,B1358,B1298,B1240,B1178,B1121,B1064,B1004,B946,B889,B832,B775,B723,B670,B562,B510,B458,B406,B354,B300,B249,B197,B142,B3052,B2988,B3117)</f>
        <v>28</v>
      </c>
      <c r="D3207" s="47">
        <f>SUM(C2928,C2871,C2814,C2754,C2696,C2639,C2582,C2524,C2467,C2410,C2351,C2293,C2233,C2175,C2108,C2051,C1992,C1935,C1877,C1820,C1761,C1704,C1647,C1590,C1530,C1472,C1415,C1358,C1298,C1240,C1178,C1121,C1064,C1004,C946,C889,C832,C775,C723,C670,C562,C510,C458,C406,C354,C300,C249,C197,C142,C3052,C2988,C3117)</f>
        <v>85</v>
      </c>
      <c r="E3207" s="47">
        <f>SUM(D2928,D2871,D2814,D2754,D2696,D2639,D2582,D2524,D2467,D2410,D2351,D2293,D2233,D2175,D2108,D2051,D1992,D1935,D1877,D1820,D1761,D1704,D1647,D1590,D1530,D1472,D1415,D1358,D1298,D1240,D1178,D1121,D1064,D1004,D946,D889,D832,D775,D723,D670,D562,D510,D458,D406,D354,D300,D249,D197,D142,D3052,D2988,D3117)</f>
        <v>257</v>
      </c>
      <c r="F3207" s="47">
        <f>SUM(E2928,E2871,E2814,E2754,E2696,E2639,E2582,E2524,E2467,E2410,E2351,E2293,E2233,E2175,E2108,E2051,E1992,E1935,E1877,E1820,E1761,E1704,E1647,E1590,E1530,E1472,E1415,E1358,E1298,E1240,E1178,E1121,E1064,E1004,E946,E889,E832,E775,E723,E670,E562,E510,E458,E406,E354,E300,E249,E197,E142,E3052,E2988,E3117)</f>
        <v>170</v>
      </c>
      <c r="G3207" s="47">
        <f>SUM(F2928,F2871,F2814,F2754,F2696,F2639,F2582,F2524,F2467,F2410,F2351,F2293,F2233,F2175,F2108,F2051,F1992,F1935,F1877,F1820,F1761,F1704,F1647,F1590,F1530,F1472,F1415,F1358,F1298,F1240,F1178,F1121,F1064,F1004,F946,F889,F832,F775,F723,F670,F562,F510,F458,F406,F354,F300,F249,F197,F142,F3052,F2988,F3117)</f>
        <v>75</v>
      </c>
      <c r="H3207" s="47">
        <f>COUNTA(G2928,G2754,G2696,G2639,G2582,G2524,G2467,G2410,G2351,G2293,G2233,G2175,G2108,G2051,G1992,G1935,G1877,G1820,G1761,G1704,G1647,G1590,G1530,G1472,G1415,G1358,G1298,G1240,G1178,G1121,G1064,G1004,G946,G889,G832,G775,G723,G670,G562,G510,G458,G406,G354,G300,G249,G197,G142,G86,G27,G2871,G2814,G2988,G3052)</f>
        <v>4</v>
      </c>
      <c r="I3207" s="47">
        <f>E3190 - Table3726[[#This Row],[ INACTIVE PUBLISHERS]]</f>
        <v>53</v>
      </c>
      <c r="J3207" s="47">
        <f>SUM(Table3726[[#This Row],[ INACTIVE PUBLISHERS]:[ACTIVE PUBLISHERS]])</f>
        <v>57</v>
      </c>
    </row>
    <row r="3208" spans="1:10">
      <c r="A3208" s="87"/>
      <c r="B3208" s="55">
        <v>44105</v>
      </c>
      <c r="C3208" s="47">
        <f>SUM(B2929,B2872,B2815,B2755,B2697,B2640,B2583,B2525,B2468,B2411,B2352,B2294,B2234,B2176,B2109,B2052,B1993,B1936,B1878,B1821,B1762,B1705,B1648,B1591,B1531,B1473,B1416,B1359,B1299,B1241,B1179,B1122,B1065,B1005,B947,B890,B833,B776,B724,B671,B563,B511,B459,B407,B355,B301,B250,B198,B143,B3053,B2989,B3118)</f>
        <v>23</v>
      </c>
      <c r="D3208" s="47">
        <f>SUM(C2929,C2872,C2815,C2755,C2697,C2640,C2583,C2525,C2468,C2411,C2352,C2294,C2234,C2176,C2109,C2052,C1993,C1936,C1878,C1821,C1762,C1705,C1648,C1591,C1531,C1473,C1416,C1359,C1299,C1241,C1179,C1122,C1065,C1005,C947,C890,C833,C776,C724,C671,C563,C511,C459,C407,C355,C301,C250,C198,C143,C3053,C2989,C3118)</f>
        <v>68</v>
      </c>
      <c r="E3208" s="47">
        <f>SUM(D2929,D2872,D2815,D2755,D2697,D2640,D2583,D2525,D2468,D2411,D2352,D2294,D2234,D2176,D2109,D2052,D1993,D1936,D1878,D1821,D1762,D1705,D1648,D1591,D1531,D1473,D1416,D1359,D1299,D1241,D1179,D1122,D1065,D1005,D947,D890,D833,D776,D724,D671,D563,D511,D459,D407,D355,D301,D250,D198,D143,D3053,D2989,D3118)</f>
        <v>229.5</v>
      </c>
      <c r="F3208" s="47">
        <f>SUM(E2929,E2872,E2815,E2755,E2697,E2640,E2583,E2525,E2468,E2411,E2352,E2294,E2234,E2176,E2109,E2052,E1993,E1936,E1878,E1821,E1762,E1705,E1648,E1591,E1531,E1473,E1416,E1359,E1299,E1241,E1179,E1122,E1065,E1005,E947,E890,E833,E776,E724,E671,E563,E511,E459,E407,E355,E301,E250,E198,E143,E3053,E2989,E3118)</f>
        <v>150</v>
      </c>
      <c r="G3208" s="47">
        <f>SUM(F2929,F2872,F2815,F2755,F2697,F2640,F2583,F2525,F2468,F2411,F2352,F2294,F2234,F2176,F2109,F2052,F1993,F1936,F1878,F1821,F1762,F1705,F1648,F1591,F1531,F1473,F1416,F1359,F1299,F1241,F1179,F1122,F1065,F1005,F947,F890,F833,F776,F724,F671,F563,F511,F459,F407,F355,F301,F250,F198,F143,F3053,F2989,F3118)</f>
        <v>65</v>
      </c>
      <c r="H3208" s="47">
        <f>COUNTA(G2929,G2755,G2697,G2640,G2583,G2525,G2468,G2411,G2352,G2294,G2234,G2176,G2109,G2052,G1993,G1936,G1878,G1821,G1762,G1705,G1648,G1591,G1531,G1473,G1416,G1359,G1299,G1241,G1179,G1122,G1065,G1005,G947,G890,G833,G776,G724,G671,G563,G511,G459,G407,G355,G301,G250,G198,G143,G87,G28,G2872,G2815,G2989,G3053)</f>
        <v>5</v>
      </c>
      <c r="I3208" s="47">
        <f>E3190 - Table3726[[#This Row],[ INACTIVE PUBLISHERS]]</f>
        <v>52</v>
      </c>
      <c r="J3208" s="47">
        <f>SUM(Table3726[[#This Row],[ INACTIVE PUBLISHERS]:[ACTIVE PUBLISHERS]])</f>
        <v>57</v>
      </c>
    </row>
    <row r="3209" spans="1:10">
      <c r="A3209" s="87"/>
      <c r="B3209" s="55">
        <v>44136</v>
      </c>
      <c r="C3209" s="47">
        <f>SUM(B2930,B2873,B2816,B2756,B2698,B2641,B2584,B2526,B2469,B2412,B2353,B2295,B2235,B2177,B2110,B2053,B1994,B1937,B1879,B1822,B1763,B1706,B1649,B1592,B1532,B1474,B1417,B1360,B1300,B1242,B1180,B1123,B1066,B1006,B948,B891,B834,B777,B725,B672,B564,B512,B460,B408,B356,B302,B251,B199,B144,B3054,B2990,B3119)</f>
        <v>40</v>
      </c>
      <c r="D3209" s="47">
        <f>SUM(C2930,C2873,C2816,C2756,C2698,C2641,C2584,C2526,C2469,C2412,C2353,C2295,C2235,C2177,C2110,C2053,C1994,C1937,C1879,C1822,C1763,C1706,C1649,C1592,C1532,C1474,C1417,C1360,C1300,C1242,C1180,C1123,C1066,C1006,C948,C891,C834,C777,C725,C672,C564,C512,C460,C408,C356,C302,C251,C199,C144,C3054,C2990,C3119)</f>
        <v>78</v>
      </c>
      <c r="E3209" s="47">
        <f>SUM(D2930,D2873,D2816,D2756,D2698,D2641,D2584,D2526,D2469,D2412,D2353,D2295,D2235,D2177,D2110,D2053,D1994,D1937,D1879,D1822,D1763,D1706,D1649,D1592,D1532,D1474,D1417,D1360,D1300,D1242,D1180,D1123,D1066,D1006,D948,D891,D834,D777,D725,D672,D564,D512,D460,D408,D356,D302,D251,D199,D144,D3054,D2990,D3119)</f>
        <v>273</v>
      </c>
      <c r="F3209" s="47">
        <f>SUM(E2930,E2873,E2816,E2756,E2698,E2641,E2584,E2526,E2469,E2412,E2353,E2295,E2235,E2177,E2110,E2053,E1994,E1937,E1879,E1822,E1763,E1706,E1649,E1592,E1532,E1474,E1417,E1360,E1300,E1242,E1180,E1123,E1066,E1006,E948,E891,E834,E777,E725,E672,E564,E512,E460,E408,E356,E302,E251,E199,E144,E3054,E2990,E3119)</f>
        <v>153</v>
      </c>
      <c r="G3209" s="47">
        <f>SUM(F2930,F2873,F2816,F2756,F2698,F2641,F2584,F2526,F2469,F2412,F2353,F2295,F2235,F2177,F2110,F2053,F1994,F1937,F1879,F1822,F1763,F1706,F1649,F1592,F1532,F1474,F1417,F1360,F1300,F1242,F1180,F1123,F1066,F1006,F948,F891,F834,F777,F725,F672,F564,F512,F460,F408,F356,F302,F251,F199,F144,F3054,F2990,F3119)</f>
        <v>73</v>
      </c>
      <c r="H3209" s="47">
        <f>COUNTA(G2930,G2756,G2698,G2641,G2584,G2526,G2469,G2412,G2353,G2295,G2235,G2177,G2110,G2053,G1994,G1937,G1879,G1822,G1763,G1706,G1649,G1592,G1532,G1474,G1417,G1360,G1300,G1242,G1180,G1123,G1066,G1006,G948,G891,G834,G777,G725,G672,G564,G512,G460,G408,G356,G302,G251,G199,G144,G88,G29,G2873,G2816,G2990,G3054)</f>
        <v>5</v>
      </c>
      <c r="I3209" s="47">
        <f>E3190 - Table3726[[#This Row],[ INACTIVE PUBLISHERS]]</f>
        <v>52</v>
      </c>
      <c r="J3209" s="47">
        <f>SUM(Table3726[[#This Row],[ INACTIVE PUBLISHERS]:[ACTIVE PUBLISHERS]])</f>
        <v>57</v>
      </c>
    </row>
    <row r="3210" spans="1:10">
      <c r="A3210" s="87"/>
      <c r="B3210" s="55">
        <v>44166</v>
      </c>
      <c r="C3210" s="47">
        <f>SUM(B2931,B2874,B2817,B2757,B2699,B2642,B2585,B2527,B2470,B2413,B2354,B2296,B2236,B2178,B2111,B2054,B1995,B1938,B1880,B1823,B1764,B1707,B1650,B1593,B1533,B1475,B1418,B1361,B1301,B1243,B1181,B1124,B1067,B1007,B949,B892,B835,B778,B726,B673,B565,B513,B461,B409,B357,B303,B252,B200,B145,B3055,B2991,B3120)</f>
        <v>66</v>
      </c>
      <c r="D3210" s="47">
        <f>SUM(C2931,C2874,C2817,C2757,C2699,C2642,C2585,C2527,C2470,C2413,C2354,C2296,C2236,C2178,C2111,C2054,C1995,C1938,C1880,C1823,C1764,C1707,C1650,C1593,C1533,C1475,C1418,C1361,C1301,C1243,C1181,C1124,C1067,C1007,C949,C892,C835,C778,C726,C673,C565,C513,C461,C409,C357,C303,C252,C200,C145,C3055,C2991,C3120)</f>
        <v>28</v>
      </c>
      <c r="E3210" s="47">
        <f>SUM(D2931,D2874,D2817,D2757,D2699,D2642,D2585,D2527,D2470,D2413,D2354,D2296,D2236,D2178,D2111,D2054,D1995,D1938,D1880,D1823,D1764,D1707,D1650,D1593,D1533,D1475,D1418,D1361,D1301,D1243,D1181,D1124,D1067,D1007,D949,D892,D835,D778,D726,D673,D565,D513,D461,D409,D357,D303,D252,D200,D145,D3055,D2991,D3120)</f>
        <v>284</v>
      </c>
      <c r="F3210" s="47">
        <f>SUM(E2931,E2874,E2817,E2757,E2699,E2642,E2585,E2527,E2470,E2413,E2354,E2296,E2236,E2178,E2111,E2054,E1995,E1938,E1880,E1823,E1764,E1707,E1650,E1593,E1533,E1475,E1418,E1361,E1301,E1243,E1181,E1124,E1067,E1007,E949,E892,E835,E778,E726,E673,E565,E513,E461,E409,E357,E303,E252,E200,E145,E3055,E2991,E3120)</f>
        <v>165</v>
      </c>
      <c r="G3210" s="47">
        <f>SUM(F2931,F2874,F2817,F2757,F2699,F2642,F2585,F2527,F2470,F2413,F2354,F2296,F2236,F2178,F2111,F2054,F1995,F1938,F1880,F1823,F1764,F1707,F1650,F1593,F1533,F1475,F1418,F1361,F1301,F1243,F1181,F1124,F1067,F1007,F949,F892,F835,F778,F726,F673,F565,F513,F461,F409,F357,F303,F252,F200,F145,F3055,F2991,F3120)</f>
        <v>71</v>
      </c>
      <c r="H3210" s="47">
        <f>COUNTA(G2931,G2757,G2699,G2642,G2585,G2527,G2470,G2413,G2354,G2296,G2236,G2178,G2111,G2054,G1995,G1938,G1880,G1823,G1764,G1707,G1650,G1593,G1533,G1475,G1418,G1361,G1301,G1243,G1181,G1124,G1067,G1007,G949,G892,G835,G778,G726,G673,G565,G513,G461,G409,G357,G303,G252,G200,G145,G89,G30,G2874,G2817,G2991,G3055)</f>
        <v>5</v>
      </c>
      <c r="I3210" s="47">
        <f>E3190 - Table3726[[#This Row],[ INACTIVE PUBLISHERS]]</f>
        <v>52</v>
      </c>
      <c r="J3210" s="47">
        <f>SUM(Table3726[[#This Row],[ INACTIVE PUBLISHERS]:[ACTIVE PUBLISHERS]])</f>
        <v>57</v>
      </c>
    </row>
    <row r="3211" spans="1:10">
      <c r="A3211" s="87"/>
      <c r="B3211" s="55">
        <v>44197</v>
      </c>
      <c r="C3211" s="47">
        <f>SUM(B2932,B2875,B2818,B2758,B2700,B2643,B2586,B2528,B2471,B2414,B2355,B2297,B2237,B2179,B2112,B2055,B1996,B1939,B1881,B1824,B1765,B1708,B1651,B1594,B1534,B1476,B1419,B1362,B1302,B1244,B1182,B1125,B1068,B1008,B950,B893,B836,B779,B727,B674,B566,B514,B462,B410,B358,B304,B253,B201,B146,B3056,B2992,B3121)</f>
        <v>48</v>
      </c>
      <c r="D3211" s="47">
        <f>SUM(C2932,C2875,C2818,C2758,C2700,C2643,C2586,C2528,C2471,C2414,C2355,C2297,C2237,C2179,C2112,C2055,C1996,C1939,C1881,C1824,C1765,C1708,C1651,C1594,C1534,C1476,C1419,C1362,C1302,C1244,C1182,C1125,C1068,C1008,C950,C893,C836,C779,C727,C674,C566,C514,C462,C410,C358,C304,C253,C201,C146,C3056,C2992,C3121)</f>
        <v>48</v>
      </c>
      <c r="E3211" s="47">
        <f>SUM(D2932,D2875,D2818,D2758,D2700,D2643,D2586,D2528,D2471,D2414,D2355,D2297,D2237,D2179,D2112,D2055,D1996,D1939,D1881,D1824,D1765,D1708,D1651,D1594,D1534,D1476,D1419,D1362,D1302,D1244,D1182,D1125,D1068,D1008,D950,D893,D836,D779,D727,D674,D566,D514,D462,D410,D358,D304,D253,D201,D146,D3056,D2992,D3121)</f>
        <v>267.5</v>
      </c>
      <c r="F3211" s="47">
        <f>SUM(E2932,E2875,E2818,E2758,E2700,E2643,E2586,E2528,E2471,E2414,E2355,E2297,E2237,E2179,E2112,E2055,E1996,E1939,E1881,E1824,E1765,E1708,E1651,E1594,E1534,E1476,E1419,E1362,E1302,E1244,E1182,E1125,E1068,E1008,E950,E893,E836,E779,E727,E674,E566,E514,E462,E410,E358,E304,E253,E201,E146,E3056,E2992,E3121)</f>
        <v>143</v>
      </c>
      <c r="G3211" s="47">
        <f>SUM(F2932,F2875,F2818,F2758,F2700,F2643,F2586,F2528,F2471,F2414,F2355,F2297,F2237,F2179,F2112,F2055,F1996,F1939,F1881,F1824,F1765,F1708,F1651,F1594,F1534,F1476,F1419,F1362,F1302,F1244,F1182,F1125,F1068,F1008,F950,F893,F836,F779,F727,F674,F566,F514,F462,F410,F358,F304,F253,F201,F146,F3056,F2992,F3121)</f>
        <v>49</v>
      </c>
      <c r="H3211" s="47">
        <f>COUNTA(G2932,G2758,G2700,G2643,G2586,G2528,G2471,G2414,G2355,G2297,G2237,G2179,G2112,G2055,G1996,G1939,G1881,G1824,G1765,G1708,G1651,G1594,G1534,G1476,G1419,G1362,G1302,G1244,G1182,G1125,G1068,G1008,G950,G893,G836,G779,G727,G674,G566,G514,G462,G410,G358,G304,G253,G201,G146,G90,G31,G2875,G2818,G2992,G3056)</f>
        <v>5</v>
      </c>
      <c r="I3211" s="47">
        <f>E3190 - Table3726[[#This Row],[ INACTIVE PUBLISHERS]]</f>
        <v>52</v>
      </c>
      <c r="J3211" s="47">
        <f>SUM(Table3726[[#This Row],[ INACTIVE PUBLISHERS]:[ACTIVE PUBLISHERS]])</f>
        <v>57</v>
      </c>
    </row>
    <row r="3212" spans="1:10">
      <c r="A3212" s="87"/>
      <c r="B3212" s="55">
        <v>44228</v>
      </c>
      <c r="C3212" s="47">
        <f>SUM(B2933,B2876,B2819,B2759,B2701,B2644,B2587,B2529,B2472,B2415,B2356,B2298,B2238,B2180,B2113,B2056,B1997,B1940,B1882,B1825,B1766,B1709,B1652,B1595,B1535,B1477,B1420,B1363,B1303,B1245,B1183,B1126,B1069,B1009,B951,B894,B837,B780,B728,B675,B567,B515,B463,B411,B359,B305,B254,B202,B147,B3057,B2993,B3122)</f>
        <v>75</v>
      </c>
      <c r="D3212" s="47">
        <f>SUM(C2933,C2876,C2819,C2759,C2701,C2644,C2587,C2529,C2472,C2415,C2356,C2298,C2238,C2180,C2113,C2056,C1997,C1940,C1882,C1825,C1766,C1709,C1652,C1595,C1535,C1477,C1420,C1363,C1303,C1245,C1183,C1126,C1069,C1009,C951,C894,C837,C780,C728,C675,C567,C515,C463,C411,C359,C305,C254,C202,C147,C3057,C2993,C3122)</f>
        <v>26</v>
      </c>
      <c r="E3212" s="47">
        <f>SUM(D2933,D2876,D2819,D2759,D2701,D2644,D2587,D2529,D2472,D2415,D2356,D2298,D2238,D2180,D2113,D2056,D1997,D1940,D1882,D1825,D1766,D1709,D1652,D1595,D1535,D1477,D1420,D1363,D1303,D1245,D1183,D1126,D1069,D1009,D951,D894,D837,D780,D728,D675,D567,D515,D463,D411,D359,D305,D254,D202,D147,D3057,D2993,D3122)</f>
        <v>245</v>
      </c>
      <c r="F3212" s="47">
        <f>SUM(E2933,E2876,E2819,E2759,E2701,E2644,E2587,E2529,E2472,E2415,E2356,E2298,E2238,E2180,E2113,E2056,E1997,E1940,E1882,E1825,E1766,E1709,E1652,E1595,E1535,E1477,E1420,E1363,E1303,E1245,E1183,E1126,E1069,E1009,E951,E894,E837,E780,E728,E675,E567,E515,E463,E411,E359,E305,E254,E202,E147,E3057,E2993,E3122)</f>
        <v>178</v>
      </c>
      <c r="G3212" s="47">
        <f>SUM(F2933,F2876,F2819,F2759,F2701,F2644,F2587,F2529,F2472,F2415,F2356,F2298,F2238,F2180,F2113,F2056,F1997,F1940,F1882,F1825,F1766,F1709,F1652,F1595,F1535,F1477,F1420,F1363,F1303,F1245,F1183,F1126,F1069,F1009,F951,F894,F837,F780,F728,F675,F567,F515,F463,F411,F359,F305,F254,F202,F147,F3057,F2993,F3122)</f>
        <v>64</v>
      </c>
      <c r="H3212" s="47">
        <f>COUNTA(G2933,G2759,G2701,G2644,G2587,G2529,G2472,G2415,G2356,G2298,G2238,G2180,G2113,G2056,G1997,G1940,G1882,G1825,G1766,G1709,G1652,G1595,G1535,G1477,G1420,G1363,G1303,G1245,G1183,G1126,G1069,G1009,G951,G894,G837,G780,G728,G675,G567,G515,G463,G411,G359,G305,G254,G202,G147,G91,G32,G2876,G2819,G2993,G3057)</f>
        <v>6</v>
      </c>
      <c r="I3212" s="47">
        <f>E3190 - Table3726[[#This Row],[ INACTIVE PUBLISHERS]]</f>
        <v>51</v>
      </c>
      <c r="J3212" s="47">
        <f>SUM(Table3726[[#This Row],[ INACTIVE PUBLISHERS]:[ACTIVE PUBLISHERS]])</f>
        <v>57</v>
      </c>
    </row>
    <row r="3213" spans="1:10">
      <c r="A3213" s="87"/>
      <c r="B3213" s="55">
        <v>44256</v>
      </c>
      <c r="C3213" s="47">
        <f>SUM(B2934,B2877,B2820,B2760,B2702,B2645,B2588,B2530,B2473,B2416,B2357,B2299,B2239,B2181,B2114,B2057,B1998,B1941,B1883,B1826,B1767,B1710,B1653,B1596,B1536,B1478,B1421,B1364,B1304,B1246,B1184,B1127,B1070,B1010,B952,B895,B838,B781,B729,B676,B568,B516,B464,B412,B360,B306,B255,B203,B148,B3058,B2994,B3123)</f>
        <v>301</v>
      </c>
      <c r="D3213" s="47">
        <f>SUM(C2934,C2877,C2820,C2760,C2702,C2645,C2588,C2530,C2473,C2416,C2357,C2299,C2239,C2181,C2114,C2057,C1998,C1941,C1883,C1826,C1767,C1710,C1653,C1596,C1536,C1478,C1421,C1364,C1304,C1246,C1184,C1127,C1070,C1010,C952,C895,C838,C781,C729,C676,C568,C516,C464,C412,C360,C306,C255,C203,C148,C3058,C2994,C3123)</f>
        <v>89</v>
      </c>
      <c r="E3213" s="47">
        <f>SUM(D2934,D2877,D2820,D2760,D2702,D2645,D2588,D2530,D2473,D2416,D2357,D2299,D2239,D2181,D2114,D2057,D1998,D1941,D1883,D1826,D1767,D1710,D1653,D1596,D1536,D1478,D1421,D1364,D1304,D1246,D1184,D1127,D1070,D1010,D952,D895,D838,D781,D729,D676,D568,D516,D464,D412,D360,D306,D255,D203,D148,D3058,D2994,D3123)</f>
        <v>298</v>
      </c>
      <c r="F3213" s="47">
        <f>SUM(E2934,E2877,E2820,E2760,E2702,E2645,E2588,E2530,E2473,E2416,E2357,E2299,E2239,E2181,E2114,E2057,E1998,E1941,E1883,E1826,E1767,E1710,E1653,E1596,E1536,E1478,E1421,E1364,E1304,E1246,E1184,E1127,E1070,E1010,E952,E895,E838,E781,E729,E676,E568,E516,E464,E412,E360,E306,E255,E203,E148,E3058,E2994,E3123)</f>
        <v>190</v>
      </c>
      <c r="G3213" s="47">
        <f>SUM(F2934,F2877,F2820,F2760,F2702,F2645,F2588,F2530,F2473,F2416,F2357,F2299,F2239,F2181,F2114,F2057,F1998,F1941,F1883,F1826,F1767,F1710,F1653,F1596,F1536,F1478,F1421,F1364,F1304,F1246,F1184,F1127,F1070,F1010,F952,F895,F838,F781,F729,F676,F568,F516,F464,F412,F360,F306,F255,F203,F148,F3058,F2994,F3123)</f>
        <v>78</v>
      </c>
      <c r="H3213" s="47">
        <f>COUNTA(G2934,G2760,G2702,G2645,G2588,G2530,G2473,G2416,G2357,G2299,G2239,G2181,G2114,G2057,G1998,G1941,G1883,G1826,G1767,G1710,G1653,G1596,G1536,G1478,G1421,G1364,G1304,G1246,G1184,G1127,G1070,G1010,G952,G895,G838,G781,G729,G676,G568,G516,G464,G412,G360,G306,G255,G203,G148,G92,G33,G2877,G2820,G2994,G3058)</f>
        <v>6</v>
      </c>
      <c r="I3213" s="47">
        <f>E3190 - Table3726[[#This Row],[ INACTIVE PUBLISHERS]]</f>
        <v>51</v>
      </c>
      <c r="J3213" s="47">
        <f>SUM(Table3726[[#This Row],[ INACTIVE PUBLISHERS]:[ACTIVE PUBLISHERS]])</f>
        <v>57</v>
      </c>
    </row>
    <row r="3214" spans="1:10">
      <c r="A3214" s="87"/>
      <c r="B3214" s="55">
        <v>44287</v>
      </c>
      <c r="C3214" s="47">
        <f>SUM(B2935,B2878,B2821,B2761,B2703,B2646,B2589,B2531,B2474,B2417,B2358,B2300,B2240,B2182,B2115,B2058,B1999,B1942,B1884,B1827,B1768,B1711,B1654,B1597,B1537,B1479,B1422,B1365,B1305,B1247,B1185,B1128,B1071,B1011,B953,B896,B839,B782,B730,B677,B569,B517,B465,B413,B361,B307,B256,B204,B149,B3059,B2995,B3124)</f>
        <v>73</v>
      </c>
      <c r="D3214" s="47">
        <f>SUM(C2935,C2878,C2821,C2761,C2703,C2646,C2589,C2531,C2474,C2417,C2358,C2300,C2240,C2182,C2115,C2058,C1999,C1942,C1884,C1827,C1768,C1711,C1654,C1597,C1537,C1479,C1422,C1365,C1305,C1247,C1185,C1128,C1071,C1011,C953,C896,C839,C782,C730,C677,C569,C517,C465,C413,C361,C307,C256,C204,C149,C3059,C2995,C3124)</f>
        <v>34</v>
      </c>
      <c r="E3214" s="47">
        <f>SUM(D2935,D2878,D2821,D2761,D2703,D2646,D2589,D2531,D2474,D2417,D2358,D2300,D2240,D2182,D2115,D2058,D1999,D1942,D1884,D1827,D1768,D1711,D1654,D1597,D1537,D1479,D1422,D1365,D1305,D1247,D1185,D1128,D1071,D1011,D953,D896,D839,D782,D730,D677,D569,D517,D465,D413,D361,D307,D256,D204,D149,D3059,D2995,D3124)</f>
        <v>350</v>
      </c>
      <c r="F3214" s="47">
        <f>SUM(E2935,E2878,E2821,E2761,E2703,E2646,E2589,E2531,E2474,E2417,E2358,E2300,E2240,E2182,E2115,E2058,E1999,E1942,E1884,E1827,E1768,E1711,E1654,E1597,E1537,E1479,E1422,E1365,E1305,E1247,E1185,E1128,E1071,E1011,E953,E896,E839,E782,E730,E677,E569,E517,E465,E413,E361,E307,E256,E204,E149,E3059,E2995,E3124)</f>
        <v>164</v>
      </c>
      <c r="G3214" s="47">
        <f>SUM(F2935,F2878,F2821,F2761,F2703,F2646,F2589,F2531,F2474,F2417,F2358,F2300,F2240,F2182,F2115,F2058,F1999,F1942,F1884,F1827,F1768,F1711,F1654,F1597,F1537,F1479,F1422,F1365,F1305,F1247,F1185,F1128,F1071,F1011,F953,F896,F839,F782,F730,F677,F569,F517,F465,F413,F361,F307,F256,F204,F149,F3059,F2995,F3124)</f>
        <v>60</v>
      </c>
      <c r="H3214" s="47">
        <f>COUNTA(G2935,G2761,G2703,G2646,G2589,G2531,G2474,G2417,G2358,G2300,G2240,G2182,G2115,G2058,G1999,G1942,G1884,G1827,G1768,G1711,G1654,G1597,G1537,G1479,G1422,G1365,G1305,G1247,G1185,G1128,G1071,G1011,G953,G896,G839,G782,G730,G677,G569,G517,G465,G413,G361,G307,G256,G204,G149,G93,G34,G2878,G2821,G2995,G3059)</f>
        <v>6</v>
      </c>
      <c r="I3214" s="47">
        <f>E3190 - Table3726[[#This Row],[ INACTIVE PUBLISHERS]]</f>
        <v>51</v>
      </c>
      <c r="J3214" s="47">
        <f>SUM(Table3726[[#This Row],[ INACTIVE PUBLISHERS]:[ACTIVE PUBLISHERS]])</f>
        <v>57</v>
      </c>
    </row>
    <row r="3215" spans="1:10">
      <c r="A3215" s="87"/>
      <c r="B3215" s="55">
        <v>44317</v>
      </c>
      <c r="C3215" s="47">
        <f>SUM(B2936,B2879,B2822,B2762,B2704,B2647,B2590,B2532,B2475,B2418,B2359,B2301,B2241,B2183,B2116,B2059,B2000,B1943,B1885,B1828,B1769,B1712,B1655,B1598,B1538,B1480,B1423,B1366,B1306,B1248,B1186,B1129,B1072,B1012,B954,B897,B840,B783,B731,B678,B570,B518,B466,B414,B362,B308,B257,B205,B150,B3060,B2996,B3125)</f>
        <v>58</v>
      </c>
      <c r="D3215" s="47">
        <f>SUM(C2936,C2879,C2822,C2762,C2704,C2647,C2590,C2532,C2475,C2418,C2359,C2301,C2241,C2183,C2116,C2059,C2000,C1943,C1885,C1828,C1769,C1712,C1655,C1598,C1538,C1480,C1423,C1366,C1306,C1248,C1186,C1129,C1072,C1012,C954,C897,C840,C783,C731,C678,C570,C518,C466,C414,C362,C308,C257,C205,C150,C3060,C2996,C3125)</f>
        <v>50</v>
      </c>
      <c r="E3215" s="47">
        <f>SUM(D2936,D2879,D2822,D2762,D2704,D2647,D2590,D2532,D2475,D2418,D2359,D2301,D2241,D2183,D2116,D2059,D2000,D1943,D1885,D1828,D1769,D1712,D1655,D1598,D1538,D1480,D1423,D1366,D1306,D1248,D1186,D1129,D1072,D1012,D954,D897,D840,D783,D731,D678,D570,D518,D466,D414,D362,D308,D257,D205,D150,D3060,D2996,D3125)</f>
        <v>298</v>
      </c>
      <c r="F3215" s="47">
        <f>SUM(E2936,E2879,E2822,E2762,E2704,E2647,E2590,E2532,E2475,E2418,E2359,E2301,E2241,E2183,E2116,E2059,E2000,E1943,E1885,E1828,E1769,E1712,E1655,E1598,E1538,E1480,E1423,E1366,E1306,E1248,E1186,E1129,E1072,E1012,E954,E897,E840,E783,E731,E678,E570,E518,E466,E414,E362,E308,E257,E205,E150,E3060,E2996,E3125)</f>
        <v>182</v>
      </c>
      <c r="G3215" s="47">
        <f>SUM(F2936,F2879,F2822,F2762,F2704,F2647,F2590,F2532,F2475,F2418,F2359,F2301,F2241,F2183,F2116,F2059,F2000,F1943,F1885,F1828,F1769,F1712,F1655,F1598,F1538,F1480,F1423,F1366,F1306,F1248,F1186,F1129,F1072,F1012,F954,F897,F840,F783,F731,F678,F570,F518,F466,F414,F362,F308,F257,F205,F150,F3060,F2996,F3125)</f>
        <v>69</v>
      </c>
      <c r="H3215" s="47">
        <f>COUNTA(G2936,G2762,G2704,G2647,G2590,G2532,G2475,G2418,G2359,G2301,G2241,G2183,G2116,G2059,G2000,G1943,G1885,G1828,G1769,G1712,G1655,G1598,G1538,G1480,G1423,G1366,G1306,G1248,G1186,G1129,G1072,G1012,G954,G897,G840,G783,G731,G678,G570,G518,G466,G414,G362,G308,G257,G205,G150,G94,G35,G2879,G2822,G2996,G3060)</f>
        <v>4</v>
      </c>
      <c r="I3215" s="47">
        <f>E3190 - Table3726[[#This Row],[ INACTIVE PUBLISHERS]]</f>
        <v>53</v>
      </c>
      <c r="J3215" s="47">
        <f>SUM(Table3726[[#This Row],[ INACTIVE PUBLISHERS]:[ACTIVE PUBLISHERS]])</f>
        <v>57</v>
      </c>
    </row>
    <row r="3216" spans="1:10">
      <c r="A3216" s="87"/>
      <c r="B3216" s="55">
        <v>44348</v>
      </c>
      <c r="C3216" s="47">
        <f>SUM(B2937,B2880,B2823,B2763,B2705,B2648,B2591,B2533,B2476,B2419,B2360,B2302,B2242,B2184,B2117,B2060,B2001,B1944,B1886,B1829,B1770,B1713,B1656,B1599,B1539,B1481,B1424,B1367,B1307,B1249,B1187,B1130,B1073,B1013,B955,B898,B841,B784,B732,B679,B571,B519,B467,B415,B363,B309,B258,B206,B151,B3061,B2997,B3126)</f>
        <v>30</v>
      </c>
      <c r="D3216" s="47">
        <f>SUM(C2937,C2880,C2823,C2763,C2705,C2648,C2591,C2533,C2476,C2419,C2360,C2302,C2242,C2184,C2117,C2060,C2001,C1944,C1886,C1829,C1770,C1713,C1656,C1599,C1539,C1481,C1424,C1367,C1307,C1249,C1187,C1130,C1073,C1013,C955,C898,C841,C784,C732,C679,C571,C519,C467,C415,C363,C309,C258,C206,C151,C3061,C2997,C3126)</f>
        <v>54</v>
      </c>
      <c r="E3216" s="47">
        <f>SUM(D2937,D2880,D2823,D2763,D2705,D2648,D2591,D2533,D2476,D2419,D2360,D2302,D2242,D2184,D2117,D2060,D2001,D1944,D1886,D1829,D1770,D1713,D1656,D1599,D1539,D1481,D1424,D1367,D1307,D1249,D1187,D1130,D1073,D1013,D955,D898,D841,D784,D732,D679,D571,D519,D467,D415,D363,D309,D258,D206,D151,D3061,D2997,D3126)</f>
        <v>267</v>
      </c>
      <c r="F3216" s="47">
        <f>SUM(E2937,E2880,E2823,E2763,E2705,E2648,E2591,E2533,E2476,E2419,E2360,E2302,E2242,E2184,E2117,E2060,E2001,E1944,E1886,E1829,E1770,E1713,E1656,E1599,E1539,E1481,E1424,E1367,E1307,E1249,E1187,E1130,E1073,E1013,E955,E898,E841,E784,E732,E679,E571,E519,E467,E415,E363,E309,E258,E206,E151,E3061,E2997,E3126)</f>
        <v>150</v>
      </c>
      <c r="G3216" s="47">
        <f>SUM(F2937,F2880,F2823,F2763,F2705,F2648,F2591,F2533,F2476,F2419,F2360,F2302,F2242,F2184,F2117,F2060,F2001,F1944,F1886,F1829,F1770,F1713,F1656,F1599,F1539,F1481,F1424,F1367,F1307,F1249,F1187,F1130,F1073,F1013,F955,F898,F841,F784,F732,F679,F571,F519,F467,F415,F363,F309,F258,F206,F151,F3061,F2997,F3126)</f>
        <v>53</v>
      </c>
      <c r="H3216" s="47">
        <f>COUNTA(G2937,G2763,G2705,G2648,G2591,G2533,G2476,G2419,G2360,G2302,G2242,G2184,G2117,G2060,G2001,G1944,G1886,G1829,G1770,G1713,G1656,G1599,G1539,G1481,G1424,G1367,G1307,G1249,G1187,G1130,G1073,G1013,G955,G898,G841,G784,G732,G679,G571,G519,G467,G415,G363,G309,G258,G206,G151,G95,G36,G2880,G2823,G2997,G3061)</f>
        <v>7</v>
      </c>
      <c r="I3216" s="47">
        <f>E3190 - Table3726[[#This Row],[ INACTIVE PUBLISHERS]]</f>
        <v>50</v>
      </c>
      <c r="J3216" s="47">
        <f>SUM(Table3726[[#This Row],[ INACTIVE PUBLISHERS]:[ACTIVE PUBLISHERS]])</f>
        <v>57</v>
      </c>
    </row>
    <row r="3217" spans="1:10">
      <c r="A3217" s="87"/>
      <c r="B3217" s="55">
        <v>44378</v>
      </c>
      <c r="C3217" s="47">
        <f>SUM(B2938,B2881,B2824,B2764,B2706,B2649,B2592,B2534,B2477,B2420,B2361,B2303,B2243,B2185,B2118,B2061,B2002,B1945,B1887,B1830,B1771,B1714,B1657,B1600,B1540,B1482,B1425,B1368,B1308,B1250,B1188,B1131,B1074,B1014,B956,B899,B842,B785,B733,B680,B572,B520,B468,B416,B364,B310,B259,B207,B152,B3062,B2998,B3127)</f>
        <v>23</v>
      </c>
      <c r="D3217" s="47">
        <f>SUM(C2938,C2881,C2824,C2764,C2706,C2649,C2592,C2534,C2477,C2420,C2361,C2303,C2243,C2185,C2118,C2061,C2002,C1945,C1887,C1830,C1771,C1714,C1657,C1600,C1540,C1482,C1425,C1368,C1308,C1250,C1188,C1131,C1074,C1014,C956,C899,C842,C785,C733,C680,C572,C520,C468,C416,C364,C310,C259,C207,C152,C3062,C2998,C3127)</f>
        <v>71</v>
      </c>
      <c r="E3217" s="47">
        <f>SUM(D2938,D2881,D2824,D2764,D2706,D2649,D2592,D2534,D2477,D2420,D2361,D2303,D2243,D2185,D2118,D2061,D2002,D1945,D1887,D1830,D1771,D1714,D1657,D1600,D1540,D1482,D1425,D1368,D1308,D1250,D1188,D1131,D1074,D1014,D956,D899,D842,D785,D733,D680,D572,D520,D468,D416,D364,D310,D259,D207,D152,D3062,D2998,D3127)</f>
        <v>239</v>
      </c>
      <c r="F3217" s="47">
        <f>SUM(E2938,E2881,E2824,E2764,E2706,E2649,E2592,E2534,E2477,E2420,E2361,E2303,E2243,E2185,E2118,E2061,E2002,E1945,E1887,E1830,E1771,E1714,E1657,E1600,E1540,E1482,E1425,E1368,E1308,E1250,E1188,E1131,E1074,E1014,E956,E899,E842,E785,E733,E680,E572,E520,E468,E416,E364,E310,E259,E207,E152,E3062,E2998,E3127)</f>
        <v>149</v>
      </c>
      <c r="G3217" s="47">
        <f>SUM(F2938,F2881,F2824,F2764,F2706,F2649,F2592,F2534,F2477,F2420,F2361,F2303,F2243,F2185,F2118,F2061,F2002,F1945,F1887,F1830,F1771,F1714,F1657,F1600,F1540,F1482,F1425,F1368,F1308,F1250,F1188,F1131,F1074,F1014,F956,F899,F842,F785,F733,F680,F572,F520,F468,F416,F364,F310,F259,F207,F152,F3062,F2998,F3127)</f>
        <v>56</v>
      </c>
      <c r="H3217" s="47">
        <f>COUNTA(G2938,G2764,G2706,G2649,G2592,G2534,G2477,G2420,G2361,G2303,G2243,G2185,G2118,G2061,G2002,G1945,G1887,G1830,G1771,G1714,G1657,G1600,G1540,G1482,G1425,G1368,G1308,G1250,G1188,G1131,G1074,G1014,G956,G899,G842,G785,G733,G680,G572,G520,G468,G416,G364,G310,G259,G207,G152,G96,G37,G2881,G2824,G2998,G3062)</f>
        <v>6</v>
      </c>
      <c r="I3217" s="47">
        <f>E3190 - Table3726[[#This Row],[ INACTIVE PUBLISHERS]]</f>
        <v>51</v>
      </c>
      <c r="J3217" s="47">
        <f>SUM(Table3726[[#This Row],[ INACTIVE PUBLISHERS]:[ACTIVE PUBLISHERS]])</f>
        <v>57</v>
      </c>
    </row>
    <row r="3218" spans="1:10">
      <c r="A3218" s="87"/>
      <c r="B3218" s="55">
        <v>44409</v>
      </c>
      <c r="C3218" s="47">
        <f>SUM(B2939,B2882,B2825,B2765,B2707,B2650,B2593,B2535,B2478,B2421,B2362,B2304,B2244,B2186,B2119,B2062,B2003,B1946,B1888,B1831,B1772,B1715,B1658,B1601,B1541,B1483,B1426,B1369,B1309,B1251,B1189,B1132,B1075,B1015,B957,B900,B843,B786,B734,B681,B573,B521,B469,B417,B365,B311,B260,B208,B153,B3063,B2999,B3128)</f>
        <v>26</v>
      </c>
      <c r="D3218" s="47">
        <f>SUM(C2939,C2882,C2825,C2765,C2707,C2650,C2593,C2535,C2478,C2421,C2362,C2304,C2244,C2186,C2119,C2062,C2003,C1946,C1888,C1831,C1772,C1715,C1658,C1601,C1541,C1483,C1426,C1369,C1309,C1251,C1189,C1132,C1075,C1015,C957,C900,C843,C786,C734,C681,C573,C521,C469,C417,C365,C311,C260,C208,C153,C3063,C2999,C3128)</f>
        <v>28</v>
      </c>
      <c r="E3218" s="47">
        <f>SUM(D2939,D2882,D2825,D2765,D2707,D2650,D2593,D2535,D2478,D2421,D2362,D2304,D2244,D2186,D2119,D2062,D2003,D1946,D1888,D1831,D1772,D1715,D1658,D1601,D1541,D1483,D1426,D1369,D1309,D1251,D1189,D1132,D1075,D1015,D957,D900,D843,D786,D734,D681,D573,D521,D469,D417,D365,D311,D260,D208,D153,D3063,D2999,D3128)</f>
        <v>244</v>
      </c>
      <c r="F3218" s="47">
        <f>SUM(E2939,E2882,E2825,E2765,E2707,E2650,E2593,E2535,E2478,E2421,E2362,E2304,E2244,E2186,E2119,E2062,E2003,E1946,E1888,E1831,E1772,E1715,E1658,E1601,E1541,E1483,E1426,E1369,E1309,E1251,E1189,E1132,E1075,E1015,E957,E900,E843,E786,E734,E681,E573,E521,E469,E417,E365,E311,E260,E208,E153,E3063,E2999,E3128)</f>
        <v>147</v>
      </c>
      <c r="G3218" s="47">
        <f>SUM(F2939,F2882,F2825,F2765,F2707,F2650,F2593,F2535,F2478,F2421,F2362,F2304,F2244,F2186,F2119,F2062,F2003,F1946,F1888,F1831,F1772,F1715,F1658,F1601,F1541,F1483,F1426,F1369,F1309,F1251,F1189,F1132,F1075,F1015,F957,F900,F843,F786,F734,F681,F573,F521,F469,F417,F365,F311,F260,F208,F153,F3063,F2999,F3128)</f>
        <v>57</v>
      </c>
      <c r="H3218" s="47">
        <f>COUNTA(G2939,G2765,G2707,G2650,G2593,G2535,G2478,G2421,G2362,G2304,G2244,G2186,G2119,G2062,G2003,G1946,G1888,G1831,G1772,G1715,G1658,G1601,G1541,G1483,G1426,G1369,G1309,G1251,G1189,G1132,G1075,G1015,G957,G900,G843,G786,G734,G681,G573,G521,G469,G417,G365,G311,G260,G208,G153,G97,G38,G2882,G2825,G2999,G3063)</f>
        <v>8</v>
      </c>
      <c r="I3218" s="47">
        <f>E3190 - Table3726[[#This Row],[ INACTIVE PUBLISHERS]]</f>
        <v>49</v>
      </c>
      <c r="J3218" s="47">
        <f>SUM(Table3726[[#This Row],[ INACTIVE PUBLISHERS]:[ACTIVE PUBLISHERS]])</f>
        <v>57</v>
      </c>
    </row>
    <row r="3219" spans="1:10">
      <c r="A3219" s="87"/>
      <c r="B3219" s="59" t="s">
        <v>10</v>
      </c>
      <c r="C3219" s="48">
        <f>SUM(C3207:C3218)</f>
        <v>791</v>
      </c>
      <c r="D3219" s="48">
        <f>SUM(D3207:D3218)</f>
        <v>659</v>
      </c>
      <c r="E3219" s="48">
        <f t="shared" ref="E3219:G3219" si="19">SUM(E3207:E3218)</f>
        <v>3252</v>
      </c>
      <c r="F3219" s="48">
        <f t="shared" si="19"/>
        <v>1941</v>
      </c>
      <c r="G3219" s="48">
        <f t="shared" si="19"/>
        <v>770</v>
      </c>
      <c r="H3219" s="48">
        <f>SUM(H3207:H3218)</f>
        <v>67</v>
      </c>
      <c r="I3219" s="48">
        <f>SUM(I3207:I3218)</f>
        <v>617</v>
      </c>
      <c r="J3219" s="48">
        <f>SUM(J3207:J3218)</f>
        <v>684</v>
      </c>
    </row>
    <row r="3220" spans="1:10">
      <c r="A3220" s="87"/>
      <c r="B3220" s="60" t="s">
        <v>12</v>
      </c>
      <c r="C3220" s="48">
        <f>C3219/12</f>
        <v>65.916666666666671</v>
      </c>
      <c r="D3220" s="48">
        <f>D3219/12</f>
        <v>54.916666666666664</v>
      </c>
      <c r="E3220" s="48">
        <f t="shared" ref="E3220:J3220" si="20">E3219/12</f>
        <v>271</v>
      </c>
      <c r="F3220" s="48">
        <f t="shared" si="20"/>
        <v>161.75</v>
      </c>
      <c r="G3220" s="48">
        <f t="shared" si="20"/>
        <v>64.166666666666671</v>
      </c>
      <c r="H3220" s="48">
        <f t="shared" si="20"/>
        <v>5.583333333333333</v>
      </c>
      <c r="I3220" s="48">
        <f t="shared" si="20"/>
        <v>51.416666666666664</v>
      </c>
      <c r="J3220" s="48">
        <f t="shared" si="20"/>
        <v>57</v>
      </c>
    </row>
    <row r="3221" spans="1:10">
      <c r="A3221" s="87"/>
      <c r="B3221" s="55">
        <v>44440</v>
      </c>
      <c r="C3221" s="47">
        <f>SUM(B2942,B2885,B2828,B2768,B2710,B2653,B2596,B2538,B2481,B2424,B2365,B2307,B2247,B2189,B2122,B2065,B2006,B1949,B1891,B1834,B1775,B1718,B1661,B1604,B1544,B1486,B1429,B1372,B1312,B1254,B1192,B1135,B1078,B1018,B960,B903,B846,B789,B737,B684,B576,B524,B472,B420,B368,B314,B263,B211,B156,B3066,B3002,B3131)</f>
        <v>32</v>
      </c>
      <c r="D3221" s="47">
        <f>SUM(C2942,C2885,C2828,C2768,C2710,C2653,C2596,C2538,C2481,C2424,C2365,C2307,C2247,C2189,C2122,C2065,C2006,C1949,C1891,C1834,C1775,C1718,C1661,C1604,C1544,C1486,C1429,C1372,C1312,C1254,C1192,C1135,C1078,C1018,C960,C903,C846,C789,C737,C684,C576,C524,C472,C420,C368,C314,C263,C211,C156,C3066,C3002,C3131)</f>
        <v>65</v>
      </c>
      <c r="E3221" s="47">
        <f>SUM(D2942,D2885,D2828,D2768,D2710,D2653,D2596,D2538,D2481,D2424,D2365,D2307,D2247,D2189,D2122,D2065,D2006,D1949,D1891,D1834,D1775,D1718,D1661,D1604,D1544,D1486,D1429,D1372,D1312,D1254,D1192,D1135,D1078,D1018,D960,D903,D846,D789,D737,D684,D576,D524,D472,D420,D368,D314,D263,D211,D156,D3066,D3002,D3131)</f>
        <v>275</v>
      </c>
      <c r="F3221" s="47">
        <f>SUM(E2942,E2885,E2828,E2768,E2710,E2653,E2596,E2538,E2481,E2424,E2365,E2307,E2247,E2189,E2122,E2065,E2006,E1949,E1891,E1834,E1775,E1718,E1661,E1604,E1544,E1486,E1429,E1372,E1312,E1254,E1192,E1135,E1078,E1018,E960,E903,E846,E789,E737,E684,E576,E524,E472,E420,E368,E314,E263,E211,E156,E3066,E3002,E3131)</f>
        <v>167</v>
      </c>
      <c r="G3221" s="47">
        <f>SUM(F2942,F2885,F2828,F2768,F2710,F2653,F2596,F2538,F2481,F2424,F2365,F2307,F2247,F2189,F2122,F2065,F2006,F1949,F1891,F1834,F1775,F1718,F1661,F1604,F1544,F1486,F1429,F1372,F1312,F1254,F1192,F1135,F1078,F1018,F960,F903,F846,F789,F737,F684,F576,F524,F472,F420,F368,F314,F263,F211,F156,F100,F41, F3066,F3002,F3131)</f>
        <v>67</v>
      </c>
      <c r="H3221" s="47">
        <f>COUNTA(G2942,G2768,G2710,G2653,G2596,G2538,G2481,G2424,G2365,G2307,G2247,G2189,G2122,G2065,G2006,G1949,G1891,G1834,G1775,G1718,G1661,G1604,G1544,G1486,G1429,G1372,G1312,G1254,G1192,G1135,G1078,G1018,G960,G903,G846,G789,G737,G684,G576,G524,G472,G420,G368,G314,G263,G211,G156,G100,G41,G2828,G3002,G3066,G2885,G3131)</f>
        <v>10</v>
      </c>
      <c r="I3221" s="47">
        <f>E3190 - Table3726[[#This Row],[ INACTIVE PUBLISHERS]]</f>
        <v>47</v>
      </c>
      <c r="J3221" s="47">
        <f>SUM(Table3726[[#This Row],[ INACTIVE PUBLISHERS]:[ACTIVE PUBLISHERS]])</f>
        <v>57</v>
      </c>
    </row>
    <row r="3222" spans="1:10">
      <c r="A3222" s="87"/>
      <c r="B3222" s="55">
        <v>44470</v>
      </c>
      <c r="C3222" s="47">
        <f>SUM(B2943,B2886,B2829,B2769,B2711,B2654,B2597,B2539,B2482,B2425,B2366,B2308,B2248,B2190,B2123,B2066,B2007,B1950,B1892,B1835,B1776,B1719,B1662,B1605,B1545,B1487,B1430,B1373,B1313,B1255,B1193,B1136,B1079,B1019,B961,B904,B847,B790,B738,B685,B577,B525,B473,B421,B369,B315,B264,B212,B157,B3067,B3003,B3132)</f>
        <v>131</v>
      </c>
      <c r="D3222" s="47">
        <f>SUM(C2943,C2886,C2829,C2769,C2711,C2654,C2597,C2539,C2482,C2425,C2366,C2308,C2248,C2190,C2123,C2066,C2007,C1950,C1892,C1835,C1776,C1719,C1662,C1605,C1545,C1487,C1430,C1373,C1313,C1255,C1193,C1136,C1079,C1019,C961,C904,C847,C790,C738,C685,C577,C525,C473,C421,C369,C315,C264,C212,C157,C3067,C3003,C3132)</f>
        <v>75</v>
      </c>
      <c r="E3222" s="47">
        <f>SUM(D2943,D2886,D2829,D2769,D2711,D2654,D2597,D2539,D2482,D2425,D2366,D2308,D2248,D2190,D2123,D2066,D2007,D1950,D1892,D1835,D1776,D1719,D1662,D1605,D1545,D1487,D1430,D1373,D1313,D1255,D1193,D1136,D1079,D1019,D961,D904,D847,D790,D738,D685,D577,D525,D473,D421,D369,D315,D264,D212,D157,D3067,D3003,D3132)</f>
        <v>332.45</v>
      </c>
      <c r="F3222" s="47">
        <f>SUM(E2943,E2886,E2829,E2769,E2711,E2654,E2597,E2539,E2482,E2425,E2366,E2308,E2248,E2190,E2123,E2066,E2007,E1950,E1892,E1835,E1776,E1719,E1662,E1605,E1545,E1487,E1430,E1373,E1313,E1255,E1193,E1136,E1079,E1019,E961,E904,E847,E790,E738,E685,E577,E525,E473,E421,E369,E315,E264,E212,E157,E3067,E3003,E3132)</f>
        <v>195</v>
      </c>
      <c r="G3222" s="47">
        <f>SUM(F2943,F2886,F2829,F2769,F2711,F2654,F2597,F2539,F2482,F2425,F2366,F2308,F2248,F2190,F2123,F2066,F2007,F1950,F1892,F1835,F1776,F1719,F1662,F1605,F1545,F1487,F1430,F1373,F1313,F1255,F1193,F1136,F1079,F1019,F961,F904,F847,F790,F738,F685,F577,F525,F473,F421,F369,F315,F264,F212,F157,F101,F42, F3067,F3003,F3132)</f>
        <v>77</v>
      </c>
      <c r="H3222" s="47">
        <f>COUNTA(G2943,G2769,G2711,G2654,G2597,G2539,G2482,G2425,G2366,G2308,G2248,G2190,G2123,G2066,G2007,G1950,G1892,G1835,G1776,G1719,G1662,G1605,G1545,G1487,G1430,G1373,G1313,G1255,G1193,G1136,G1079,G1019,G961,G904,G847,G790,G738,G685,G577,G525,G473,G421,G369,G315,G264,G212,G157,G101,G42,G2829,G3003,G3067,G2886,G3132)</f>
        <v>3</v>
      </c>
      <c r="I3222" s="47">
        <f>E3190 - Table3726[[#This Row],[ INACTIVE PUBLISHERS]]</f>
        <v>54</v>
      </c>
      <c r="J3222" s="47">
        <f>SUM(Table3726[[#This Row],[ INACTIVE PUBLISHERS]:[ACTIVE PUBLISHERS]])</f>
        <v>57</v>
      </c>
    </row>
    <row r="3223" spans="1:10">
      <c r="A3223" s="87"/>
      <c r="B3223" s="55">
        <v>44501</v>
      </c>
      <c r="C3223" s="47">
        <f>SUM(B2944,B2887,B2830,B2770,B2712,B2655,B2598,B2540,B2483,B2426,B2367,B2309,B2249,B2191,B2124,B2067,B2008,B1951,B1893,B1836,B1777,B1720,B1663,B1606,B1546,B1488,B1431,B1374,B1314,B1256,B1194,B1137,B1080,B1020,B962,B905,B848,B791,B739,B686,B578,B526,B474,B422,B370,B316,B265,B213,B158,B3068,B3004,B3133)</f>
        <v>90</v>
      </c>
      <c r="D3223" s="47">
        <f>SUM(C2944,C2887,C2830,C2770,C2712,C2655,C2598,C2540,C2483,C2426,C2367,C2309,C2249,C2191,C2124,C2067,C2008,C1951,C1893,C1836,C1777,C1720,C1663,C1606,C1546,C1488,C1431,C1374,C1314,C1256,C1194,C1137,C1080,C1020,C962,C905,C848,C791,C739,C686,C578,C526,C474,C422,C370,C316,C265,C213,C158,C3068,C3004,C3133)</f>
        <v>80</v>
      </c>
      <c r="E3223" s="47">
        <f>SUM(D2944,D2887,D2830,D2770,D2712,D2655,D2598,D2540,D2483,D2426,D2367,D2309,D2249,D2191,D2124,D2067,D2008,D1951,D1893,D1836,D1777,D1720,D1663,D1606,D1546,D1488,D1431,D1374,D1314,D1256,D1194,D1137,D1080,D1020,D962,D905,D848,D791,D739,D686,D578,D526,D474,D422,D370,D316,D265,D213,D158,D3068,D3004,D3133)</f>
        <v>287</v>
      </c>
      <c r="F3223" s="47">
        <f>SUM(E2944,E2887,E2830,E2770,E2712,E2655,E2598,E2540,E2483,E2426,E2367,E2309,E2249,E2191,E2124,E2067,E2008,E1951,E1893,E1836,E1777,E1720,E1663,E1606,E1546,E1488,E1431,E1374,E1314,E1256,E1194,E1137,E1080,E1020,E962,E905,E848,E791,E739,E686,E578,E526,E474,E422,E370,E316,E265,E213,E158,E3068,E3004,E3133)</f>
        <v>164</v>
      </c>
      <c r="G3223" s="47">
        <f>SUM(F2944,F2887,F2830,F2770,F2712,F2655,F2598,F2540,F2483,F2426,F2367,F2309,F2249,F2191,F2124,F2067,F2008,F1951,F1893,F1836,F1777,F1720,F1663,F1606,F1546,F1488,F1431,F1374,F1314,F1256,F1194,F1137,F1080,F1020,F962,F905,F848,F791,F739,F686,F578,F526,F474,F422,F370,F316,F265,F213,F158,F102,F43, F3068,F3004,F3133)</f>
        <v>69</v>
      </c>
      <c r="H3223" s="47">
        <f>COUNTA(G2944,G2770,G2712,G2655,G2598,G2540,G2483,G2426,G2367,G2309,G2249,G2191,G2124,G2067,G2008,G1951,G1893,G1836,G1777,G1720,G1663,G1606,G1546,G1488,G1431,G1374,G1314,G1256,G1194,G1137,G1080,G1020,G962,G905,G848,G791,G739,G686,G578,G526,G474,G422,G370,G316,G265,G213,G158,G102,G43,G2830,G3004,G3068,G2887)</f>
        <v>7</v>
      </c>
      <c r="I3223" s="47">
        <f>E3190 - Table3726[[#This Row],[ INACTIVE PUBLISHERS]]</f>
        <v>50</v>
      </c>
      <c r="J3223" s="47">
        <f>SUM(Table3726[[#This Row],[ INACTIVE PUBLISHERS]:[ACTIVE PUBLISHERS]])</f>
        <v>57</v>
      </c>
    </row>
    <row r="3224" spans="1:10">
      <c r="A3224" s="87"/>
      <c r="B3224" s="55">
        <v>44531</v>
      </c>
      <c r="C3224" s="47">
        <f>SUM(B2945,B2888,B2831,B2771,B2713,B2656,B2599,B2541,B2484,B2427,B2368,B2310,B2250,B2192,B2125,B2068,B2009,B1952,B1894,B1837,B1778,B1721,B1664,B1607,B1547,B1489,B1432,B1375,B1315,B1257,B1195,B1138,B1081,B1021,B963,B906,B849,B792,B740,B687,B579,B527,B475,B423,B371,B317,B266,B214,B159,B3069,B3005,B3134,B631)</f>
        <v>54</v>
      </c>
      <c r="D3224" s="47">
        <f>SUM(C2945,C2888,C2831,C2771,C2713,C2656,C2599,C2541,C2484,C2427,C2368,C2310,C2250,C2192,C2125,C2068,C2009,C1952,C1894,C1837,C1778,C1721,C1664,C1607,C1547,C1489,C1432,C1375,C1315,C1257,C1195,C1138,C1081,C1021,C963,C906,C849,C792,C740,C687,C579,C527,C475,C423,C371,C317,C266,C214,C159,C3069,C3005,C3134,C631)</f>
        <v>79</v>
      </c>
      <c r="E3224" s="47">
        <f>SUM(D2945,D2888,D2831,D2771,D2713,D2656,D2599,D2541,D2484,D2427,D2368,D2310,D2250,D2192,D2125,D2068,D2009,D1952,D1894,D1837,D1778,D1721,D1664,D1607,D1547,D1489,D1432,D1375,D1315,D1257,D1195,D1138,D1081,D1021,D963,D906,D849,D792,D740,D687,D579,D527,D475,D423,D371,D317,D266,D214,D159,D3069,D3005,D3134,D631)</f>
        <v>306.40000000000003</v>
      </c>
      <c r="F3224" s="47">
        <f>SUM(E2945,E2888,E2831,E2771,E2713,E2656,E2599,E2541,E2484,E2427,E2368,E2310,E2250,E2192,E2125,E2068,E2009,E1952,E1894,E1837,E1778,E1721,E1664,E1607,E1547,E1489,E1432,E1375,E1315,E1257,E1195,E1138,E1081,E1021,E963,E906,E849,E792,E740,E687,E579,E527,E475,E423,E371,E317,E266,E214,E159,E3069,E3005,E3134,E631)</f>
        <v>179</v>
      </c>
      <c r="G3224" s="47">
        <f>SUM(F2945,F2888,F2831,F2771,F2713,F2656,F2599,F2541,F2484,F2427,F2368,F2310,F2250,F2192,F2125,F2068,F2009,F1952,F1894,F1837,F1778,F1721,F1664,F1607,F1547,F1489,F1432,F1375,F1315,F1257,F1195,F1138,F1081,F1021,F963,F906,F849,F792,F740,F687,F579,F527,F475,F423,F371,F317,F266,F214,F159,F103,F44, F3069,F3005,F3134,F631)</f>
        <v>79</v>
      </c>
      <c r="H3224" s="47">
        <f t="shared" ref="H3224" si="21">COUNTA(G2945,G2771,G2713,G2656,G2599,G2541,G2484,G2427,G2368,G2310,G2250,G2192,G2125,G2068,G2009,G1952,G1894,G1837,G1778,G1721,G1664,G1607,G1547,G1489,G1432,G1375,G1315,G1257,G1195,G1138,G1081,G1021,G963,G906,G849,G792,G740,G687,G579,G527,G475,G423,G371,G317,G266,G214,G159,G103,G44,G2831,G3005,G3069,G2888,G3134)</f>
        <v>4</v>
      </c>
      <c r="I3224" s="47">
        <f>E3190 - Table3726[[#This Row],[ INACTIVE PUBLISHERS]]</f>
        <v>53</v>
      </c>
      <c r="J3224" s="47">
        <f>SUM(Table3726[[#This Row],[ INACTIVE PUBLISHERS]:[ACTIVE PUBLISHERS]])</f>
        <v>57</v>
      </c>
    </row>
    <row r="3225" spans="1:10">
      <c r="A3225" s="87"/>
      <c r="B3225" s="55">
        <v>44562</v>
      </c>
      <c r="C3225" s="47">
        <f>SUM(B2946,B2889,B2832,B2772,B2714,B2657,B2600,B2542,B2485,B2428,B2369,B2311,B2251,B2193,B2126,B2069,B2010,B1953,B1895,B1838,B1779,B1722,B1608,B1548,B1490,B1433,B1376,B1316,B1258,B1196,B1139,B1082,B1022,B964,B907,B850,B793,B741,B688,B580,B528,B476,B424,B372,B318,B267,B215,B160,B3070,B3006,B3135,B632)</f>
        <v>36</v>
      </c>
      <c r="D3225" s="47">
        <f>SUM(C2946,C2889,C2832,C2772,C2714,C2657,C2600,C2542,C2485,C2428,C2369,C2311,C2251,C2193,C2126,C2069,C2010,C1953,C1895,C1838,C1779,C1722,C1665,C1608,C1548,C1490,C1433,C1376,C1316,C1258,C1196,C1139,C1082,C1022,C964,C907,C850,C793,C741,C688,C580,C528,C476,C424,C372,C318,C267,C215,C160,C3070,C3006,C3135,C632)</f>
        <v>67</v>
      </c>
      <c r="E3225" s="47">
        <f>SUM(D2946,D2889,D2832,D2772,D2714,D2657,D2600,D2542,D2485,D2428,D2369,D2311,D2251,D2193,D2126,D2069,D2010,D1953,D1895,D1838,D1779,D1722,D1665,D1608,D1548,D1490,D1433,D1376,D1316,D1258,D1196,D1139,D1082,D1022,D964,D907,D850,D793,D741,D688,D580,D528,D476,D424,D372,D318,D267,D215,D160,D3070,D3006,D3135,D632)</f>
        <v>237.5</v>
      </c>
      <c r="F3225" s="47">
        <f>SUM(E2946,E2889,E2832,E2772,E2714,E2657,E2600,E2542,E2485,E2428,E2369,E2311,E2251,E2193,E2126,E2069,E2010,E1953,E1895,E1838,E1779,E1722,E1665,E1608,E1548,E1490,E1433,E1376,E1316,E1258,E1196,E1139,E1082,E1022,E964,E907,E850,E793,E741,E688,E580,E528,E476,E424,E372,E318,E267,E215,E160,E3070,E3006,E3135,E632)</f>
        <v>124</v>
      </c>
      <c r="G3225" s="47">
        <f>SUM(F2946,F2889,F2832,F2772,F2714,F2657,F2600,F2542,F2485,F2428,F2369,F2311,F2251,F2193,F2126,F2069,F2010,F1953,F1895,F1838,F1779,F1722,F1665,F1608,F1548,F1490,F1433,F1376,F1316,F1258,F1196,F1139,F1082,F1022,F964,F907,F850,F793,F741,F688,F580,F528,F476,F424,F372,F318,F267,F215,F160,F104,F45, F3070,F3006,F3135,F632)</f>
        <v>53</v>
      </c>
      <c r="H3225" s="47">
        <f t="shared" ref="H3225" si="22">COUNTA(G2946,G2772,G2714,G2657,G2600,G2542,G2485,G2428,G2369,G2311,G2251,G2193,G2126,G2069,G2010,G1953,G1895,G1838,G1779,G1722,G1665,G1608,G1548,G1490,G1433,G1376,G1316,G1258,G1196,G1139,G1082,G1022,G964,G907,G850,G793,G741,G688,G580,G528,G476,G424,G372,G318,G267,G215,G160,G104,G45,G2832,G3006,G3070,G2889)</f>
        <v>12</v>
      </c>
      <c r="I3225" s="47">
        <f>E3190 - Table3726[[#This Row],[ INACTIVE PUBLISHERS]]</f>
        <v>45</v>
      </c>
      <c r="J3225" s="47">
        <f>SUM(Table3726[[#This Row],[ INACTIVE PUBLISHERS]:[ACTIVE PUBLISHERS]])</f>
        <v>57</v>
      </c>
    </row>
    <row r="3226" spans="1:10">
      <c r="A3226" s="87"/>
      <c r="B3226" s="55">
        <v>44593</v>
      </c>
      <c r="C3226" s="47">
        <f>SUM(B2947,B2890,B2833,B2773,B2715,B2658,B2601,B2543,B2486,B2429,B2370,B2312,B2252,B2194,B2127,B2070,B2011,B1954,B1896,B1839,B1780,B1723,B1665,B1609,B1549,B1491,B1434,B1377,B1317,B1259,B1197,B1140,B1083,B1023,B965,B908,B851,B794,B742,B689,B581,B529,B477,B425,B373,B319,B268,B216,B161,B3071,B3007,B3136,B633)</f>
        <v>0</v>
      </c>
      <c r="D3226" s="47">
        <f>SUM(C2947,C2890,C2833,C2773,C2715,C2658,C2601,C2543,C2486,C2429,C2370,C2312,C2252,C2194,C2127,C2070,C2011,C1954,C1896,C1839,C1780,C1723,C1666,C1609,C1549,C1491,C1434,C1377,C1317,C1259,C1197,C1140,C1083,C1023,C965,C908,C851,C794,C742,C689,C581,C529,C477,C425,C373,C319,C268,C216,C161,C3071,C3007,C3136,C633)</f>
        <v>0</v>
      </c>
      <c r="E3226" s="47">
        <f>SUM(D2947,D2890,D2833,D2773,D2715,D2658,D2601,D2543,D2486,D2429,D2370,D2312,D2252,D2194,D2127,D2070,D2011,D1954,D1896,D1839,D1780,D1723,D1666,D1609,D1549,D1491,D1434,D1377,D1317,D1259,D1197,D1140,D1083,D1023,D965,D908,D851,D794,D742,D689,D581,D529,D477,D425,D373,D319,D268,D216,D161,D3071,D3007,D3136,D633)</f>
        <v>0</v>
      </c>
      <c r="F3226" s="47">
        <f t="shared" ref="F3226:F3232" si="23">SUM(E2947,E2890,E2833,E2773,E2715,E2658,E2601,E2543,E2486,E2429,E2370,E2312,E2252,E2194,E2127,E2070,E2011,E1954,E1896,E1839,E1780,E1723,E1666,E1609,E1549,E1491,E1434,E1377,E1317,E1259,E1197,E1140,E1083,E1023,E965,E908,E851,E794,E742,E689,E581,E529,E477,E425,E373,E319,E268,E216,E161,E3071,E3007,E3136,E633)</f>
        <v>0</v>
      </c>
      <c r="G3226" s="47">
        <f t="shared" ref="G3226:G3232" si="24">SUM(F2947,F2890,F2833,F2773,F2715,F2658,F2601,F2543,F2486,F2429,F2370,F2312,F2252,F2194,F2127,F2070,F2011,F1954,F1896,F1839,F1780,F1723,F1666,F1609,F1549,F1491,F1434,F1377,F1317,F1259,F1197,F1140,F1083,F1023,F965,F908,F851,F794,F742,F689,F581,F529,F477,F425,F373,F319,F268,F216,F161,F105,F46, F3071,F3007,F3136,F633)</f>
        <v>0</v>
      </c>
      <c r="H3226" s="47">
        <f t="shared" ref="H3226" si="25">COUNTA(G2947,G2773,G2715,G2658,G2601,G2543,G2486,G2429,G2370,G2312,G2252,G2194,G2127,G2070,G2011,G1954,G1896,G1839,G1780,G1723,G1666,G1609,G1549,G1491,G1434,G1377,G1317,G1259,G1197,G1140,G1083,G1023,G965,G908,G851,G794,G742,G689,G581,G529,G477,G425,G373,G319,G268,G216,G161,G105,G46,G2833,G3007,G3071,G2890,G3136)</f>
        <v>0</v>
      </c>
      <c r="I3226" s="47">
        <f>E3190 - Table3726[[#This Row],[ INACTIVE PUBLISHERS]]</f>
        <v>57</v>
      </c>
      <c r="J3226" s="47">
        <f>SUM(Table3726[[#This Row],[ INACTIVE PUBLISHERS]:[ACTIVE PUBLISHERS]])</f>
        <v>57</v>
      </c>
    </row>
    <row r="3227" spans="1:10">
      <c r="B3227" s="55">
        <v>44621</v>
      </c>
      <c r="C3227" s="47">
        <f>SUM(B2948,B2891,B2834,B2774,B2716,B2659,B2602,B2544,B2487,B2430,B2371,B2313,B2253,B2195,B2128,B2071,B2012,B1955,B1897,B1840,B1781,B1724,B1667,B1610,B1550,B1492,B1435,B1378,B1318,B1260,B1198,B1141,B1084,B1024,B966,B909,B852,B795,B743,B690,B582,B530,B478,B426,B374,B320,B269,B217,B162,B3072,B3008,B3137,B634)</f>
        <v>0</v>
      </c>
      <c r="D3227" s="47">
        <f t="shared" ref="D3226:D3232" si="26">SUM(C2948,C2891,C2834,C2774,C2716,C2659,C2602,C2544,C2487,C2430,C2371,C2313,C2253,C2195,C2128,C2071,C2012,C1955,C1897,C1840,C1781,C1724,C1667,C1610,C1550,C1492,C1435,C1378,C1318,C1260,C1198,C1141,C1084,C1024,C966,C909,C852,C795,C743,C690,C582,C530,C478,C426,C374,C320,C269,C217,C162,C3072,C3008,C3137,C634)</f>
        <v>0</v>
      </c>
      <c r="E3227" s="47">
        <f t="shared" ref="E3226:E3232" si="27">SUM(D2948,D2891,D2834,D2774,D2716,D2659,D2602,D2544,D2487,D2430,D2371,D2313,D2253,D2195,D2128,D2071,D2012,D1955,D1897,D1840,D1781,D1724,D1667,D1610,D1550,D1492,D1435,D1378,D1318,D1260,D1198,D1141,D1084,D1024,D966,D909,D852,D795,D743,D690,D582,D530,D478,D426,D374,D320,D269,D217,D162,D3072,D3008,D3137,D634)</f>
        <v>0</v>
      </c>
      <c r="F3227" s="47">
        <f t="shared" si="23"/>
        <v>0</v>
      </c>
      <c r="G3227" s="47">
        <f>SUM(F2948,F2891,F2834,F2774,F2716,F2659,F2602,F2544,F2487,F2430,F2371,F2313,F2253,F2195,F2128,F2071,F2012,F1955,F1897,F1840,F1781,F1724,F1667,F1610,F1550,F1492,F1435,F1378,F1318,F1260,F1198,F1141,F1084,F1024,F966,F909,F852,F795,F743,F690,F582,F530,F478,F426,F374,F320,F269,F217,F162,F106,F47, F3072,F3008,F3137,F634)</f>
        <v>0</v>
      </c>
      <c r="H3227" s="47">
        <f t="shared" ref="H3227" si="28">COUNTA(G2948,G2774,G2716,G2659,G2602,G2544,G2487,G2430,G2371,G2313,G2253,G2195,G2128,G2071,G2012,G1955,G1897,G1840,G1781,G1724,G1667,G1610,G1550,G1492,G1435,G1378,G1318,G1260,G1198,G1141,G1084,G1024,G966,G909,G852,G795,G743,G690,G582,G530,G478,G426,G374,G320,G269,G217,G162,G106,G47,G2834,G3008,G3072,G2891)</f>
        <v>0</v>
      </c>
      <c r="I3227" s="47">
        <f>E3190 - Table3726[[#This Row],[ INACTIVE PUBLISHERS]]</f>
        <v>57</v>
      </c>
      <c r="J3227" s="47">
        <f>SUM(Table3726[[#This Row],[ INACTIVE PUBLISHERS]:[ACTIVE PUBLISHERS]])</f>
        <v>57</v>
      </c>
    </row>
    <row r="3228" spans="1:10">
      <c r="B3228" s="55">
        <v>44652</v>
      </c>
      <c r="C3228" s="47">
        <f t="shared" ref="C3226:C3232" si="29">SUM(B2949,B2892,B2835,B2775,B2717,B2660,B2603,B2545,B2488,B2431,B2372,B2314,B2254,B2196,B2129,B2072,B2013,B1956,B1898,B1841,B1782,B1725,B1668,B1611,B1551,B1493,B1436,B1379,B1319,B1261,B1199,B1142,B1085,B1025,B967,B910,B853,B796,B744,B691,B583,B531,B479,B427,B375,B321,B270,B218,B163,B3073,B3009,B3138,B635)</f>
        <v>0</v>
      </c>
      <c r="D3228" s="47">
        <f t="shared" si="26"/>
        <v>0</v>
      </c>
      <c r="E3228" s="47">
        <f t="shared" si="27"/>
        <v>0</v>
      </c>
      <c r="F3228" s="47">
        <f t="shared" si="23"/>
        <v>0</v>
      </c>
      <c r="G3228" s="47">
        <f t="shared" si="24"/>
        <v>0</v>
      </c>
      <c r="H3228" s="47">
        <f t="shared" ref="H3228" si="30">COUNTA(G2949,G2775,G2717,G2660,G2603,G2545,G2488,G2431,G2372,G2314,G2254,G2196,G2129,G2072,G2013,G1956,G1898,G1841,G1782,G1725,G1668,G1611,G1551,G1493,G1436,G1379,G1319,G1261,G1199,G1142,G1085,G1025,G967,G910,G853,G796,G744,G691,G583,G531,G479,G427,G375,G321,G270,G218,G163,G107,G48,G2835,G3009,G3073,G2892,G3138)</f>
        <v>0</v>
      </c>
      <c r="I3228" s="47">
        <f>E3190 - Table3726[[#This Row],[ INACTIVE PUBLISHERS]]</f>
        <v>57</v>
      </c>
      <c r="J3228" s="47">
        <f>SUM(Table3726[[#This Row],[ INACTIVE PUBLISHERS]:[ACTIVE PUBLISHERS]])</f>
        <v>57</v>
      </c>
    </row>
    <row r="3229" spans="1:10">
      <c r="B3229" s="55">
        <v>44682</v>
      </c>
      <c r="C3229" s="47">
        <f t="shared" si="29"/>
        <v>0</v>
      </c>
      <c r="D3229" s="47">
        <f t="shared" si="26"/>
        <v>0</v>
      </c>
      <c r="E3229" s="47">
        <f>SUM(D2950,D2893,D2836,D2776,D2718,D2661,D2604,D2546,D2489,D2432,D2373,D2315,D2255,D2197,D2130,D2073,D2014,D1957,D1899,D1842,D1783,D1726,D1669,D1612,D1552,D1494,D1437,D1380,D1320,D1262,D1200,D1143,D1086,D1026,D968,D911,D854,D797,D745,D692,D584,D532,D480,D428,D376,D322,D271,D219,D164,D3074,D3010,D3139,D636)</f>
        <v>0</v>
      </c>
      <c r="F3229" s="47">
        <f t="shared" si="23"/>
        <v>0</v>
      </c>
      <c r="G3229" s="47">
        <f t="shared" si="24"/>
        <v>0</v>
      </c>
      <c r="H3229" s="47">
        <f t="shared" ref="H3229" si="31">COUNTA(G2950,G2776,G2718,G2661,G2604,G2546,G2489,G2432,G2373,G2315,G2255,G2197,G2130,G2073,G2014,G1957,G1899,G1842,G1783,G1726,G1669,G1612,G1552,G1494,G1437,G1380,G1320,G1262,G1200,G1143,G1086,G1026,G968,G911,G854,G797,G745,G692,G584,G532,G480,G428,G376,G322,G271,G219,G164,G108,G49,G2836,G3010,G3074,G2893)</f>
        <v>0</v>
      </c>
      <c r="I3229" s="47">
        <f>E3190 - Table3726[[#This Row],[ INACTIVE PUBLISHERS]]</f>
        <v>57</v>
      </c>
      <c r="J3229" s="47">
        <f>SUM(Table3726[[#This Row],[ INACTIVE PUBLISHERS]:[ACTIVE PUBLISHERS]])</f>
        <v>57</v>
      </c>
    </row>
    <row r="3230" spans="1:10">
      <c r="B3230" s="55">
        <v>44713</v>
      </c>
      <c r="C3230" s="47">
        <f t="shared" si="29"/>
        <v>0</v>
      </c>
      <c r="D3230" s="47">
        <f t="shared" si="26"/>
        <v>0</v>
      </c>
      <c r="E3230" s="47">
        <f t="shared" si="27"/>
        <v>0</v>
      </c>
      <c r="F3230" s="47">
        <f t="shared" si="23"/>
        <v>0</v>
      </c>
      <c r="G3230" s="47">
        <f t="shared" si="24"/>
        <v>0</v>
      </c>
      <c r="H3230" s="47">
        <f t="shared" ref="H3230" si="32">COUNTA(G2951,G2777,G2719,G2662,G2605,G2547,G2490,G2433,G2374,G2316,G2256,G2198,G2131,G2074,G2015,G1958,G1900,G1843,G1784,G1727,G1670,G1613,G1553,G1495,G1438,G1381,G1321,G1263,G1201,G1144,G1087,G1027,G969,G912,G855,G798,G746,G693,G585,G533,G481,G429,G377,G323,G272,G220,G165,G109,G50,G2837,G3011,G3075,G2894,G3140)</f>
        <v>0</v>
      </c>
      <c r="I3230" s="47">
        <f>E3190 - Table3726[[#This Row],[ INACTIVE PUBLISHERS]]</f>
        <v>57</v>
      </c>
      <c r="J3230" s="47">
        <f>SUM(Table3726[[#This Row],[ INACTIVE PUBLISHERS]:[ACTIVE PUBLISHERS]])</f>
        <v>57</v>
      </c>
    </row>
    <row r="3231" spans="1:10">
      <c r="B3231" s="55">
        <v>44743</v>
      </c>
      <c r="C3231" s="47">
        <f t="shared" si="29"/>
        <v>0</v>
      </c>
      <c r="D3231" s="47">
        <f t="shared" si="26"/>
        <v>0</v>
      </c>
      <c r="E3231" s="47">
        <f t="shared" si="27"/>
        <v>0</v>
      </c>
      <c r="F3231" s="47">
        <f t="shared" si="23"/>
        <v>0</v>
      </c>
      <c r="G3231" s="47">
        <f t="shared" si="24"/>
        <v>0</v>
      </c>
      <c r="H3231" s="47">
        <f t="shared" ref="H3231" si="33">COUNTA(G2952,G2778,G2720,G2663,G2606,G2548,G2491,G2434,G2375,G2317,G2257,G2199,G2132,G2075,G2016,G1959,G1901,G1844,G1785,G1728,G1671,G1614,G1554,G1496,G1439,G1382,G1322,G1264,G1202,G1145,G1088,G1028,G970,G913,G856,G799,G747,G694,G586,G534,G482,G430,G378,G324,G273,G221,G166,G110,G51,G2838,G3012,G3076,G2895)</f>
        <v>0</v>
      </c>
      <c r="I3231" s="47">
        <f>E3190 - Table3726[[#This Row],[ INACTIVE PUBLISHERS]]</f>
        <v>57</v>
      </c>
      <c r="J3231" s="47">
        <f>SUM(Table3726[[#This Row],[ INACTIVE PUBLISHERS]:[ACTIVE PUBLISHERS]])</f>
        <v>57</v>
      </c>
    </row>
    <row r="3232" spans="1:10">
      <c r="B3232" s="55">
        <v>44774</v>
      </c>
      <c r="C3232" s="47">
        <f t="shared" si="29"/>
        <v>0</v>
      </c>
      <c r="D3232" s="47">
        <f t="shared" si="26"/>
        <v>0</v>
      </c>
      <c r="E3232" s="47">
        <f t="shared" si="27"/>
        <v>0</v>
      </c>
      <c r="F3232" s="47">
        <f t="shared" si="23"/>
        <v>0</v>
      </c>
      <c r="G3232" s="47">
        <f t="shared" si="24"/>
        <v>0</v>
      </c>
      <c r="H3232" s="47">
        <f>COUNTA(G2953,G2779,G2721,G2664,G2607,G2549,G2492,G2435,G2376,G2318,G2258,G2200,G2133,G2076,G2017,G1960,G1902,G1845,G1786,G1729,G1672,G1615,G1555,G1497,G1440,G1383,G1323,G1265,G1203,G1146,G1089,G1029,G971,G914,G857,G800,G748,G695,G587,G535,G483,G431,G379,G325,G274,G222,G167,G111,G52,G2839,G3013,G3077,G2896,G3142)</f>
        <v>0</v>
      </c>
      <c r="I3232" s="47">
        <f>E3190 - Table3726[[#This Row],[ INACTIVE PUBLISHERS]]</f>
        <v>57</v>
      </c>
      <c r="J3232" s="47">
        <f>SUM(Table3726[[#This Row],[ INACTIVE PUBLISHERS]:[ACTIVE PUBLISHERS]])</f>
        <v>57</v>
      </c>
    </row>
    <row r="3233" spans="1:10">
      <c r="B3233" s="59" t="s">
        <v>10</v>
      </c>
      <c r="C3233" s="48">
        <f>SUM(C3221:C3232)</f>
        <v>343</v>
      </c>
      <c r="D3233" s="48">
        <f t="shared" ref="D3233:J3233" si="34">SUM(D3221:D3232)</f>
        <v>366</v>
      </c>
      <c r="E3233" s="48">
        <f t="shared" si="34"/>
        <v>1438.3500000000001</v>
      </c>
      <c r="F3233" s="48">
        <f t="shared" si="34"/>
        <v>829</v>
      </c>
      <c r="G3233" s="48">
        <f>SUM(G3221:G3232)</f>
        <v>345</v>
      </c>
      <c r="H3233" s="48">
        <f t="shared" si="34"/>
        <v>36</v>
      </c>
      <c r="I3233" s="48">
        <f>SUM(I3221:I3232)</f>
        <v>648</v>
      </c>
      <c r="J3233" s="48">
        <f t="shared" si="34"/>
        <v>684</v>
      </c>
    </row>
    <row r="3234" spans="1:10">
      <c r="B3234" s="60" t="s">
        <v>12</v>
      </c>
      <c r="C3234" s="48">
        <f>C3233/12</f>
        <v>28.583333333333332</v>
      </c>
      <c r="D3234" s="48">
        <f t="shared" ref="D3234:J3234" si="35">D3233/12</f>
        <v>30.5</v>
      </c>
      <c r="E3234" s="48">
        <f t="shared" si="35"/>
        <v>119.86250000000001</v>
      </c>
      <c r="F3234" s="48">
        <f t="shared" si="35"/>
        <v>69.083333333333329</v>
      </c>
      <c r="G3234" s="48">
        <f>G3233/12</f>
        <v>28.75</v>
      </c>
      <c r="H3234" s="48">
        <f t="shared" si="35"/>
        <v>3</v>
      </c>
      <c r="I3234" s="48">
        <f>I3233/12</f>
        <v>54</v>
      </c>
      <c r="J3234" s="48">
        <f t="shared" si="35"/>
        <v>57</v>
      </c>
    </row>
    <row r="3235" spans="1:10">
      <c r="B3235" s="55"/>
      <c r="C3235" s="90"/>
      <c r="D3235" s="47"/>
      <c r="E3235" s="47"/>
      <c r="F3235" s="47"/>
      <c r="G3235" s="47"/>
      <c r="H3235" s="90"/>
      <c r="I3235" s="90"/>
      <c r="J3235" s="90"/>
    </row>
    <row r="3236" spans="1:10">
      <c r="B3236" s="55"/>
      <c r="C3236" s="90"/>
      <c r="D3236" s="47"/>
      <c r="E3236" s="47"/>
      <c r="F3236" s="47"/>
      <c r="G3236" s="47"/>
      <c r="H3236" s="90"/>
      <c r="I3236" s="90"/>
      <c r="J3236" s="90"/>
    </row>
    <row r="3237" spans="1:10">
      <c r="B3237" s="55"/>
      <c r="C3237" s="90"/>
      <c r="D3237" s="47"/>
      <c r="E3237" s="47"/>
      <c r="F3237" s="47"/>
      <c r="G3237" s="47"/>
      <c r="H3237" s="90"/>
      <c r="I3237" s="90"/>
      <c r="J3237" s="90"/>
    </row>
    <row r="3238" spans="1:10">
      <c r="B3238" s="55"/>
      <c r="C3238" s="90"/>
      <c r="D3238" s="47"/>
      <c r="E3238" s="47"/>
      <c r="F3238" s="47"/>
      <c r="G3238" s="47"/>
      <c r="H3238" s="90"/>
      <c r="I3238" s="90"/>
      <c r="J3238" s="90"/>
    </row>
    <row r="3239" spans="1:10">
      <c r="B3239" s="55"/>
      <c r="C3239" s="90"/>
      <c r="D3239" s="47"/>
      <c r="E3239" s="47"/>
      <c r="F3239" s="47"/>
      <c r="G3239" s="47"/>
      <c r="H3239" s="90"/>
      <c r="I3239" s="90"/>
      <c r="J3239" s="90"/>
    </row>
    <row r="3240" spans="1:10">
      <c r="B3240" s="55"/>
      <c r="C3240" s="90"/>
      <c r="D3240" s="47"/>
      <c r="E3240" s="47"/>
      <c r="F3240" s="47"/>
      <c r="G3240" s="47"/>
      <c r="H3240" s="90"/>
      <c r="I3240" s="90"/>
      <c r="J3240" s="90"/>
    </row>
    <row r="3241" spans="1:10">
      <c r="B3241" s="55"/>
      <c r="C3241" s="90"/>
      <c r="D3241" s="47"/>
      <c r="E3241" s="47"/>
      <c r="F3241" s="47"/>
      <c r="G3241" s="47"/>
      <c r="H3241" s="90"/>
      <c r="I3241" s="90"/>
      <c r="J3241" s="90"/>
    </row>
    <row r="3245" spans="1:10">
      <c r="A3245" s="87"/>
      <c r="B3245" s="55"/>
      <c r="C3245" s="47"/>
      <c r="D3245" s="47"/>
      <c r="E3245" s="47"/>
      <c r="F3245" s="47"/>
      <c r="G3245" s="47"/>
      <c r="H3245" s="47"/>
      <c r="I3245" s="47"/>
      <c r="J3245" s="47"/>
    </row>
    <row r="3246" spans="1:10">
      <c r="A3246" s="87"/>
      <c r="B3246" s="62"/>
      <c r="C3246" s="63"/>
      <c r="D3246" s="63"/>
      <c r="E3246" s="63"/>
      <c r="F3246" s="63"/>
      <c r="G3246" s="63"/>
      <c r="H3246" s="64"/>
      <c r="I3246" s="47"/>
      <c r="J3246" s="47"/>
    </row>
    <row r="3247" spans="1:10">
      <c r="A3247" s="87"/>
      <c r="B3247" s="54"/>
      <c r="C3247" s="54"/>
      <c r="D3247" s="54"/>
      <c r="E3247" s="54"/>
      <c r="F3247" s="54"/>
      <c r="G3247" s="54"/>
      <c r="H3247" s="54"/>
      <c r="I3247" s="47"/>
      <c r="J3247" s="47"/>
    </row>
    <row r="3248" spans="1:10" ht="29">
      <c r="A3248" s="61"/>
      <c r="B3248" s="108" t="s">
        <v>68</v>
      </c>
      <c r="C3248" s="108"/>
      <c r="D3248" s="108"/>
      <c r="E3248" s="108"/>
      <c r="F3248" s="108"/>
      <c r="G3248" s="47"/>
      <c r="H3248" s="47"/>
      <c r="I3248" s="47"/>
      <c r="J3248" s="47"/>
    </row>
    <row r="3249" spans="1:10">
      <c r="A3249" s="61"/>
      <c r="B3249" s="47"/>
      <c r="C3249" s="47"/>
      <c r="D3249" s="57" t="s">
        <v>103</v>
      </c>
      <c r="E3249" s="57">
        <f>COUNTA(A3478,A3538,A3598,A3658,A3718,A3778,A3838,A3898,A3958)</f>
        <v>9</v>
      </c>
      <c r="F3249" s="47"/>
      <c r="G3249" s="47"/>
      <c r="H3249" s="47"/>
      <c r="I3249" s="47"/>
      <c r="J3249" s="47"/>
    </row>
    <row r="3250" spans="1:10">
      <c r="A3250" s="87"/>
      <c r="B3250" s="55"/>
      <c r="C3250" s="47"/>
      <c r="D3250" s="47"/>
      <c r="E3250" s="47"/>
      <c r="F3250" s="47"/>
      <c r="G3250" s="47"/>
      <c r="H3250" s="47"/>
      <c r="I3250" s="47"/>
      <c r="J3250" s="47"/>
    </row>
    <row r="3251" spans="1:10" ht="20">
      <c r="A3251" s="87"/>
      <c r="B3251" s="58" t="s">
        <v>4</v>
      </c>
      <c r="C3251" s="46" t="s">
        <v>5</v>
      </c>
      <c r="D3251" s="46" t="s">
        <v>6</v>
      </c>
      <c r="E3251" s="46" t="s">
        <v>7</v>
      </c>
      <c r="F3251" s="46" t="s">
        <v>8</v>
      </c>
      <c r="G3251" s="66" t="s">
        <v>9</v>
      </c>
      <c r="H3251" s="46" t="s">
        <v>101</v>
      </c>
      <c r="I3251" s="46" t="s">
        <v>102</v>
      </c>
      <c r="J3251" s="46" t="s">
        <v>10</v>
      </c>
    </row>
    <row r="3252" spans="1:10">
      <c r="A3252" s="87"/>
      <c r="B3252" s="55">
        <v>43709</v>
      </c>
      <c r="C3252" s="47">
        <f t="shared" ref="C3252:G3261" si="36">SUM(B3481,B3541,B3601,B3661,B3721,B3781,B3841,B3901,B3961)</f>
        <v>401</v>
      </c>
      <c r="D3252" s="47">
        <f t="shared" si="36"/>
        <v>34</v>
      </c>
      <c r="E3252" s="47">
        <f>SUM(D3481,D3541,D3601,D3661,D3721,D3781,D3841,D3901,D3961)</f>
        <v>514</v>
      </c>
      <c r="F3252" s="47">
        <f t="shared" si="36"/>
        <v>318</v>
      </c>
      <c r="G3252" s="47">
        <f t="shared" si="36"/>
        <v>65</v>
      </c>
      <c r="H3252" s="47">
        <f t="shared" ref="H3252:H3263" si="37">COUNTA(G3481,G3541,G3601,G3661,G3721,G3781,G3841,G3901,G3961)</f>
        <v>0</v>
      </c>
      <c r="I3252" s="47">
        <f>Table372647[[#This Row],[TOTAL]] - Table372647[[#This Row],[INACTIVE]]</f>
        <v>9</v>
      </c>
      <c r="J3252" s="47">
        <f>COUNTA(A3478,A3538,A3598,A3658,A3718,A3778,A3838,A3898,A3958)</f>
        <v>9</v>
      </c>
    </row>
    <row r="3253" spans="1:10">
      <c r="A3253" s="87"/>
      <c r="B3253" s="55">
        <v>43739</v>
      </c>
      <c r="C3253" s="47">
        <f t="shared" si="36"/>
        <v>348</v>
      </c>
      <c r="D3253" s="47">
        <f t="shared" si="36"/>
        <v>20</v>
      </c>
      <c r="E3253" s="47">
        <f>SUM(D3482,D3542,D3602,D3662,D3722,D3782,D3842,D3902,D3962)</f>
        <v>524</v>
      </c>
      <c r="F3253" s="47">
        <f t="shared" si="36"/>
        <v>284</v>
      </c>
      <c r="G3253" s="47">
        <f t="shared" si="36"/>
        <v>55</v>
      </c>
      <c r="H3253" s="47">
        <f t="shared" si="37"/>
        <v>0</v>
      </c>
      <c r="I3253" s="47">
        <f>Table372647[[#This Row],[TOTAL]] - Table372647[[#This Row],[INACTIVE]]</f>
        <v>9</v>
      </c>
      <c r="J3253" s="47">
        <f>COUNTA(A3478,A3538,A3598,A3658,A3718,A3778,A3838,A3898,A3958)</f>
        <v>9</v>
      </c>
    </row>
    <row r="3254" spans="1:10">
      <c r="A3254" s="87"/>
      <c r="B3254" s="55">
        <v>43770</v>
      </c>
      <c r="C3254" s="47">
        <f t="shared" si="36"/>
        <v>275</v>
      </c>
      <c r="D3254" s="47">
        <f t="shared" si="36"/>
        <v>32</v>
      </c>
      <c r="E3254" s="47">
        <f t="shared" si="36"/>
        <v>447</v>
      </c>
      <c r="F3254" s="47">
        <f t="shared" si="36"/>
        <v>202</v>
      </c>
      <c r="G3254" s="47">
        <f t="shared" si="36"/>
        <v>58</v>
      </c>
      <c r="H3254" s="47">
        <f t="shared" si="37"/>
        <v>0</v>
      </c>
      <c r="I3254" s="47">
        <f>Table372647[[#This Row],[TOTAL]] - Table372647[[#This Row],[INACTIVE]]</f>
        <v>9</v>
      </c>
      <c r="J3254" s="47">
        <f>COUNTA(A3478,A3538,A3598,A3658,A3718,A3778,A3838,A3898,A3958)</f>
        <v>9</v>
      </c>
    </row>
    <row r="3255" spans="1:10">
      <c r="A3255" s="87"/>
      <c r="B3255" s="55">
        <v>43800</v>
      </c>
      <c r="C3255" s="47">
        <f t="shared" si="36"/>
        <v>467</v>
      </c>
      <c r="D3255" s="47">
        <f t="shared" si="36"/>
        <v>97</v>
      </c>
      <c r="E3255" s="47">
        <f t="shared" si="36"/>
        <v>570</v>
      </c>
      <c r="F3255" s="47">
        <f t="shared" si="36"/>
        <v>306</v>
      </c>
      <c r="G3255" s="47">
        <f t="shared" si="36"/>
        <v>80</v>
      </c>
      <c r="H3255" s="47">
        <f t="shared" si="37"/>
        <v>0</v>
      </c>
      <c r="I3255" s="47">
        <f>Table372647[[#This Row],[TOTAL]] - Table372647[[#This Row],[INACTIVE]]</f>
        <v>9</v>
      </c>
      <c r="J3255" s="47">
        <f>COUNTA(A3478,A3538,A3598,A3658,A3718,A3778,A3838,A3898,A3958)</f>
        <v>9</v>
      </c>
    </row>
    <row r="3256" spans="1:10">
      <c r="A3256" s="87"/>
      <c r="B3256" s="55">
        <v>43831</v>
      </c>
      <c r="C3256" s="47">
        <f t="shared" si="36"/>
        <v>380</v>
      </c>
      <c r="D3256" s="47">
        <f t="shared" si="36"/>
        <v>60</v>
      </c>
      <c r="E3256" s="47">
        <f t="shared" si="36"/>
        <v>558</v>
      </c>
      <c r="F3256" s="47">
        <f t="shared" si="36"/>
        <v>318</v>
      </c>
      <c r="G3256" s="47">
        <f t="shared" si="36"/>
        <v>64</v>
      </c>
      <c r="H3256" s="47">
        <f t="shared" si="37"/>
        <v>0</v>
      </c>
      <c r="I3256" s="47">
        <f>Table372647[[#This Row],[TOTAL]] - Table372647[[#This Row],[INACTIVE]]</f>
        <v>9</v>
      </c>
      <c r="J3256" s="47">
        <f>COUNTA(A3478,A3538,A3598,A3658,A3718,A3778,A3838,A3898,A3958)</f>
        <v>9</v>
      </c>
    </row>
    <row r="3257" spans="1:10">
      <c r="A3257" s="87"/>
      <c r="B3257" s="55">
        <v>43862</v>
      </c>
      <c r="C3257" s="47">
        <f t="shared" si="36"/>
        <v>305</v>
      </c>
      <c r="D3257" s="47">
        <f t="shared" si="36"/>
        <v>57</v>
      </c>
      <c r="E3257" s="47">
        <f t="shared" si="36"/>
        <v>549</v>
      </c>
      <c r="F3257" s="47">
        <f t="shared" si="36"/>
        <v>267</v>
      </c>
      <c r="G3257" s="47">
        <f t="shared" si="36"/>
        <v>68</v>
      </c>
      <c r="H3257" s="47">
        <f t="shared" si="37"/>
        <v>0</v>
      </c>
      <c r="I3257" s="47">
        <f>Table372647[[#This Row],[TOTAL]] - Table372647[[#This Row],[INACTIVE]]</f>
        <v>9</v>
      </c>
      <c r="J3257" s="47">
        <f>COUNTA(A3478,A3538,A3598,A3658,A3718,A3778,A3838,A3898,A3958)</f>
        <v>9</v>
      </c>
    </row>
    <row r="3258" spans="1:10">
      <c r="A3258" s="87"/>
      <c r="B3258" s="55">
        <v>43891</v>
      </c>
      <c r="C3258" s="47">
        <f t="shared" si="36"/>
        <v>138</v>
      </c>
      <c r="D3258" s="47">
        <f t="shared" si="36"/>
        <v>46</v>
      </c>
      <c r="E3258" s="47">
        <f t="shared" si="36"/>
        <v>314</v>
      </c>
      <c r="F3258" s="47">
        <f t="shared" si="36"/>
        <v>179</v>
      </c>
      <c r="G3258" s="47">
        <f t="shared" si="36"/>
        <v>47</v>
      </c>
      <c r="H3258" s="47">
        <f t="shared" si="37"/>
        <v>0</v>
      </c>
      <c r="I3258" s="47">
        <f>Table372647[[#This Row],[TOTAL]] - Table372647[[#This Row],[INACTIVE]]</f>
        <v>9</v>
      </c>
      <c r="J3258" s="47">
        <f>COUNTA(A3478,A3538,A3598,A3658,A3718,A3778,A3838,A3898,A3958)</f>
        <v>9</v>
      </c>
    </row>
    <row r="3259" spans="1:10">
      <c r="A3259" s="87"/>
      <c r="B3259" s="55">
        <v>43922</v>
      </c>
      <c r="C3259" s="47">
        <f t="shared" si="36"/>
        <v>64</v>
      </c>
      <c r="D3259" s="47">
        <f t="shared" si="36"/>
        <v>17</v>
      </c>
      <c r="E3259" s="47">
        <f t="shared" si="36"/>
        <v>264</v>
      </c>
      <c r="F3259" s="47">
        <f t="shared" si="36"/>
        <v>220</v>
      </c>
      <c r="G3259" s="47">
        <f t="shared" si="36"/>
        <v>40</v>
      </c>
      <c r="H3259" s="47">
        <f t="shared" si="37"/>
        <v>0</v>
      </c>
      <c r="I3259" s="47">
        <f>Table372647[[#This Row],[TOTAL]] - Table372647[[#This Row],[INACTIVE]]</f>
        <v>9</v>
      </c>
      <c r="J3259" s="47">
        <f>COUNTA(A3478,A3538,A3598,A3658,A3718,A3778,A3838,A3898,A3958)</f>
        <v>9</v>
      </c>
    </row>
    <row r="3260" spans="1:10">
      <c r="A3260" s="87"/>
      <c r="B3260" s="55">
        <v>43952</v>
      </c>
      <c r="C3260" s="47">
        <f t="shared" si="36"/>
        <v>35</v>
      </c>
      <c r="D3260" s="47">
        <f t="shared" si="36"/>
        <v>50</v>
      </c>
      <c r="E3260" s="47">
        <f t="shared" si="36"/>
        <v>230</v>
      </c>
      <c r="F3260" s="47">
        <f t="shared" si="36"/>
        <v>163</v>
      </c>
      <c r="G3260" s="47">
        <f t="shared" si="36"/>
        <v>24</v>
      </c>
      <c r="H3260" s="47">
        <f t="shared" si="37"/>
        <v>0</v>
      </c>
      <c r="I3260" s="47">
        <f>Table372647[[#This Row],[TOTAL]] - Table372647[[#This Row],[INACTIVE]]</f>
        <v>9</v>
      </c>
      <c r="J3260" s="47">
        <f>COUNTA(A3478,A3538,A3598,A3658,A3718,A3778,A3838,A3898,A3958)</f>
        <v>9</v>
      </c>
    </row>
    <row r="3261" spans="1:10">
      <c r="A3261" s="87"/>
      <c r="B3261" s="55">
        <v>43983</v>
      </c>
      <c r="C3261" s="47">
        <f t="shared" si="36"/>
        <v>12</v>
      </c>
      <c r="D3261" s="47">
        <f t="shared" si="36"/>
        <v>33</v>
      </c>
      <c r="E3261" s="47">
        <f t="shared" si="36"/>
        <v>192</v>
      </c>
      <c r="F3261" s="47">
        <f t="shared" si="36"/>
        <v>120</v>
      </c>
      <c r="G3261" s="47">
        <f t="shared" si="36"/>
        <v>23</v>
      </c>
      <c r="H3261" s="47">
        <f t="shared" si="37"/>
        <v>0</v>
      </c>
      <c r="I3261" s="47">
        <f>Table372647[[#This Row],[TOTAL]] - Table372647[[#This Row],[INACTIVE]]</f>
        <v>9</v>
      </c>
      <c r="J3261" s="47">
        <f>COUNTA(A3478,A3538,A3598,A3658,A3718,A3778,A3838,A3898,A3958)</f>
        <v>9</v>
      </c>
    </row>
    <row r="3262" spans="1:10">
      <c r="A3262" s="87"/>
      <c r="B3262" s="55">
        <v>44013</v>
      </c>
      <c r="C3262" s="47">
        <f t="shared" ref="C3262:G3271" si="38">SUM(B3491,B3551,B3611,B3671,B3731,B3791,B3851,B3911,B3971)</f>
        <v>60</v>
      </c>
      <c r="D3262" s="47">
        <f t="shared" si="38"/>
        <v>23</v>
      </c>
      <c r="E3262" s="47">
        <f t="shared" si="38"/>
        <v>197</v>
      </c>
      <c r="F3262" s="47">
        <f t="shared" si="38"/>
        <v>127</v>
      </c>
      <c r="G3262" s="47">
        <f t="shared" si="38"/>
        <v>23</v>
      </c>
      <c r="H3262" s="47">
        <f t="shared" si="37"/>
        <v>0</v>
      </c>
      <c r="I3262" s="47">
        <f>Table372647[[#This Row],[TOTAL]] - Table372647[[#This Row],[INACTIVE]]</f>
        <v>9</v>
      </c>
      <c r="J3262" s="47">
        <f>COUNTA(A3477,A3537,A3597,A3657,A3717,A3777,A3837,A3897,A3957)</f>
        <v>9</v>
      </c>
    </row>
    <row r="3263" spans="1:10">
      <c r="A3263" s="87"/>
      <c r="B3263" s="55">
        <v>44044</v>
      </c>
      <c r="C3263" s="47">
        <f t="shared" si="38"/>
        <v>55</v>
      </c>
      <c r="D3263" s="47">
        <f t="shared" si="38"/>
        <v>37</v>
      </c>
      <c r="E3263" s="47">
        <f t="shared" si="38"/>
        <v>170</v>
      </c>
      <c r="F3263" s="47">
        <f t="shared" si="38"/>
        <v>131</v>
      </c>
      <c r="G3263" s="47">
        <f t="shared" si="38"/>
        <v>33</v>
      </c>
      <c r="H3263" s="47">
        <f t="shared" si="37"/>
        <v>0</v>
      </c>
      <c r="I3263" s="47">
        <f>Table372647[[#This Row],[TOTAL]] - Table372647[[#This Row],[INACTIVE]]</f>
        <v>9</v>
      </c>
      <c r="J3263" s="47">
        <f>COUNTA(A3478,A3538,A3598,A3658,A3718,A3778,A3838,A3898,A3958)</f>
        <v>9</v>
      </c>
    </row>
    <row r="3264" spans="1:10">
      <c r="A3264" s="87"/>
      <c r="B3264" s="59" t="s">
        <v>10</v>
      </c>
      <c r="C3264" s="48">
        <f t="shared" si="38"/>
        <v>2540</v>
      </c>
      <c r="D3264" s="48">
        <f t="shared" si="38"/>
        <v>506</v>
      </c>
      <c r="E3264" s="48">
        <f t="shared" si="38"/>
        <v>4529</v>
      </c>
      <c r="F3264" s="48">
        <f t="shared" si="38"/>
        <v>2635</v>
      </c>
      <c r="G3264" s="48">
        <f t="shared" si="38"/>
        <v>580</v>
      </c>
      <c r="H3264" s="48">
        <f>H3252 +H3253+H3254+H3255+H3256+H3257+H3258+H3259+H3260+H3261+H3262+H3263</f>
        <v>0</v>
      </c>
      <c r="I3264" s="48">
        <f t="shared" ref="I3264:J3264" si="39">I3252 +I3253+I3254+I3255+I3256+I3257+I3258+I3259+I3260+I3261+I3262+I3263</f>
        <v>108</v>
      </c>
      <c r="J3264" s="48">
        <f t="shared" si="39"/>
        <v>108</v>
      </c>
    </row>
    <row r="3265" spans="1:10">
      <c r="A3265" s="87"/>
      <c r="B3265" s="59" t="s">
        <v>12</v>
      </c>
      <c r="C3265" s="48">
        <f t="shared" si="38"/>
        <v>211.66666666666666</v>
      </c>
      <c r="D3265" s="48">
        <f t="shared" si="38"/>
        <v>42.166666666666671</v>
      </c>
      <c r="E3265" s="48">
        <f t="shared" si="38"/>
        <v>377.41666666666669</v>
      </c>
      <c r="F3265" s="48">
        <f t="shared" si="38"/>
        <v>219.58333333333334</v>
      </c>
      <c r="G3265" s="48">
        <f t="shared" si="38"/>
        <v>48.333333333333336</v>
      </c>
      <c r="H3265" s="48">
        <f>H3264/12</f>
        <v>0</v>
      </c>
      <c r="I3265" s="48">
        <f>I3264/12</f>
        <v>9</v>
      </c>
      <c r="J3265" s="48">
        <f t="shared" ref="J3265" si="40">J3264/12</f>
        <v>9</v>
      </c>
    </row>
    <row r="3266" spans="1:10">
      <c r="A3266" s="87"/>
      <c r="B3266" s="55">
        <v>44075</v>
      </c>
      <c r="C3266" s="47">
        <f t="shared" si="38"/>
        <v>75</v>
      </c>
      <c r="D3266" s="47">
        <f t="shared" si="38"/>
        <v>30</v>
      </c>
      <c r="E3266" s="47">
        <f t="shared" si="38"/>
        <v>190</v>
      </c>
      <c r="F3266" s="47">
        <f t="shared" si="38"/>
        <v>160</v>
      </c>
      <c r="G3266" s="47">
        <f t="shared" si="38"/>
        <v>28</v>
      </c>
      <c r="H3266" s="47">
        <f t="shared" ref="H3266:H3277" si="41">COUNTA(G3495,G3555,G3615,G3675,G3735,G3795,G3855,G3915,G3975)</f>
        <v>0</v>
      </c>
      <c r="I3266" s="47">
        <f>Table372647[[#This Row],[TOTAL]] - Table372647[[#This Row],[INACTIVE]]</f>
        <v>9</v>
      </c>
      <c r="J3266" s="47">
        <f>COUNTA(A3478,A3538,A3598,A3658,A3718,A3778,A3838,A3898,A3958)</f>
        <v>9</v>
      </c>
    </row>
    <row r="3267" spans="1:10">
      <c r="A3267" s="87"/>
      <c r="B3267" s="55">
        <v>44105</v>
      </c>
      <c r="C3267" s="47">
        <f t="shared" si="38"/>
        <v>50</v>
      </c>
      <c r="D3267" s="47">
        <f t="shared" si="38"/>
        <v>32</v>
      </c>
      <c r="E3267" s="47">
        <f t="shared" si="38"/>
        <v>210</v>
      </c>
      <c r="F3267" s="47">
        <f t="shared" si="38"/>
        <v>151</v>
      </c>
      <c r="G3267" s="47">
        <f t="shared" si="38"/>
        <v>26</v>
      </c>
      <c r="H3267" s="47">
        <f t="shared" si="41"/>
        <v>0</v>
      </c>
      <c r="I3267" s="47">
        <f>Table372647[[#This Row],[TOTAL]] - Table372647[[#This Row],[INACTIVE]]</f>
        <v>9</v>
      </c>
      <c r="J3267" s="47">
        <f>COUNTA(A3478,A3538,A3598,A3658,A3718,A3778,A3838,A3898,A3958)</f>
        <v>9</v>
      </c>
    </row>
    <row r="3268" spans="1:10">
      <c r="A3268" s="87"/>
      <c r="B3268" s="55">
        <v>44136</v>
      </c>
      <c r="C3268" s="47">
        <f t="shared" si="38"/>
        <v>180</v>
      </c>
      <c r="D3268" s="47">
        <f t="shared" si="38"/>
        <v>26</v>
      </c>
      <c r="E3268" s="47">
        <f t="shared" si="38"/>
        <v>222</v>
      </c>
      <c r="F3268" s="47">
        <f t="shared" si="38"/>
        <v>165</v>
      </c>
      <c r="G3268" s="47">
        <f t="shared" si="38"/>
        <v>39</v>
      </c>
      <c r="H3268" s="47">
        <f t="shared" si="41"/>
        <v>0</v>
      </c>
      <c r="I3268" s="47">
        <f>Table372647[[#This Row],[TOTAL]] - Table372647[[#This Row],[INACTIVE]]</f>
        <v>9</v>
      </c>
      <c r="J3268" s="47">
        <f>COUNTA(A3478,A3538,A3598,A3658,A3718,A3778,A3838,A3898,A3958)</f>
        <v>9</v>
      </c>
    </row>
    <row r="3269" spans="1:10">
      <c r="A3269" s="87"/>
      <c r="B3269" s="55">
        <v>44166</v>
      </c>
      <c r="C3269" s="47">
        <f t="shared" si="38"/>
        <v>64</v>
      </c>
      <c r="D3269" s="47">
        <f t="shared" si="38"/>
        <v>11</v>
      </c>
      <c r="E3269" s="47">
        <f t="shared" si="38"/>
        <v>187</v>
      </c>
      <c r="F3269" s="47">
        <f t="shared" si="38"/>
        <v>137</v>
      </c>
      <c r="G3269" s="47">
        <f t="shared" si="38"/>
        <v>31</v>
      </c>
      <c r="H3269" s="47">
        <f t="shared" si="41"/>
        <v>0</v>
      </c>
      <c r="I3269" s="47">
        <f>Table372647[[#This Row],[TOTAL]] - Table372647[[#This Row],[INACTIVE]]</f>
        <v>9</v>
      </c>
      <c r="J3269" s="47">
        <f>COUNTA(A3478,A3538,A3598,A3658,A3718,A3778,A3838,A3898,A3958)</f>
        <v>9</v>
      </c>
    </row>
    <row r="3270" spans="1:10">
      <c r="A3270" s="87"/>
      <c r="B3270" s="55">
        <v>44197</v>
      </c>
      <c r="C3270" s="47">
        <f t="shared" si="38"/>
        <v>54</v>
      </c>
      <c r="D3270" s="47">
        <f t="shared" si="38"/>
        <v>21</v>
      </c>
      <c r="E3270" s="47">
        <f t="shared" si="38"/>
        <v>173</v>
      </c>
      <c r="F3270" s="47">
        <f t="shared" si="38"/>
        <v>129</v>
      </c>
      <c r="G3270" s="47">
        <f t="shared" si="38"/>
        <v>23</v>
      </c>
      <c r="H3270" s="47">
        <f t="shared" si="41"/>
        <v>0</v>
      </c>
      <c r="I3270" s="47">
        <f>Table372647[[#This Row],[TOTAL]] - Table372647[[#This Row],[INACTIVE]]</f>
        <v>9</v>
      </c>
      <c r="J3270" s="47">
        <f>COUNTA(A3478,A3538,A3598,A3658,A3718,A3778,A3838,A3898,A3958)</f>
        <v>9</v>
      </c>
    </row>
    <row r="3271" spans="1:10">
      <c r="A3271" s="87"/>
      <c r="B3271" s="55">
        <v>44228</v>
      </c>
      <c r="C3271" s="47">
        <f t="shared" si="38"/>
        <v>75</v>
      </c>
      <c r="D3271" s="47">
        <f t="shared" si="38"/>
        <v>19</v>
      </c>
      <c r="E3271" s="47">
        <f t="shared" si="38"/>
        <v>166</v>
      </c>
      <c r="F3271" s="47">
        <f t="shared" si="38"/>
        <v>123</v>
      </c>
      <c r="G3271" s="47">
        <f t="shared" si="38"/>
        <v>26</v>
      </c>
      <c r="H3271" s="47">
        <f t="shared" si="41"/>
        <v>0</v>
      </c>
      <c r="I3271" s="47">
        <f>Table372647[[#This Row],[TOTAL]] - Table372647[[#This Row],[INACTIVE]]</f>
        <v>9</v>
      </c>
      <c r="J3271" s="47">
        <f>COUNTA(A3478,A3538,A3598,A3658,A3718,A3778,A3838,A3898,A3958)</f>
        <v>9</v>
      </c>
    </row>
    <row r="3272" spans="1:10">
      <c r="A3272" s="87"/>
      <c r="B3272" s="55">
        <v>44256</v>
      </c>
      <c r="C3272" s="47">
        <f t="shared" ref="C3272:G3281" si="42">SUM(B3501,B3561,B3621,B3681,B3741,B3801,B3861,B3921,B3981)</f>
        <v>128</v>
      </c>
      <c r="D3272" s="47">
        <f t="shared" si="42"/>
        <v>90</v>
      </c>
      <c r="E3272" s="47">
        <f t="shared" si="42"/>
        <v>206</v>
      </c>
      <c r="F3272" s="47">
        <f t="shared" si="42"/>
        <v>139</v>
      </c>
      <c r="G3272" s="47">
        <f t="shared" si="42"/>
        <v>25</v>
      </c>
      <c r="H3272" s="47">
        <f t="shared" si="41"/>
        <v>0</v>
      </c>
      <c r="I3272" s="47">
        <f>Table372647[[#This Row],[TOTAL]] - Table372647[[#This Row],[INACTIVE]]</f>
        <v>9</v>
      </c>
      <c r="J3272" s="47">
        <f>COUNTA(A3478,A3538,A3598,A3658,A3718,A3778,A3838,A3898,A3958)</f>
        <v>9</v>
      </c>
    </row>
    <row r="3273" spans="1:10">
      <c r="A3273" s="87"/>
      <c r="B3273" s="55">
        <v>44287</v>
      </c>
      <c r="C3273" s="47">
        <f t="shared" si="42"/>
        <v>52</v>
      </c>
      <c r="D3273" s="47">
        <f t="shared" si="42"/>
        <v>38</v>
      </c>
      <c r="E3273" s="47">
        <f t="shared" si="42"/>
        <v>218</v>
      </c>
      <c r="F3273" s="47">
        <f t="shared" si="42"/>
        <v>142</v>
      </c>
      <c r="G3273" s="47">
        <f t="shared" si="42"/>
        <v>24</v>
      </c>
      <c r="H3273" s="47">
        <f t="shared" si="41"/>
        <v>0</v>
      </c>
      <c r="I3273" s="47">
        <f>Table372647[[#This Row],[TOTAL]] - Table372647[[#This Row],[INACTIVE]]</f>
        <v>9</v>
      </c>
      <c r="J3273" s="47">
        <f>COUNTA(A3478,A3538,A3598,A3658,A3718,A3778,A3838,A3898,A3958)</f>
        <v>9</v>
      </c>
    </row>
    <row r="3274" spans="1:10">
      <c r="A3274" s="87"/>
      <c r="B3274" s="55">
        <v>44317</v>
      </c>
      <c r="C3274" s="47">
        <f t="shared" si="42"/>
        <v>16</v>
      </c>
      <c r="D3274" s="47">
        <f t="shared" si="42"/>
        <v>26</v>
      </c>
      <c r="E3274" s="47">
        <f t="shared" si="42"/>
        <v>172</v>
      </c>
      <c r="F3274" s="47">
        <f t="shared" si="42"/>
        <v>112</v>
      </c>
      <c r="G3274" s="47">
        <f t="shared" si="42"/>
        <v>23</v>
      </c>
      <c r="H3274" s="47">
        <f t="shared" si="41"/>
        <v>0</v>
      </c>
      <c r="I3274" s="47">
        <f>Table372647[[#This Row],[TOTAL]] - Table372647[[#This Row],[INACTIVE]]</f>
        <v>9</v>
      </c>
      <c r="J3274" s="47">
        <f>COUNTA(A3478,A3538,A3598,A3658,A3718,A3778,A3838,A3898,A3958)</f>
        <v>9</v>
      </c>
    </row>
    <row r="3275" spans="1:10">
      <c r="A3275" s="87"/>
      <c r="B3275" s="55">
        <v>44348</v>
      </c>
      <c r="C3275" s="47">
        <f t="shared" si="42"/>
        <v>34</v>
      </c>
      <c r="D3275" s="47">
        <f t="shared" si="42"/>
        <v>25</v>
      </c>
      <c r="E3275" s="47">
        <f t="shared" si="42"/>
        <v>146</v>
      </c>
      <c r="F3275" s="47">
        <f t="shared" si="42"/>
        <v>98</v>
      </c>
      <c r="G3275" s="47">
        <f t="shared" si="42"/>
        <v>20</v>
      </c>
      <c r="H3275" s="47">
        <f t="shared" si="41"/>
        <v>0</v>
      </c>
      <c r="I3275" s="47">
        <f>Table372647[[#This Row],[TOTAL]] - Table372647[[#This Row],[INACTIVE]]</f>
        <v>9</v>
      </c>
      <c r="J3275" s="47">
        <f>COUNTA(A3478,A3538,A3598,A3658,A3718,A3778,A3838,A3898,A3958)</f>
        <v>9</v>
      </c>
    </row>
    <row r="3276" spans="1:10">
      <c r="A3276" s="87"/>
      <c r="B3276" s="55">
        <v>44378</v>
      </c>
      <c r="C3276" s="47">
        <f t="shared" si="42"/>
        <v>29</v>
      </c>
      <c r="D3276" s="47">
        <f t="shared" si="42"/>
        <v>27</v>
      </c>
      <c r="E3276" s="47">
        <f t="shared" si="42"/>
        <v>159</v>
      </c>
      <c r="F3276" s="47">
        <f t="shared" si="42"/>
        <v>149</v>
      </c>
      <c r="G3276" s="47">
        <f t="shared" si="42"/>
        <v>23</v>
      </c>
      <c r="H3276" s="47">
        <f t="shared" si="41"/>
        <v>0</v>
      </c>
      <c r="I3276" s="47">
        <f>Table372647[[#This Row],[TOTAL]] - Table372647[[#This Row],[INACTIVE]]</f>
        <v>9</v>
      </c>
      <c r="J3276" s="47">
        <f>COUNTA(A3478,A3538,A3598,A3658,A3718,A3778,A3838,A3898,A3958)</f>
        <v>9</v>
      </c>
    </row>
    <row r="3277" spans="1:10">
      <c r="A3277" s="87"/>
      <c r="B3277" s="55">
        <v>44409</v>
      </c>
      <c r="C3277" s="47">
        <f t="shared" si="42"/>
        <v>93</v>
      </c>
      <c r="D3277" s="47">
        <f t="shared" si="42"/>
        <v>39</v>
      </c>
      <c r="E3277" s="47">
        <f t="shared" si="42"/>
        <v>200</v>
      </c>
      <c r="F3277" s="47">
        <f t="shared" si="42"/>
        <v>148</v>
      </c>
      <c r="G3277" s="47">
        <f t="shared" si="42"/>
        <v>28</v>
      </c>
      <c r="H3277" s="47">
        <f t="shared" si="41"/>
        <v>0</v>
      </c>
      <c r="I3277" s="47">
        <f>Table372647[[#This Row],[TOTAL]] - Table372647[[#This Row],[INACTIVE]]</f>
        <v>9</v>
      </c>
      <c r="J3277" s="47">
        <f>COUNTA(A3478,A3538,A3598,A3658,A3718,A3778,A3838,A3898,A3958)</f>
        <v>9</v>
      </c>
    </row>
    <row r="3278" spans="1:10">
      <c r="A3278" s="87"/>
      <c r="B3278" s="59" t="s">
        <v>10</v>
      </c>
      <c r="C3278" s="48">
        <f t="shared" si="42"/>
        <v>850</v>
      </c>
      <c r="D3278" s="48">
        <f t="shared" si="42"/>
        <v>384</v>
      </c>
      <c r="E3278" s="48">
        <f t="shared" si="42"/>
        <v>2249</v>
      </c>
      <c r="F3278" s="48">
        <f t="shared" si="42"/>
        <v>1653</v>
      </c>
      <c r="G3278" s="48">
        <f t="shared" si="42"/>
        <v>316</v>
      </c>
      <c r="H3278" s="48">
        <f>H3266+H3267+H3268+H3269+H3270+H3271+H3272+H3273+H3274+H3275+H3276+H3277</f>
        <v>0</v>
      </c>
      <c r="I3278" s="48">
        <f t="shared" ref="I3278:J3278" si="43">I3266+I3267+I3268+I3269+I3270+I3271+I3272+I3273+I3274+I3275+I3276+I3277</f>
        <v>108</v>
      </c>
      <c r="J3278" s="48">
        <f t="shared" si="43"/>
        <v>108</v>
      </c>
    </row>
    <row r="3279" spans="1:10">
      <c r="A3279" s="87"/>
      <c r="B3279" s="60" t="s">
        <v>12</v>
      </c>
      <c r="C3279" s="48">
        <f t="shared" si="42"/>
        <v>70.833333333333343</v>
      </c>
      <c r="D3279" s="48">
        <f t="shared" si="42"/>
        <v>32</v>
      </c>
      <c r="E3279" s="48">
        <f t="shared" si="42"/>
        <v>187.41666666666666</v>
      </c>
      <c r="F3279" s="48">
        <f t="shared" si="42"/>
        <v>137.75</v>
      </c>
      <c r="G3279" s="48">
        <f t="shared" si="42"/>
        <v>26.333333333333332</v>
      </c>
      <c r="H3279" s="48">
        <f>H3278/12</f>
        <v>0</v>
      </c>
      <c r="I3279" s="48">
        <f t="shared" ref="I3279:J3279" si="44">I3278/12</f>
        <v>9</v>
      </c>
      <c r="J3279" s="48">
        <f t="shared" si="44"/>
        <v>9</v>
      </c>
    </row>
    <row r="3280" spans="1:10">
      <c r="A3280" s="87"/>
      <c r="B3280" s="55">
        <v>44440</v>
      </c>
      <c r="C3280" s="47">
        <f t="shared" si="42"/>
        <v>52</v>
      </c>
      <c r="D3280" s="47">
        <f t="shared" si="42"/>
        <v>35</v>
      </c>
      <c r="E3280" s="47">
        <f t="shared" si="42"/>
        <v>212</v>
      </c>
      <c r="F3280" s="47">
        <f t="shared" si="42"/>
        <v>153</v>
      </c>
      <c r="G3280" s="47">
        <f t="shared" si="42"/>
        <v>29</v>
      </c>
      <c r="H3280" s="47">
        <f>COUNTA(G3509,G3569,G3629,G3689,G3749,G3809,G3869,G3929,G3989)</f>
        <v>0</v>
      </c>
      <c r="I3280" s="47">
        <f>Table372647[[#This Row],[TOTAL]] - Table372647[[#This Row],[INACTIVE]]</f>
        <v>9</v>
      </c>
      <c r="J3280" s="47">
        <f>COUNTA(A3478,A3538,A3598,A3658,A3718,A3778,A3838,A3898,A3958)</f>
        <v>9</v>
      </c>
    </row>
    <row r="3281" spans="1:10">
      <c r="A3281" s="87"/>
      <c r="B3281" s="55">
        <v>44470</v>
      </c>
      <c r="C3281" s="47">
        <f t="shared" si="42"/>
        <v>112</v>
      </c>
      <c r="D3281" s="47">
        <f t="shared" si="42"/>
        <v>44</v>
      </c>
      <c r="E3281" s="47">
        <f t="shared" si="42"/>
        <v>241</v>
      </c>
      <c r="F3281" s="47">
        <f t="shared" si="42"/>
        <v>144</v>
      </c>
      <c r="G3281" s="47">
        <f t="shared" si="42"/>
        <v>33</v>
      </c>
      <c r="H3281" s="47">
        <f>COUNTA(G3510,G3570,G3630,G3690,G3750,G3810,G3870,G3930,G3990)</f>
        <v>0</v>
      </c>
      <c r="I3281" s="47">
        <f>Table372647[[#This Row],[TOTAL]] - Table372647[[#This Row],[INACTIVE]]</f>
        <v>9</v>
      </c>
      <c r="J3281" s="47">
        <f>COUNTA(A3478,A3538,A3598,A3658,A3718,A3778,A3838,A3898,A3958)</f>
        <v>9</v>
      </c>
    </row>
    <row r="3282" spans="1:10">
      <c r="A3282" s="87"/>
      <c r="B3282" s="55">
        <v>44501</v>
      </c>
      <c r="C3282" s="47">
        <f t="shared" ref="C3282:G3282" si="45">SUM(B3511,B3571,B3631,B3691,B3751,B3811,B3871,B3931,B3991)</f>
        <v>108</v>
      </c>
      <c r="D3282" s="47">
        <f t="shared" si="45"/>
        <v>27</v>
      </c>
      <c r="E3282" s="47">
        <f t="shared" si="45"/>
        <v>209</v>
      </c>
      <c r="F3282" s="47">
        <f t="shared" si="45"/>
        <v>135</v>
      </c>
      <c r="G3282" s="47">
        <f t="shared" si="45"/>
        <v>35</v>
      </c>
      <c r="H3282" s="47">
        <f>COUNTA(G3511,G3571,G3631,G3691,G3751,G3811,G3871,G3931,G3991)</f>
        <v>0</v>
      </c>
      <c r="I3282" s="47">
        <f>Table372647[[#This Row],[TOTAL]] - Table372647[[#This Row],[INACTIVE]]</f>
        <v>9</v>
      </c>
      <c r="J3282" s="47">
        <f>COUNTA(A3478,A3538,A3598,A3658,A3718,A3778,A3838,A3898,A3958)</f>
        <v>9</v>
      </c>
    </row>
    <row r="3283" spans="1:10">
      <c r="A3283" s="87"/>
      <c r="B3283" s="55">
        <v>44531</v>
      </c>
      <c r="C3283" s="47">
        <f>SUM(B3512,B3572,B3632,B3692,B3752,B3812,B3872,B3932)</f>
        <v>92</v>
      </c>
      <c r="D3283" s="47">
        <f t="shared" ref="D3283:G3284" si="46">SUM(C3512,C3572,C3632,C3692,C3752,C3812,C3872,C3932,C3992)</f>
        <v>45</v>
      </c>
      <c r="E3283" s="47">
        <f t="shared" si="46"/>
        <v>194</v>
      </c>
      <c r="F3283" s="47">
        <f t="shared" si="46"/>
        <v>160</v>
      </c>
      <c r="G3283" s="47">
        <f t="shared" si="46"/>
        <v>33</v>
      </c>
      <c r="H3283" s="47">
        <f>COUNTA(G3512,G3572,G3632,G3692,G3752,G3812,G3872,G3932,G3992)</f>
        <v>0</v>
      </c>
      <c r="I3283" s="47">
        <f>Table372647[[#This Row],[TOTAL]] - Table372647[[#This Row],[INACTIVE]]</f>
        <v>9</v>
      </c>
      <c r="J3283" s="47">
        <f>COUNTA(A3478,A3538,A3598,A3658,A3718,A3778,A3838,A3898,A3958)</f>
        <v>9</v>
      </c>
    </row>
    <row r="3284" spans="1:10">
      <c r="A3284" s="87"/>
      <c r="B3284" s="55">
        <v>44562</v>
      </c>
      <c r="C3284" s="47">
        <f>SUM(B3513,B3573,B3633,B3693,B3753,B3813,B3873,B3933,B3993)</f>
        <v>40</v>
      </c>
      <c r="D3284" s="47">
        <f t="shared" si="46"/>
        <v>30</v>
      </c>
      <c r="E3284" s="47">
        <f t="shared" si="46"/>
        <v>178</v>
      </c>
      <c r="F3284" s="47">
        <f t="shared" si="46"/>
        <v>158</v>
      </c>
      <c r="G3284" s="47">
        <f t="shared" si="46"/>
        <v>24</v>
      </c>
      <c r="H3284" s="91">
        <f t="shared" ref="H3284:H3291" si="47">COUNTA(G3513,G3573,G3633,G3693,G3753,G3813,G3873,G3933,G3993)</f>
        <v>0</v>
      </c>
      <c r="I3284" s="90">
        <f>Table372647[[#This Row],[TOTAL]] - Table372647[[#This Row],[INACTIVE]]</f>
        <v>9</v>
      </c>
      <c r="J3284" s="90">
        <f t="shared" ref="J3284:J3291" si="48">COUNTA(A3499,A3541,A3601,A3661,A3721,A3781,A3841,A3901,A3961)</f>
        <v>9</v>
      </c>
    </row>
    <row r="3285" spans="1:10">
      <c r="A3285" s="87"/>
      <c r="B3285" s="55">
        <v>44593</v>
      </c>
      <c r="C3285" s="47">
        <f t="shared" ref="C3285:G3285" si="49">SUM(B3514,B3574,B3634,B3694,B3754,B3814,B3874,B3934,B3994)</f>
        <v>0</v>
      </c>
      <c r="D3285" s="47">
        <f t="shared" si="49"/>
        <v>0</v>
      </c>
      <c r="E3285" s="47">
        <f t="shared" si="49"/>
        <v>0</v>
      </c>
      <c r="F3285" s="47">
        <f t="shared" si="49"/>
        <v>0</v>
      </c>
      <c r="G3285" s="47">
        <f t="shared" si="49"/>
        <v>0</v>
      </c>
      <c r="H3285" s="91">
        <f t="shared" si="47"/>
        <v>0</v>
      </c>
      <c r="I3285" s="90">
        <f>Table372647[[#This Row],[TOTAL]] - Table372647[[#This Row],[INACTIVE]]</f>
        <v>9</v>
      </c>
      <c r="J3285" s="90">
        <f t="shared" si="48"/>
        <v>9</v>
      </c>
    </row>
    <row r="3286" spans="1:10">
      <c r="B3286" s="55">
        <v>44621</v>
      </c>
      <c r="C3286" s="47">
        <f t="shared" ref="C3286:G3286" si="50">SUM(B3515,B3575,B3635,B3695,B3755,B3815,B3875,B3935,B3995)</f>
        <v>0</v>
      </c>
      <c r="D3286" s="47">
        <f t="shared" si="50"/>
        <v>0</v>
      </c>
      <c r="E3286" s="47">
        <f t="shared" si="50"/>
        <v>0</v>
      </c>
      <c r="F3286" s="47">
        <f t="shared" si="50"/>
        <v>0</v>
      </c>
      <c r="G3286" s="47">
        <f t="shared" si="50"/>
        <v>0</v>
      </c>
      <c r="H3286" s="90">
        <f t="shared" si="47"/>
        <v>0</v>
      </c>
      <c r="I3286" s="90">
        <f>Table372647[[#This Row],[TOTAL]] - Table372647[[#This Row],[INACTIVE]]</f>
        <v>9</v>
      </c>
      <c r="J3286" s="90">
        <f t="shared" si="48"/>
        <v>9</v>
      </c>
    </row>
    <row r="3287" spans="1:10">
      <c r="B3287" s="55">
        <v>44652</v>
      </c>
      <c r="C3287" s="47">
        <f t="shared" ref="C3287" si="51">SUM(B3516,B3576,B3636,B3696,B3756,B3816,B3876,B3936)</f>
        <v>0</v>
      </c>
      <c r="D3287" s="47">
        <f t="shared" ref="D3287:G3287" si="52">SUM(C3516,C3576,C3636,C3696,C3756,C3816,C3876,C3936,C3996)</f>
        <v>0</v>
      </c>
      <c r="E3287" s="47">
        <f t="shared" si="52"/>
        <v>0</v>
      </c>
      <c r="F3287" s="47">
        <f t="shared" si="52"/>
        <v>0</v>
      </c>
      <c r="G3287" s="47">
        <f t="shared" si="52"/>
        <v>0</v>
      </c>
      <c r="H3287" s="90">
        <f t="shared" si="47"/>
        <v>0</v>
      </c>
      <c r="I3287" s="90">
        <f>Table372647[[#This Row],[TOTAL]] - Table372647[[#This Row],[INACTIVE]]</f>
        <v>9</v>
      </c>
      <c r="J3287" s="90">
        <f t="shared" si="48"/>
        <v>9</v>
      </c>
    </row>
    <row r="3288" spans="1:10">
      <c r="B3288" s="55">
        <v>44682</v>
      </c>
      <c r="C3288" s="47">
        <f t="shared" ref="C3288:G3288" si="53">SUM(B3517,B3577,B3637,B3697,B3757,B3817,B3877,B3937,B3997)</f>
        <v>0</v>
      </c>
      <c r="D3288" s="47">
        <f t="shared" si="53"/>
        <v>0</v>
      </c>
      <c r="E3288" s="47">
        <f t="shared" si="53"/>
        <v>0</v>
      </c>
      <c r="F3288" s="47">
        <f t="shared" si="53"/>
        <v>0</v>
      </c>
      <c r="G3288" s="47">
        <f t="shared" si="53"/>
        <v>0</v>
      </c>
      <c r="H3288" s="90">
        <f t="shared" si="47"/>
        <v>0</v>
      </c>
      <c r="I3288" s="90">
        <f>Table372647[[#This Row],[TOTAL]] - Table372647[[#This Row],[INACTIVE]]</f>
        <v>9</v>
      </c>
      <c r="J3288" s="90">
        <f t="shared" si="48"/>
        <v>9</v>
      </c>
    </row>
    <row r="3289" spans="1:10">
      <c r="B3289" s="55">
        <v>44713</v>
      </c>
      <c r="C3289" s="47">
        <f t="shared" ref="C3289:G3289" si="54">SUM(B3518,B3578,B3638,B3698,B3758,B3818,B3878,B3938,B3998)</f>
        <v>0</v>
      </c>
      <c r="D3289" s="47">
        <f t="shared" si="54"/>
        <v>0</v>
      </c>
      <c r="E3289" s="47">
        <f t="shared" si="54"/>
        <v>0</v>
      </c>
      <c r="F3289" s="47">
        <f t="shared" si="54"/>
        <v>0</v>
      </c>
      <c r="G3289" s="47">
        <f t="shared" si="54"/>
        <v>0</v>
      </c>
      <c r="H3289" s="90">
        <f t="shared" si="47"/>
        <v>0</v>
      </c>
      <c r="I3289" s="90">
        <f>Table372647[[#This Row],[TOTAL]] - Table372647[[#This Row],[INACTIVE]]</f>
        <v>9</v>
      </c>
      <c r="J3289" s="90">
        <f t="shared" si="48"/>
        <v>9</v>
      </c>
    </row>
    <row r="3290" spans="1:10">
      <c r="B3290" s="55">
        <v>44743</v>
      </c>
      <c r="C3290" s="47">
        <f t="shared" ref="C3290:G3290" si="55">SUM(B3519,B3579,B3639,B3699,B3759,B3819,B3879,B3939,B3999)</f>
        <v>0</v>
      </c>
      <c r="D3290" s="47">
        <f t="shared" si="55"/>
        <v>0</v>
      </c>
      <c r="E3290" s="47">
        <f t="shared" si="55"/>
        <v>0</v>
      </c>
      <c r="F3290" s="47">
        <f t="shared" si="55"/>
        <v>0</v>
      </c>
      <c r="G3290" s="47">
        <f t="shared" si="55"/>
        <v>0</v>
      </c>
      <c r="H3290" s="90">
        <f t="shared" si="47"/>
        <v>0</v>
      </c>
      <c r="I3290" s="90">
        <f>Table372647[[#This Row],[TOTAL]] - Table372647[[#This Row],[INACTIVE]]</f>
        <v>9</v>
      </c>
      <c r="J3290" s="90">
        <f t="shared" si="48"/>
        <v>9</v>
      </c>
    </row>
    <row r="3291" spans="1:10">
      <c r="B3291" s="55">
        <v>44774</v>
      </c>
      <c r="C3291" s="47">
        <f>SUM(B3520,B3580,B3640,B3700,B3760,B3820,B3880,B3940)</f>
        <v>0</v>
      </c>
      <c r="D3291" s="47">
        <f t="shared" ref="D3291:G3291" si="56">SUM(C3520,C3580,C3640,C3700,C3760,C3820,C3880,C3940,C4000)</f>
        <v>0</v>
      </c>
      <c r="E3291" s="47">
        <f t="shared" si="56"/>
        <v>0</v>
      </c>
      <c r="F3291" s="47">
        <f t="shared" si="56"/>
        <v>0</v>
      </c>
      <c r="G3291" s="47">
        <f t="shared" si="56"/>
        <v>0</v>
      </c>
      <c r="H3291" s="90">
        <f t="shared" si="47"/>
        <v>0</v>
      </c>
      <c r="I3291" s="90">
        <f>Table372647[[#This Row],[TOTAL]] - Table372647[[#This Row],[INACTIVE]]</f>
        <v>9</v>
      </c>
      <c r="J3291" s="90">
        <f t="shared" si="48"/>
        <v>9</v>
      </c>
    </row>
    <row r="3292" spans="1:10">
      <c r="B3292" s="59" t="s">
        <v>10</v>
      </c>
      <c r="C3292" s="48">
        <f t="shared" ref="C3292:G3293" si="57">SUM(B3521,B3581,B3641,B3701,B3761,B3821,B3881,B3941,B4001)</f>
        <v>404</v>
      </c>
      <c r="D3292" s="48">
        <f t="shared" si="57"/>
        <v>181</v>
      </c>
      <c r="E3292" s="48">
        <f t="shared" si="57"/>
        <v>1034</v>
      </c>
      <c r="F3292" s="48">
        <f t="shared" si="57"/>
        <v>750</v>
      </c>
      <c r="G3292" s="48">
        <f t="shared" si="57"/>
        <v>154</v>
      </c>
      <c r="H3292" s="48">
        <f>H3280+H3281+H3282+H3283+H3284+H3285+H3286+H3287+H3288+H3289+H3290+H3291</f>
        <v>0</v>
      </c>
      <c r="I3292" s="48">
        <f t="shared" ref="I3292:J3292" si="58">I3280+I3281+I3282+I3283+I3284+I3285+I3286+I3287+I3288+I3289+I3290+I3291</f>
        <v>108</v>
      </c>
      <c r="J3292" s="48">
        <f t="shared" si="58"/>
        <v>108</v>
      </c>
    </row>
    <row r="3293" spans="1:10">
      <c r="B3293" s="60" t="s">
        <v>12</v>
      </c>
      <c r="C3293" s="48">
        <f t="shared" si="57"/>
        <v>33.666666666666671</v>
      </c>
      <c r="D3293" s="48">
        <f t="shared" si="57"/>
        <v>15.083333333333334</v>
      </c>
      <c r="E3293" s="48">
        <f t="shared" si="57"/>
        <v>86.166666666666671</v>
      </c>
      <c r="F3293" s="48">
        <f t="shared" si="57"/>
        <v>62.499999999999993</v>
      </c>
      <c r="G3293" s="48">
        <f t="shared" si="57"/>
        <v>12.833333333333334</v>
      </c>
      <c r="H3293" s="48">
        <f>H3292/12</f>
        <v>0</v>
      </c>
      <c r="I3293" s="48">
        <f t="shared" ref="I3293:J3293" si="59">I3292/12</f>
        <v>9</v>
      </c>
      <c r="J3293" s="48">
        <f t="shared" si="59"/>
        <v>9</v>
      </c>
    </row>
    <row r="3294" spans="1:10">
      <c r="B3294" s="55"/>
      <c r="C3294" s="47"/>
      <c r="D3294" s="47"/>
      <c r="E3294" s="47"/>
      <c r="F3294" s="47"/>
      <c r="G3294" s="47"/>
      <c r="H3294" s="90"/>
      <c r="I3294" s="90"/>
      <c r="J3294" s="90"/>
    </row>
    <row r="3295" spans="1:10">
      <c r="B3295" s="55"/>
      <c r="C3295" s="47"/>
      <c r="D3295" s="47"/>
      <c r="E3295" s="47"/>
      <c r="F3295" s="47"/>
      <c r="G3295" s="47"/>
      <c r="H3295" s="90"/>
      <c r="I3295" s="90"/>
      <c r="J3295" s="90"/>
    </row>
    <row r="3296" spans="1:10">
      <c r="B3296" s="55"/>
      <c r="C3296" s="47"/>
      <c r="D3296" s="47"/>
      <c r="E3296" s="47"/>
      <c r="F3296" s="47"/>
      <c r="G3296" s="47"/>
      <c r="H3296" s="90"/>
      <c r="I3296" s="90"/>
      <c r="J3296" s="90"/>
    </row>
    <row r="3297" spans="1:10">
      <c r="B3297" s="55"/>
      <c r="C3297" s="47"/>
      <c r="D3297" s="47"/>
      <c r="E3297" s="47"/>
      <c r="F3297" s="47"/>
      <c r="G3297" s="47"/>
      <c r="H3297" s="90"/>
      <c r="I3297" s="90"/>
      <c r="J3297" s="90"/>
    </row>
    <row r="3298" spans="1:10">
      <c r="B3298" s="55"/>
      <c r="C3298" s="47"/>
      <c r="D3298" s="47"/>
      <c r="E3298" s="47"/>
      <c r="F3298" s="47"/>
      <c r="G3298" s="47"/>
      <c r="H3298" s="90"/>
      <c r="I3298" s="90"/>
      <c r="J3298" s="90"/>
    </row>
    <row r="3299" spans="1:10">
      <c r="B3299" s="55"/>
      <c r="C3299" s="47"/>
      <c r="D3299" s="47"/>
      <c r="E3299" s="47"/>
      <c r="F3299" s="47"/>
      <c r="G3299" s="47"/>
      <c r="H3299" s="90"/>
      <c r="I3299" s="90"/>
      <c r="J3299" s="90"/>
    </row>
    <row r="3300" spans="1:10">
      <c r="B3300" s="55"/>
      <c r="C3300" s="47"/>
      <c r="D3300" s="47"/>
      <c r="E3300" s="47"/>
      <c r="F3300" s="47"/>
      <c r="G3300" s="47"/>
      <c r="H3300" s="90"/>
      <c r="I3300" s="90"/>
      <c r="J3300" s="90"/>
    </row>
    <row r="3301" spans="1:10">
      <c r="B3301" s="55"/>
      <c r="C3301" s="47"/>
      <c r="D3301" s="47"/>
      <c r="E3301" s="47"/>
      <c r="F3301" s="47"/>
      <c r="G3301" s="47"/>
      <c r="H3301" s="90"/>
      <c r="I3301" s="90"/>
      <c r="J3301" s="90"/>
    </row>
    <row r="3302" spans="1:10">
      <c r="B3302" s="55"/>
      <c r="C3302" s="47"/>
      <c r="D3302" s="47"/>
      <c r="E3302" s="47"/>
      <c r="F3302" s="47"/>
      <c r="G3302" s="47"/>
      <c r="H3302" s="90"/>
      <c r="I3302" s="90"/>
      <c r="J3302" s="90"/>
    </row>
    <row r="3303" spans="1:10">
      <c r="B3303" s="55"/>
      <c r="C3303" s="47"/>
      <c r="D3303" s="47"/>
      <c r="E3303" s="47"/>
      <c r="F3303" s="47"/>
      <c r="G3303" s="47"/>
      <c r="H3303" s="90"/>
      <c r="I3303" s="90"/>
      <c r="J3303" s="90"/>
    </row>
    <row r="3304" spans="1:10">
      <c r="A3304" s="87"/>
      <c r="B3304" s="55"/>
      <c r="C3304" s="47"/>
      <c r="D3304" s="47"/>
      <c r="E3304" s="47"/>
      <c r="F3304" s="47"/>
      <c r="G3304" s="47"/>
      <c r="H3304" s="90"/>
      <c r="I3304" s="90"/>
      <c r="J3304" s="90"/>
    </row>
    <row r="3305" spans="1:10">
      <c r="A3305" s="87"/>
      <c r="B3305" s="55"/>
      <c r="C3305" s="47"/>
      <c r="D3305" s="47"/>
      <c r="E3305" s="47"/>
      <c r="F3305" s="47"/>
      <c r="G3305" s="47"/>
      <c r="H3305" s="90"/>
      <c r="I3305" s="90"/>
      <c r="J3305" s="90"/>
    </row>
    <row r="3306" spans="1:10">
      <c r="A3306" s="87"/>
      <c r="B3306" s="47"/>
      <c r="C3306" s="47"/>
      <c r="D3306" s="47"/>
      <c r="E3306" s="47"/>
      <c r="F3306" s="47"/>
      <c r="G3306" s="47"/>
      <c r="H3306" s="47"/>
      <c r="I3306" s="47"/>
      <c r="J3306" s="47"/>
    </row>
    <row r="3307" spans="1:10">
      <c r="A3307" s="87"/>
      <c r="B3307" s="47"/>
      <c r="C3307" s="47"/>
      <c r="D3307" s="47"/>
      <c r="E3307" s="47"/>
      <c r="F3307" s="47"/>
      <c r="G3307" s="47"/>
      <c r="H3307" s="47"/>
      <c r="I3307" s="47"/>
      <c r="J3307" s="47"/>
    </row>
    <row r="3308" spans="1:10" ht="29">
      <c r="A3308" s="87"/>
      <c r="B3308" s="94"/>
      <c r="C3308" s="94"/>
      <c r="D3308" s="94"/>
      <c r="E3308" s="94"/>
      <c r="F3308" s="94"/>
      <c r="G3308" s="47"/>
      <c r="H3308" s="47"/>
      <c r="I3308" s="47"/>
      <c r="J3308" s="47"/>
    </row>
    <row r="3309" spans="1:10">
      <c r="A3309" s="87"/>
      <c r="B3309" s="47"/>
      <c r="C3309" s="47"/>
      <c r="D3309" s="57"/>
      <c r="E3309" s="57"/>
      <c r="F3309" s="47"/>
      <c r="G3309" s="47"/>
      <c r="H3309" s="47"/>
      <c r="I3309" s="47"/>
      <c r="J3309" s="47"/>
    </row>
    <row r="3310" spans="1:10">
      <c r="A3310" s="87"/>
      <c r="B3310" s="55"/>
      <c r="C3310" s="47"/>
      <c r="D3310" s="47"/>
      <c r="E3310" s="47"/>
      <c r="F3310" s="47"/>
      <c r="G3310" s="47"/>
      <c r="H3310" s="47"/>
      <c r="I3310" s="47"/>
      <c r="J3310" s="47"/>
    </row>
    <row r="3311" spans="1:10">
      <c r="A3311" s="87"/>
      <c r="B3311" s="47"/>
      <c r="C3311" s="47"/>
    </row>
    <row r="3312" spans="1:10">
      <c r="A3312" s="87"/>
      <c r="B3312" s="47"/>
      <c r="C3312" s="47"/>
    </row>
    <row r="3313" spans="1:3">
      <c r="A3313" s="87"/>
      <c r="B3313" s="47"/>
      <c r="C3313" s="47"/>
    </row>
    <row r="3314" spans="1:3">
      <c r="A3314" s="87"/>
      <c r="B3314" s="47"/>
      <c r="C3314" s="47"/>
    </row>
    <row r="3315" spans="1:3">
      <c r="A3315" s="87"/>
      <c r="B3315" s="47"/>
      <c r="C3315" s="47"/>
    </row>
    <row r="3316" spans="1:3">
      <c r="A3316" s="87"/>
      <c r="B3316" s="47"/>
      <c r="C3316" s="47"/>
    </row>
    <row r="3317" spans="1:3">
      <c r="A3317" s="87"/>
      <c r="B3317" s="47"/>
      <c r="C3317" s="47"/>
    </row>
    <row r="3318" spans="1:3">
      <c r="A3318" s="87"/>
      <c r="B3318" s="47"/>
      <c r="C3318" s="47"/>
    </row>
    <row r="3319" spans="1:3">
      <c r="A3319" s="87"/>
      <c r="B3319" s="47"/>
      <c r="C3319" s="47"/>
    </row>
    <row r="3320" spans="1:3">
      <c r="A3320" s="87"/>
      <c r="B3320" s="47"/>
      <c r="C3320" s="47"/>
    </row>
    <row r="3321" spans="1:3">
      <c r="A3321" s="87"/>
      <c r="B3321" s="47"/>
      <c r="C3321" s="47"/>
    </row>
    <row r="3322" spans="1:3">
      <c r="A3322" s="87"/>
      <c r="B3322" s="47"/>
      <c r="C3322" s="47"/>
    </row>
    <row r="3323" spans="1:3">
      <c r="A3323" s="87"/>
      <c r="B3323" s="47"/>
      <c r="C3323" s="47"/>
    </row>
    <row r="3324" spans="1:3">
      <c r="A3324" s="87"/>
      <c r="B3324" s="47"/>
      <c r="C3324" s="47"/>
    </row>
    <row r="3325" spans="1:3">
      <c r="A3325" s="87"/>
      <c r="B3325" s="47"/>
      <c r="C3325" s="47"/>
    </row>
    <row r="3326" spans="1:3">
      <c r="A3326" s="87"/>
      <c r="B3326" s="47"/>
      <c r="C3326" s="47"/>
    </row>
    <row r="3327" spans="1:3">
      <c r="A3327" s="87"/>
      <c r="B3327" s="47"/>
      <c r="C3327" s="47"/>
    </row>
    <row r="3328" spans="1:3">
      <c r="A3328" s="87"/>
      <c r="B3328" s="47"/>
      <c r="C3328" s="47"/>
    </row>
    <row r="3329" spans="1:3">
      <c r="A3329" s="87"/>
      <c r="B3329" s="47"/>
      <c r="C3329" s="47"/>
    </row>
    <row r="3330" spans="1:3">
      <c r="A3330" s="87"/>
      <c r="B3330" s="47"/>
      <c r="C3330" s="47"/>
    </row>
    <row r="3331" spans="1:3">
      <c r="A3331" s="87"/>
      <c r="B3331" s="47"/>
      <c r="C3331" s="47"/>
    </row>
    <row r="3332" spans="1:3">
      <c r="A3332" s="87"/>
      <c r="B3332" s="47"/>
      <c r="C3332" s="47"/>
    </row>
    <row r="3333" spans="1:3">
      <c r="A3333" s="87"/>
      <c r="B3333" s="47"/>
      <c r="C3333" s="47"/>
    </row>
    <row r="3334" spans="1:3">
      <c r="A3334" s="87"/>
      <c r="B3334" s="47"/>
      <c r="C3334" s="47"/>
    </row>
    <row r="3335" spans="1:3">
      <c r="A3335" s="87"/>
      <c r="B3335" s="47"/>
      <c r="C3335" s="47"/>
    </row>
    <row r="3336" spans="1:3">
      <c r="A3336" s="87"/>
      <c r="B3336" s="47"/>
      <c r="C3336" s="47"/>
    </row>
    <row r="3337" spans="1:3">
      <c r="A3337" s="87"/>
      <c r="B3337" s="47"/>
      <c r="C3337" s="47"/>
    </row>
    <row r="3338" spans="1:3">
      <c r="A3338" s="87"/>
      <c r="B3338" s="47"/>
      <c r="C3338" s="47"/>
    </row>
    <row r="3339" spans="1:3">
      <c r="A3339" s="87"/>
      <c r="B3339" s="47"/>
      <c r="C3339" s="47"/>
    </row>
    <row r="3340" spans="1:3">
      <c r="A3340" s="87"/>
      <c r="B3340" s="47"/>
      <c r="C3340" s="47"/>
    </row>
    <row r="3341" spans="1:3">
      <c r="A3341" s="87"/>
      <c r="B3341" s="47"/>
      <c r="C3341" s="47"/>
    </row>
    <row r="3342" spans="1:3">
      <c r="A3342" s="87"/>
      <c r="B3342" s="47"/>
      <c r="C3342" s="47"/>
    </row>
    <row r="3343" spans="1:3">
      <c r="A3343" s="87"/>
      <c r="B3343" s="47"/>
      <c r="C3343" s="47"/>
    </row>
    <row r="3344" spans="1:3">
      <c r="A3344" s="87"/>
      <c r="B3344" s="47"/>
      <c r="C3344" s="47"/>
    </row>
    <row r="3345" spans="1:3">
      <c r="A3345" s="87"/>
      <c r="B3345" s="47"/>
      <c r="C3345" s="47"/>
    </row>
    <row r="3346" spans="1:3">
      <c r="A3346" s="87"/>
      <c r="B3346" s="47"/>
      <c r="C3346" s="47"/>
    </row>
    <row r="3347" spans="1:3">
      <c r="A3347" s="87"/>
      <c r="B3347" s="47"/>
      <c r="C3347" s="47"/>
    </row>
    <row r="3348" spans="1:3">
      <c r="A3348" s="87"/>
      <c r="B3348" s="47"/>
      <c r="C3348" s="47"/>
    </row>
    <row r="3349" spans="1:3">
      <c r="A3349" s="87"/>
      <c r="B3349" s="47"/>
      <c r="C3349" s="47"/>
    </row>
    <row r="3350" spans="1:3">
      <c r="A3350" s="87"/>
      <c r="B3350" s="47"/>
      <c r="C3350" s="47"/>
    </row>
    <row r="3351" spans="1:3">
      <c r="A3351" s="87"/>
      <c r="B3351" s="47"/>
      <c r="C3351" s="47"/>
    </row>
    <row r="3352" spans="1:3">
      <c r="A3352" s="87"/>
      <c r="B3352" s="47"/>
      <c r="C3352" s="47"/>
    </row>
    <row r="3353" spans="1:3">
      <c r="A3353" s="87"/>
      <c r="B3353" s="47"/>
      <c r="C3353" s="47"/>
    </row>
    <row r="3354" spans="1:3">
      <c r="A3354" s="87"/>
      <c r="B3354" s="47"/>
      <c r="C3354" s="47"/>
    </row>
    <row r="3355" spans="1:3">
      <c r="A3355" s="87"/>
      <c r="B3355" s="47"/>
      <c r="C3355" s="47"/>
    </row>
    <row r="3356" spans="1:3">
      <c r="A3356" s="87"/>
      <c r="B3356" s="47"/>
      <c r="C3356" s="47"/>
    </row>
    <row r="3357" spans="1:3" ht="24" customHeight="1">
      <c r="A3357" s="87"/>
      <c r="B3357" s="47"/>
      <c r="C3357" s="47"/>
    </row>
    <row r="3358" spans="1:3">
      <c r="A3358" s="87"/>
      <c r="B3358" s="47"/>
      <c r="C3358" s="47"/>
    </row>
    <row r="3377" spans="1:11">
      <c r="A3377" s="87"/>
      <c r="B3377" s="47"/>
      <c r="C3377" s="47"/>
      <c r="D3377" s="47"/>
      <c r="E3377" s="47"/>
      <c r="F3377" s="47"/>
      <c r="G3377" s="47"/>
      <c r="H3377" s="47"/>
      <c r="I3377" s="47"/>
      <c r="J3377" s="47"/>
    </row>
    <row r="3378" spans="1:11" ht="44" customHeight="1">
      <c r="A3378" s="61"/>
      <c r="B3378" s="94"/>
      <c r="C3378" s="94"/>
      <c r="D3378" s="94"/>
      <c r="E3378" s="94"/>
      <c r="F3378" s="94"/>
      <c r="G3378" s="54"/>
      <c r="H3378" s="47"/>
      <c r="I3378" s="47"/>
      <c r="J3378" s="47"/>
    </row>
    <row r="3379" spans="1:11" ht="26" customHeight="1">
      <c r="A3379" s="61"/>
      <c r="B3379" s="67"/>
      <c r="C3379" s="67"/>
      <c r="D3379" s="67"/>
      <c r="E3379" s="67"/>
      <c r="F3379" s="67"/>
      <c r="G3379" s="54"/>
      <c r="H3379" s="47"/>
      <c r="I3379" s="47"/>
      <c r="J3379" s="47"/>
    </row>
    <row r="3380" spans="1:11" ht="24" customHeight="1">
      <c r="A3380" s="61"/>
      <c r="B3380" s="54"/>
      <c r="C3380" s="95"/>
      <c r="D3380" s="95"/>
      <c r="E3380" s="95"/>
      <c r="F3380" s="54"/>
      <c r="G3380" s="54"/>
      <c r="H3380" s="47"/>
      <c r="I3380" s="47"/>
      <c r="J3380" s="47"/>
    </row>
    <row r="3381" spans="1:11">
      <c r="A3381" s="61"/>
      <c r="B3381" s="54"/>
      <c r="C3381" s="54"/>
      <c r="D3381" s="54"/>
      <c r="E3381" s="54"/>
      <c r="F3381" s="54"/>
      <c r="G3381" s="54"/>
      <c r="H3381" s="47"/>
      <c r="I3381" s="47"/>
      <c r="J3381" s="47"/>
    </row>
    <row r="3382" spans="1:11">
      <c r="A3382" s="68"/>
      <c r="B3382" s="46"/>
      <c r="C3382" s="46"/>
      <c r="D3382" s="46"/>
      <c r="E3382" s="46"/>
      <c r="F3382" s="46"/>
      <c r="G3382" s="46"/>
      <c r="H3382" s="66"/>
      <c r="I3382" s="66"/>
      <c r="J3382" s="66"/>
      <c r="K3382" s="37"/>
    </row>
    <row r="3383" spans="1:11">
      <c r="B3383" s="44"/>
      <c r="C3383" s="44"/>
      <c r="D3383" s="44"/>
      <c r="E3383" s="44"/>
      <c r="F3383" s="44"/>
      <c r="G3383" s="50"/>
      <c r="H3383" s="38"/>
      <c r="K3383" s="28"/>
    </row>
    <row r="3384" spans="1:11">
      <c r="B3384" s="44"/>
      <c r="C3384" s="44"/>
      <c r="D3384" s="44"/>
      <c r="E3384" s="44"/>
      <c r="F3384" s="44"/>
      <c r="G3384" s="50"/>
      <c r="H3384" s="38"/>
      <c r="K3384" s="28"/>
    </row>
    <row r="3385" spans="1:11">
      <c r="B3385" s="44"/>
      <c r="C3385" s="44"/>
      <c r="D3385" s="44"/>
      <c r="E3385" s="44"/>
      <c r="F3385" s="44"/>
      <c r="G3385" s="50"/>
      <c r="H3385" s="38"/>
      <c r="K3385" s="6"/>
    </row>
    <row r="3386" spans="1:11">
      <c r="B3386" s="44"/>
      <c r="C3386" s="44"/>
      <c r="D3386" s="44"/>
      <c r="E3386" s="44"/>
      <c r="F3386" s="44"/>
      <c r="G3386" s="50"/>
      <c r="H3386" s="38"/>
      <c r="K3386" s="6"/>
    </row>
    <row r="3387" spans="1:11">
      <c r="B3387" s="44"/>
      <c r="C3387" s="44"/>
      <c r="D3387" s="44"/>
      <c r="E3387" s="44"/>
      <c r="F3387" s="44"/>
      <c r="G3387" s="50"/>
      <c r="H3387" s="38"/>
      <c r="K3387" s="6"/>
    </row>
    <row r="3388" spans="1:11">
      <c r="B3388" s="44"/>
      <c r="C3388" s="44"/>
      <c r="D3388" s="44"/>
      <c r="E3388" s="44"/>
      <c r="F3388" s="44"/>
      <c r="G3388" s="50"/>
      <c r="H3388" s="38"/>
      <c r="K3388" s="6"/>
    </row>
    <row r="3389" spans="1:11">
      <c r="B3389" s="44"/>
      <c r="C3389" s="44"/>
      <c r="D3389" s="44"/>
      <c r="E3389" s="44"/>
      <c r="F3389" s="44"/>
      <c r="G3389" s="50"/>
      <c r="H3389" s="38"/>
      <c r="K3389" s="6"/>
    </row>
    <row r="3390" spans="1:11">
      <c r="B3390" s="44"/>
      <c r="C3390" s="44"/>
      <c r="D3390" s="44"/>
      <c r="E3390" s="44"/>
      <c r="F3390" s="44"/>
      <c r="G3390" s="50"/>
      <c r="H3390" s="38"/>
      <c r="K3390" s="6"/>
    </row>
    <row r="3391" spans="1:11">
      <c r="B3391" s="44"/>
      <c r="C3391" s="44"/>
      <c r="D3391" s="44"/>
      <c r="E3391" s="44"/>
      <c r="F3391" s="44"/>
      <c r="G3391" s="50"/>
      <c r="H3391" s="38"/>
      <c r="K3391" s="6"/>
    </row>
    <row r="3392" spans="1:11">
      <c r="B3392" s="44"/>
      <c r="C3392" s="44"/>
      <c r="D3392" s="44"/>
      <c r="E3392" s="44"/>
      <c r="F3392" s="44"/>
      <c r="G3392" s="50"/>
      <c r="H3392" s="38"/>
      <c r="K3392" s="6"/>
    </row>
    <row r="3393" spans="1:11">
      <c r="B3393" s="44"/>
      <c r="C3393" s="44"/>
      <c r="D3393" s="44"/>
      <c r="E3393" s="44"/>
      <c r="F3393" s="44"/>
      <c r="G3393" s="50"/>
      <c r="H3393" s="38"/>
      <c r="K3393" s="6"/>
    </row>
    <row r="3394" spans="1:11">
      <c r="A3394" s="25"/>
      <c r="B3394" s="45"/>
      <c r="C3394" s="45"/>
      <c r="D3394" s="45"/>
      <c r="E3394" s="45"/>
      <c r="F3394" s="45"/>
      <c r="G3394" s="96"/>
      <c r="H3394" s="39"/>
      <c r="I3394" s="6"/>
      <c r="J3394" s="6"/>
      <c r="K3394" s="6"/>
    </row>
    <row r="3395" spans="1:11" ht="24">
      <c r="A3395" s="97"/>
      <c r="B3395" s="98"/>
      <c r="C3395" s="98"/>
      <c r="D3395" s="98"/>
      <c r="E3395" s="98"/>
      <c r="F3395" s="98"/>
      <c r="G3395" s="98"/>
      <c r="H3395" s="99"/>
      <c r="I3395" s="100"/>
      <c r="J3395" s="100"/>
      <c r="K3395" s="6"/>
    </row>
    <row r="3396" spans="1:11">
      <c r="B3396" s="44"/>
      <c r="C3396" s="44"/>
      <c r="D3396" s="44"/>
      <c r="E3396" s="44"/>
      <c r="F3396" s="44"/>
      <c r="G3396" s="44"/>
      <c r="H3396" s="38"/>
      <c r="K3396" s="6"/>
    </row>
    <row r="3397" spans="1:11">
      <c r="B3397" s="44"/>
      <c r="C3397" s="44"/>
      <c r="D3397" s="44"/>
      <c r="E3397" s="44"/>
      <c r="F3397" s="44"/>
      <c r="G3397" s="44"/>
      <c r="H3397" s="38"/>
      <c r="K3397" s="6"/>
    </row>
    <row r="3398" spans="1:11">
      <c r="B3398" s="44"/>
      <c r="C3398" s="44"/>
      <c r="D3398" s="44"/>
      <c r="E3398" s="44"/>
      <c r="F3398" s="44"/>
      <c r="G3398" s="44"/>
      <c r="H3398" s="38"/>
      <c r="K3398" s="28"/>
    </row>
    <row r="3399" spans="1:11">
      <c r="B3399" s="44"/>
      <c r="C3399" s="44"/>
      <c r="D3399" s="44"/>
      <c r="E3399" s="44"/>
      <c r="F3399" s="44"/>
      <c r="G3399" s="44"/>
      <c r="H3399" s="38"/>
      <c r="K3399" s="28"/>
    </row>
    <row r="3400" spans="1:11">
      <c r="A3400" s="53"/>
      <c r="B3400" s="49"/>
      <c r="C3400" s="49"/>
      <c r="D3400" s="49"/>
      <c r="E3400" s="49"/>
      <c r="F3400" s="49"/>
      <c r="G3400" s="44"/>
      <c r="H3400" s="39"/>
      <c r="I3400" s="6"/>
      <c r="K3400" s="6"/>
    </row>
    <row r="3401" spans="1:11">
      <c r="A3401" s="51"/>
      <c r="B3401" s="51"/>
      <c r="C3401" s="51"/>
      <c r="D3401" s="51"/>
      <c r="E3401" s="51"/>
      <c r="F3401" s="51"/>
      <c r="G3401" s="44"/>
      <c r="H3401" s="39"/>
      <c r="I3401" s="6"/>
      <c r="K3401" s="6"/>
    </row>
    <row r="3420" spans="2:10">
      <c r="H3420" s="6"/>
      <c r="J3420" s="6"/>
    </row>
    <row r="3421" spans="2:10">
      <c r="B3421" s="34"/>
      <c r="H3421" s="33"/>
      <c r="J3421" s="6"/>
    </row>
    <row r="3422" spans="2:10">
      <c r="B3422" s="35"/>
      <c r="C3422" s="21"/>
      <c r="D3422" s="21"/>
      <c r="E3422" s="21"/>
      <c r="F3422" s="21"/>
      <c r="G3422" s="21"/>
      <c r="H3422" s="6"/>
      <c r="J3422" s="6"/>
    </row>
    <row r="3423" spans="2:10" ht="29">
      <c r="C3423" s="101"/>
      <c r="D3423" s="101"/>
      <c r="E3423" s="101"/>
    </row>
    <row r="3425" spans="1:11">
      <c r="A3425" s="102"/>
      <c r="B3425" s="21"/>
      <c r="C3425" s="21"/>
      <c r="D3425" s="21"/>
      <c r="E3425" s="21"/>
      <c r="F3425" s="21"/>
      <c r="G3425" s="21"/>
      <c r="H3425" s="103"/>
      <c r="I3425" s="103"/>
      <c r="J3425" s="103"/>
    </row>
    <row r="3426" spans="1:11">
      <c r="A3426" s="25"/>
      <c r="B3426" s="45"/>
      <c r="C3426" s="45"/>
      <c r="D3426" s="45"/>
      <c r="E3426" s="45"/>
      <c r="F3426" s="45"/>
      <c r="G3426" s="45"/>
      <c r="H3426" s="39"/>
      <c r="I3426" s="6"/>
      <c r="J3426" s="6"/>
    </row>
    <row r="3427" spans="1:11">
      <c r="A3427" s="25"/>
      <c r="B3427" s="45"/>
      <c r="C3427" s="45"/>
      <c r="D3427" s="45"/>
      <c r="E3427" s="45"/>
      <c r="F3427" s="45"/>
      <c r="G3427" s="45"/>
      <c r="H3427" s="39"/>
      <c r="I3427" s="6"/>
      <c r="J3427" s="6"/>
    </row>
    <row r="3428" spans="1:11">
      <c r="A3428" s="25"/>
      <c r="B3428" s="45"/>
      <c r="C3428" s="45"/>
      <c r="D3428" s="45"/>
      <c r="E3428" s="45"/>
      <c r="F3428" s="45"/>
      <c r="G3428" s="45"/>
      <c r="H3428" s="39"/>
      <c r="I3428" s="6"/>
      <c r="J3428" s="6"/>
    </row>
    <row r="3429" spans="1:11">
      <c r="A3429" s="25"/>
      <c r="B3429" s="45"/>
      <c r="C3429" s="45"/>
      <c r="D3429" s="45"/>
      <c r="E3429" s="45"/>
      <c r="F3429" s="45"/>
      <c r="G3429" s="45"/>
      <c r="H3429" s="39"/>
      <c r="I3429" s="6"/>
      <c r="J3429" s="6"/>
    </row>
    <row r="3430" spans="1:11">
      <c r="A3430" s="25"/>
      <c r="B3430" s="45"/>
      <c r="C3430" s="45"/>
      <c r="D3430" s="45"/>
      <c r="E3430" s="45"/>
      <c r="F3430" s="45"/>
      <c r="G3430" s="45"/>
      <c r="H3430" s="39"/>
      <c r="I3430" s="6"/>
      <c r="J3430" s="6"/>
    </row>
    <row r="3431" spans="1:11">
      <c r="A3431" s="25"/>
      <c r="B3431" s="45"/>
      <c r="C3431" s="45"/>
      <c r="D3431" s="45"/>
      <c r="E3431" s="45"/>
      <c r="F3431" s="45"/>
      <c r="G3431" s="45"/>
      <c r="H3431" s="39"/>
      <c r="I3431" s="6"/>
      <c r="J3431" s="6"/>
    </row>
    <row r="3432" spans="1:11">
      <c r="A3432" s="25"/>
      <c r="B3432" s="45"/>
      <c r="C3432" s="45"/>
      <c r="D3432" s="45"/>
      <c r="E3432" s="45"/>
      <c r="F3432" s="45"/>
      <c r="G3432" s="45"/>
      <c r="H3432" s="39"/>
      <c r="I3432" s="6"/>
      <c r="J3432" s="6"/>
    </row>
    <row r="3433" spans="1:11">
      <c r="A3433" s="25"/>
      <c r="B3433" s="45"/>
      <c r="C3433" s="45"/>
      <c r="D3433" s="45"/>
      <c r="E3433" s="45"/>
      <c r="F3433" s="45"/>
      <c r="G3433" s="45"/>
      <c r="H3433" s="39"/>
      <c r="I3433" s="6"/>
      <c r="J3433" s="6"/>
    </row>
    <row r="3434" spans="1:11">
      <c r="A3434" s="25"/>
      <c r="B3434" s="45"/>
      <c r="C3434" s="45"/>
      <c r="D3434" s="45"/>
      <c r="E3434" s="45"/>
      <c r="F3434" s="45"/>
      <c r="G3434" s="45"/>
      <c r="H3434" s="39"/>
      <c r="I3434" s="6"/>
      <c r="J3434" s="6"/>
    </row>
    <row r="3435" spans="1:11">
      <c r="A3435" s="25"/>
      <c r="B3435" s="45"/>
      <c r="C3435" s="45"/>
      <c r="D3435" s="45"/>
      <c r="E3435" s="45"/>
      <c r="F3435" s="45"/>
      <c r="G3435" s="45"/>
      <c r="H3435" s="39"/>
      <c r="I3435" s="6"/>
      <c r="J3435" s="6"/>
    </row>
    <row r="3436" spans="1:11">
      <c r="A3436" s="25"/>
      <c r="B3436" s="45"/>
      <c r="C3436" s="45"/>
      <c r="D3436" s="45"/>
      <c r="E3436" s="45"/>
      <c r="F3436" s="45"/>
      <c r="G3436" s="45"/>
      <c r="H3436" s="39"/>
      <c r="I3436" s="6"/>
      <c r="J3436" s="6"/>
    </row>
    <row r="3437" spans="1:11">
      <c r="A3437" s="25"/>
      <c r="B3437" s="45"/>
      <c r="C3437" s="45"/>
      <c r="D3437" s="45"/>
      <c r="E3437" s="45"/>
      <c r="F3437" s="45"/>
      <c r="G3437" s="45"/>
      <c r="H3437" s="39"/>
      <c r="I3437" s="6"/>
      <c r="J3437" s="6"/>
    </row>
    <row r="3438" spans="1:11" ht="24">
      <c r="A3438" s="97"/>
      <c r="B3438" s="98"/>
      <c r="C3438" s="98"/>
      <c r="D3438" s="98"/>
      <c r="E3438" s="98"/>
      <c r="F3438" s="98"/>
      <c r="G3438" s="98"/>
      <c r="H3438" s="99"/>
      <c r="I3438" s="100"/>
      <c r="J3438" s="100"/>
      <c r="K3438" s="6"/>
    </row>
    <row r="3439" spans="1:11">
      <c r="A3439" s="25"/>
      <c r="B3439" s="45"/>
      <c r="C3439" s="45"/>
      <c r="D3439" s="45"/>
      <c r="E3439" s="45"/>
      <c r="F3439" s="45"/>
      <c r="G3439" s="45"/>
      <c r="H3439" s="39"/>
      <c r="I3439" s="6"/>
      <c r="J3439" s="6"/>
    </row>
    <row r="3440" spans="1:11">
      <c r="A3440" s="25"/>
      <c r="B3440" s="45"/>
      <c r="C3440" s="45"/>
      <c r="D3440" s="45"/>
      <c r="E3440" s="45"/>
      <c r="F3440" s="45"/>
      <c r="G3440" s="45"/>
      <c r="H3440" s="39"/>
      <c r="I3440" s="6"/>
      <c r="J3440" s="6"/>
    </row>
    <row r="3441" spans="1:10">
      <c r="A3441" s="25"/>
      <c r="B3441" s="45"/>
      <c r="C3441" s="45"/>
      <c r="D3441" s="45"/>
      <c r="E3441" s="45"/>
      <c r="F3441" s="45"/>
      <c r="G3441" s="45"/>
      <c r="H3441" s="39"/>
      <c r="I3441" s="6"/>
      <c r="J3441" s="6"/>
    </row>
    <row r="3442" spans="1:10">
      <c r="A3442" s="25"/>
      <c r="B3442" s="45"/>
      <c r="C3442" s="45"/>
      <c r="D3442" s="45"/>
      <c r="E3442" s="45"/>
      <c r="F3442" s="45"/>
      <c r="G3442" s="45"/>
      <c r="H3442" s="39"/>
      <c r="I3442" s="6"/>
      <c r="J3442" s="6"/>
    </row>
    <row r="3443" spans="1:10">
      <c r="A3443" s="53"/>
      <c r="B3443" s="49"/>
      <c r="C3443" s="49"/>
      <c r="D3443" s="49"/>
      <c r="E3443" s="49"/>
      <c r="F3443" s="49"/>
      <c r="G3443" s="45"/>
      <c r="H3443" s="39"/>
      <c r="I3443" s="6"/>
      <c r="J3443" s="6"/>
    </row>
    <row r="3444" spans="1:10">
      <c r="A3444" s="51"/>
      <c r="B3444" s="51"/>
      <c r="C3444" s="51"/>
      <c r="D3444" s="51"/>
      <c r="E3444" s="51"/>
      <c r="F3444" s="51"/>
      <c r="G3444" s="45"/>
      <c r="H3444" s="39"/>
      <c r="I3444" s="6"/>
      <c r="J3444" s="6"/>
    </row>
    <row r="3463" spans="2:10">
      <c r="B3463" s="36"/>
      <c r="C3463" s="6"/>
      <c r="D3463" s="6"/>
      <c r="E3463" s="6"/>
      <c r="F3463" s="6"/>
      <c r="G3463" s="6"/>
      <c r="H3463" s="6"/>
      <c r="J3463" s="6"/>
    </row>
    <row r="3464" spans="2:10">
      <c r="B3464" s="36"/>
      <c r="C3464" s="6"/>
      <c r="D3464" s="6"/>
      <c r="E3464" s="6"/>
      <c r="F3464" s="6"/>
      <c r="G3464" s="6"/>
      <c r="H3464" s="6"/>
    </row>
    <row r="3465" spans="2:10">
      <c r="B3465" s="36"/>
      <c r="C3465" s="6"/>
      <c r="D3465" s="6"/>
      <c r="E3465" s="6"/>
      <c r="F3465" s="6"/>
      <c r="G3465" s="6"/>
      <c r="H3465" s="6"/>
    </row>
    <row r="3466" spans="2:10">
      <c r="B3466" s="36"/>
      <c r="C3466" s="6"/>
      <c r="D3466" s="6"/>
      <c r="E3466" s="6"/>
      <c r="F3466" s="6"/>
      <c r="G3466" s="6"/>
      <c r="H3466" s="6"/>
    </row>
    <row r="3467" spans="2:10">
      <c r="B3467" s="17"/>
      <c r="C3467" s="6"/>
      <c r="D3467" s="6"/>
      <c r="E3467" s="6"/>
      <c r="F3467" s="6"/>
      <c r="G3467" s="6"/>
      <c r="H3467" s="6"/>
    </row>
    <row r="3468" spans="2:10">
      <c r="B3468" s="17"/>
      <c r="C3468" s="6"/>
      <c r="D3468" s="6"/>
      <c r="E3468" s="6"/>
      <c r="F3468" s="6"/>
      <c r="G3468" s="6"/>
      <c r="H3468" s="6"/>
    </row>
    <row r="3469" spans="2:10">
      <c r="B3469" s="17"/>
      <c r="C3469" s="6"/>
      <c r="D3469" s="6"/>
      <c r="E3469" s="6"/>
      <c r="F3469" s="6"/>
      <c r="G3469" s="6"/>
      <c r="H3469" s="6"/>
    </row>
    <row r="3470" spans="2:10">
      <c r="B3470" s="25"/>
      <c r="C3470" s="11"/>
      <c r="D3470" s="11"/>
      <c r="E3470" s="11"/>
      <c r="F3470" s="11"/>
      <c r="G3470" s="11"/>
      <c r="H3470" s="6"/>
    </row>
    <row r="3471" spans="2:10">
      <c r="B3471" s="14"/>
      <c r="C3471" s="14"/>
      <c r="D3471" s="14"/>
      <c r="E3471" s="14"/>
      <c r="F3471" s="14"/>
      <c r="G3471" s="14"/>
      <c r="H3471" s="6"/>
    </row>
    <row r="3472" spans="2:10">
      <c r="B3472" s="17"/>
      <c r="C3472" s="6"/>
      <c r="D3472" s="6"/>
      <c r="E3472" s="6"/>
      <c r="F3472" s="6"/>
      <c r="G3472" s="6"/>
    </row>
    <row r="3473" spans="1:8">
      <c r="A3473" s="104" t="s">
        <v>81</v>
      </c>
      <c r="B3473" s="105"/>
      <c r="C3473" s="105"/>
      <c r="D3473" s="105"/>
      <c r="E3473" s="105"/>
      <c r="F3473" s="105"/>
      <c r="G3473" s="105"/>
    </row>
    <row r="3474" spans="1:8">
      <c r="A3474" s="105"/>
      <c r="B3474" s="105"/>
      <c r="C3474" s="105"/>
      <c r="D3474" s="105"/>
      <c r="E3474" s="105"/>
      <c r="F3474" s="105"/>
      <c r="G3474" s="105"/>
    </row>
    <row r="3475" spans="1:8">
      <c r="A3475" s="87"/>
      <c r="B3475" s="65"/>
      <c r="C3475" s="54"/>
      <c r="D3475" s="54"/>
      <c r="E3475" s="54"/>
      <c r="F3475" s="54"/>
      <c r="G3475" s="54"/>
    </row>
    <row r="3476" spans="1:8">
      <c r="A3476" s="87"/>
      <c r="B3476" s="47"/>
      <c r="C3476" s="47"/>
      <c r="D3476" s="47"/>
      <c r="E3476" s="47"/>
      <c r="F3476" s="47"/>
      <c r="G3476" s="47"/>
    </row>
    <row r="3477" spans="1:8">
      <c r="A3477" s="56" t="s">
        <v>0</v>
      </c>
      <c r="B3477" s="72" t="s">
        <v>1</v>
      </c>
      <c r="C3477" s="72" t="s">
        <v>2</v>
      </c>
      <c r="D3477" s="72" t="s">
        <v>3</v>
      </c>
      <c r="E3477" s="72"/>
      <c r="F3477" s="47"/>
      <c r="G3477" s="47"/>
    </row>
    <row r="3478" spans="1:8">
      <c r="A3478" s="87" t="s">
        <v>82</v>
      </c>
      <c r="B3478" s="73">
        <v>22038</v>
      </c>
      <c r="C3478" s="73">
        <v>36383</v>
      </c>
      <c r="D3478" s="47" t="s">
        <v>83</v>
      </c>
      <c r="E3478" s="47"/>
      <c r="F3478" s="47"/>
      <c r="G3478" s="47"/>
    </row>
    <row r="3479" spans="1:8">
      <c r="A3479" s="87"/>
      <c r="B3479" s="47"/>
      <c r="C3479" s="47"/>
      <c r="D3479" s="47"/>
      <c r="E3479" s="47"/>
      <c r="F3479" s="47"/>
      <c r="G3479" s="47"/>
    </row>
    <row r="3480" spans="1:8">
      <c r="A3480" s="58" t="s">
        <v>4</v>
      </c>
      <c r="B3480" s="46" t="s">
        <v>5</v>
      </c>
      <c r="C3480" s="46" t="s">
        <v>6</v>
      </c>
      <c r="D3480" s="46" t="s">
        <v>7</v>
      </c>
      <c r="E3480" s="46" t="s">
        <v>8</v>
      </c>
      <c r="F3480" s="46" t="s">
        <v>9</v>
      </c>
      <c r="G3480" s="46" t="s">
        <v>119</v>
      </c>
      <c r="H3480" s="19" t="s">
        <v>11</v>
      </c>
    </row>
    <row r="3481" spans="1:8">
      <c r="A3481" s="87">
        <v>43709</v>
      </c>
      <c r="B3481" s="47">
        <v>61</v>
      </c>
      <c r="C3481" s="47">
        <v>0</v>
      </c>
      <c r="D3481" s="47">
        <v>56</v>
      </c>
      <c r="E3481" s="47">
        <v>53</v>
      </c>
      <c r="F3481" s="47">
        <v>6</v>
      </c>
      <c r="G3481" s="47"/>
    </row>
    <row r="3482" spans="1:8">
      <c r="A3482" s="87">
        <v>43739</v>
      </c>
      <c r="B3482" s="47">
        <v>46</v>
      </c>
      <c r="C3482" s="47">
        <v>0</v>
      </c>
      <c r="D3482" s="47">
        <v>84</v>
      </c>
      <c r="E3482" s="47">
        <v>67</v>
      </c>
      <c r="F3482" s="47">
        <v>10</v>
      </c>
      <c r="G3482" s="47"/>
    </row>
    <row r="3483" spans="1:8">
      <c r="A3483" s="87">
        <v>43770</v>
      </c>
      <c r="B3483" s="47">
        <v>30</v>
      </c>
      <c r="C3483" s="47">
        <v>0</v>
      </c>
      <c r="D3483" s="47">
        <v>67</v>
      </c>
      <c r="E3483" s="47">
        <v>45</v>
      </c>
      <c r="F3483" s="47">
        <v>8</v>
      </c>
      <c r="G3483" s="47"/>
    </row>
    <row r="3484" spans="1:8">
      <c r="A3484" s="87">
        <v>43800</v>
      </c>
      <c r="B3484" s="47">
        <v>79</v>
      </c>
      <c r="C3484" s="47">
        <v>0</v>
      </c>
      <c r="D3484" s="47">
        <v>79</v>
      </c>
      <c r="E3484" s="47">
        <v>70</v>
      </c>
      <c r="F3484" s="47">
        <v>8</v>
      </c>
      <c r="G3484" s="47"/>
    </row>
    <row r="3485" spans="1:8">
      <c r="A3485" s="87">
        <v>43831</v>
      </c>
      <c r="B3485" s="47">
        <v>49</v>
      </c>
      <c r="C3485" s="47">
        <v>0</v>
      </c>
      <c r="D3485" s="47">
        <v>76</v>
      </c>
      <c r="E3485" s="47">
        <v>75</v>
      </c>
      <c r="F3485" s="47">
        <v>10</v>
      </c>
      <c r="G3485" s="47"/>
    </row>
    <row r="3486" spans="1:8">
      <c r="A3486" s="87">
        <v>43862</v>
      </c>
      <c r="B3486" s="47">
        <v>13</v>
      </c>
      <c r="C3486" s="47">
        <v>0</v>
      </c>
      <c r="D3486" s="47">
        <v>77</v>
      </c>
      <c r="E3486" s="47">
        <v>55</v>
      </c>
      <c r="F3486" s="47">
        <v>9</v>
      </c>
      <c r="G3486" s="47"/>
    </row>
    <row r="3487" spans="1:8">
      <c r="A3487" s="87">
        <v>43891</v>
      </c>
      <c r="B3487" s="47">
        <v>6</v>
      </c>
      <c r="C3487" s="47">
        <v>6</v>
      </c>
      <c r="D3487" s="47">
        <v>45</v>
      </c>
      <c r="E3487" s="47">
        <v>41</v>
      </c>
      <c r="F3487" s="47">
        <v>6</v>
      </c>
      <c r="G3487" s="47"/>
    </row>
    <row r="3488" spans="1:8">
      <c r="A3488" s="87">
        <v>43922</v>
      </c>
      <c r="B3488" s="47">
        <v>0</v>
      </c>
      <c r="C3488" s="47">
        <v>0</v>
      </c>
      <c r="D3488" s="47">
        <v>41</v>
      </c>
      <c r="E3488" s="47">
        <v>65</v>
      </c>
      <c r="F3488" s="47">
        <v>7</v>
      </c>
      <c r="G3488" s="47"/>
    </row>
    <row r="3489" spans="1:7">
      <c r="A3489" s="87">
        <v>43952</v>
      </c>
      <c r="B3489" s="47">
        <v>0</v>
      </c>
      <c r="C3489" s="47">
        <v>0</v>
      </c>
      <c r="D3489" s="47">
        <v>30</v>
      </c>
      <c r="E3489" s="47">
        <v>45</v>
      </c>
      <c r="F3489" s="47">
        <v>3</v>
      </c>
      <c r="G3489" s="47"/>
    </row>
    <row r="3490" spans="1:7">
      <c r="A3490" s="87">
        <v>43983</v>
      </c>
      <c r="B3490" s="47">
        <v>0</v>
      </c>
      <c r="C3490" s="47">
        <v>1</v>
      </c>
      <c r="D3490" s="47">
        <v>17</v>
      </c>
      <c r="E3490" s="47">
        <v>22</v>
      </c>
      <c r="F3490" s="47">
        <v>1</v>
      </c>
      <c r="G3490" s="47"/>
    </row>
    <row r="3491" spans="1:7">
      <c r="A3491" s="87">
        <v>44013</v>
      </c>
      <c r="B3491" s="47">
        <v>0</v>
      </c>
      <c r="C3491" s="47">
        <v>0</v>
      </c>
      <c r="D3491" s="47">
        <v>17</v>
      </c>
      <c r="E3491" s="47">
        <v>20</v>
      </c>
      <c r="F3491" s="47">
        <v>3</v>
      </c>
      <c r="G3491" s="47"/>
    </row>
    <row r="3492" spans="1:7">
      <c r="A3492" s="87">
        <v>44044</v>
      </c>
      <c r="B3492" s="47">
        <v>0</v>
      </c>
      <c r="C3492" s="47">
        <v>0</v>
      </c>
      <c r="D3492" s="47">
        <v>12</v>
      </c>
      <c r="E3492" s="47">
        <v>23</v>
      </c>
      <c r="F3492" s="47">
        <v>1</v>
      </c>
      <c r="G3492" s="47"/>
    </row>
    <row r="3493" spans="1:7">
      <c r="A3493" s="69" t="s">
        <v>10</v>
      </c>
      <c r="B3493" s="69">
        <f>SUM(B3481:B3492)</f>
        <v>284</v>
      </c>
      <c r="C3493" s="69">
        <f>SUM(C3481:C3492)</f>
        <v>7</v>
      </c>
      <c r="D3493" s="69">
        <f>SUM(D3481:D3492)</f>
        <v>601</v>
      </c>
      <c r="E3493" s="69">
        <f>SUM(E3481:E3492)</f>
        <v>581</v>
      </c>
      <c r="F3493" s="69">
        <f>SUM(F3481:F3492)</f>
        <v>72</v>
      </c>
      <c r="G3493" s="70"/>
    </row>
    <row r="3494" spans="1:7">
      <c r="A3494" s="69" t="s">
        <v>12</v>
      </c>
      <c r="B3494" s="69">
        <f>B3493/12</f>
        <v>23.666666666666668</v>
      </c>
      <c r="C3494" s="69">
        <f>C3493/12</f>
        <v>0.58333333333333337</v>
      </c>
      <c r="D3494" s="69">
        <f>D3493/12</f>
        <v>50.083333333333336</v>
      </c>
      <c r="E3494" s="69">
        <f>E3493/12</f>
        <v>48.416666666666664</v>
      </c>
      <c r="F3494" s="69">
        <f>F3493/12</f>
        <v>6</v>
      </c>
      <c r="G3494" s="70"/>
    </row>
    <row r="3495" spans="1:7">
      <c r="A3495" s="87">
        <v>44075</v>
      </c>
      <c r="B3495" s="47">
        <v>1</v>
      </c>
      <c r="C3495" s="47">
        <v>0</v>
      </c>
      <c r="D3495" s="47">
        <v>17</v>
      </c>
      <c r="E3495" s="47">
        <v>30</v>
      </c>
      <c r="F3495" s="47">
        <v>0</v>
      </c>
      <c r="G3495" s="47"/>
    </row>
    <row r="3496" spans="1:7">
      <c r="A3496" s="87">
        <v>44105</v>
      </c>
      <c r="B3496" s="47">
        <v>0</v>
      </c>
      <c r="C3496" s="47">
        <v>0</v>
      </c>
      <c r="D3496" s="47">
        <v>19</v>
      </c>
      <c r="E3496" s="47">
        <v>25</v>
      </c>
      <c r="F3496" s="47">
        <v>1</v>
      </c>
      <c r="G3496" s="47"/>
    </row>
    <row r="3497" spans="1:7">
      <c r="A3497" s="87">
        <v>44136</v>
      </c>
      <c r="B3497" s="47">
        <v>1</v>
      </c>
      <c r="C3497" s="47">
        <v>1</v>
      </c>
      <c r="D3497" s="47">
        <v>20</v>
      </c>
      <c r="E3497" s="47">
        <v>33</v>
      </c>
      <c r="F3497" s="47">
        <v>1</v>
      </c>
      <c r="G3497" s="47"/>
    </row>
    <row r="3498" spans="1:7">
      <c r="A3498" s="87">
        <v>44166</v>
      </c>
      <c r="B3498" s="47">
        <v>0</v>
      </c>
      <c r="C3498" s="47">
        <v>0</v>
      </c>
      <c r="D3498" s="47">
        <v>16</v>
      </c>
      <c r="E3498" s="47">
        <v>20</v>
      </c>
      <c r="F3498" s="47">
        <v>0</v>
      </c>
      <c r="G3498" s="47"/>
    </row>
    <row r="3499" spans="1:7">
      <c r="A3499" s="87">
        <v>44197</v>
      </c>
      <c r="B3499" s="47">
        <v>4</v>
      </c>
      <c r="C3499" s="47">
        <v>0</v>
      </c>
      <c r="D3499" s="47">
        <v>12</v>
      </c>
      <c r="E3499" s="47">
        <v>26</v>
      </c>
      <c r="F3499" s="47">
        <v>0</v>
      </c>
      <c r="G3499" s="47"/>
    </row>
    <row r="3500" spans="1:7">
      <c r="A3500" s="87">
        <v>44228</v>
      </c>
      <c r="B3500" s="47">
        <v>0</v>
      </c>
      <c r="C3500" s="47">
        <v>0</v>
      </c>
      <c r="D3500" s="47">
        <v>15</v>
      </c>
      <c r="E3500" s="47">
        <v>27</v>
      </c>
      <c r="F3500" s="47">
        <v>0</v>
      </c>
      <c r="G3500" s="47"/>
    </row>
    <row r="3501" spans="1:7">
      <c r="A3501" s="87">
        <v>44256</v>
      </c>
      <c r="B3501" s="47">
        <v>0</v>
      </c>
      <c r="C3501" s="47">
        <v>0</v>
      </c>
      <c r="D3501" s="47">
        <v>13</v>
      </c>
      <c r="E3501" s="47">
        <v>20</v>
      </c>
      <c r="F3501" s="47">
        <v>0</v>
      </c>
      <c r="G3501" s="47"/>
    </row>
    <row r="3502" spans="1:7">
      <c r="A3502" s="87">
        <v>44287</v>
      </c>
      <c r="B3502" s="47">
        <v>2</v>
      </c>
      <c r="C3502" s="47">
        <v>0</v>
      </c>
      <c r="D3502" s="47">
        <v>22</v>
      </c>
      <c r="E3502" s="47">
        <v>23</v>
      </c>
      <c r="F3502" s="47">
        <v>0</v>
      </c>
      <c r="G3502" s="47"/>
    </row>
    <row r="3503" spans="1:7">
      <c r="A3503" s="87">
        <v>44317</v>
      </c>
      <c r="B3503" s="47">
        <v>0</v>
      </c>
      <c r="C3503" s="47">
        <v>0</v>
      </c>
      <c r="D3503" s="47">
        <v>14</v>
      </c>
      <c r="E3503" s="47">
        <v>13</v>
      </c>
      <c r="F3503" s="47">
        <v>0</v>
      </c>
      <c r="G3503" s="47"/>
    </row>
    <row r="3504" spans="1:7">
      <c r="A3504" s="87">
        <v>44348</v>
      </c>
      <c r="B3504" s="47">
        <v>0</v>
      </c>
      <c r="C3504" s="47">
        <v>0</v>
      </c>
      <c r="D3504" s="47">
        <v>11</v>
      </c>
      <c r="E3504" s="47">
        <v>0</v>
      </c>
      <c r="F3504" s="47">
        <v>2</v>
      </c>
      <c r="G3504" s="47"/>
    </row>
    <row r="3505" spans="1:7">
      <c r="A3505" s="87">
        <v>44378</v>
      </c>
      <c r="B3505" s="47">
        <v>0</v>
      </c>
      <c r="C3505" s="47">
        <v>0</v>
      </c>
      <c r="D3505" s="47">
        <v>14</v>
      </c>
      <c r="E3505" s="47">
        <v>27</v>
      </c>
      <c r="F3505" s="47">
        <v>0</v>
      </c>
      <c r="G3505" s="47"/>
    </row>
    <row r="3506" spans="1:7">
      <c r="A3506" s="87">
        <v>44409</v>
      </c>
      <c r="B3506" s="47">
        <v>0</v>
      </c>
      <c r="C3506" s="47">
        <v>0</v>
      </c>
      <c r="D3506" s="47">
        <v>15</v>
      </c>
      <c r="E3506" s="47">
        <v>18</v>
      </c>
      <c r="F3506" s="47">
        <v>0</v>
      </c>
      <c r="G3506" s="47"/>
    </row>
    <row r="3507" spans="1:7">
      <c r="A3507" s="69" t="s">
        <v>10</v>
      </c>
      <c r="B3507" s="69">
        <f>SUM(B3495:B3506)</f>
        <v>8</v>
      </c>
      <c r="C3507" s="69">
        <f>SUM(C3495:C3506)</f>
        <v>1</v>
      </c>
      <c r="D3507" s="69">
        <f>SUM(D3495:D3506)</f>
        <v>188</v>
      </c>
      <c r="E3507" s="69">
        <f>SUM(E3495:E3506)</f>
        <v>262</v>
      </c>
      <c r="F3507" s="69">
        <f>SUM(F3495:F3506)</f>
        <v>4</v>
      </c>
      <c r="G3507" s="70"/>
    </row>
    <row r="3508" spans="1:7">
      <c r="A3508" s="71" t="s">
        <v>12</v>
      </c>
      <c r="B3508" s="71">
        <f>B3507/12</f>
        <v>0.66666666666666663</v>
      </c>
      <c r="C3508" s="71">
        <f>C3507/12</f>
        <v>8.3333333333333329E-2</v>
      </c>
      <c r="D3508" s="71">
        <f>D3507/12</f>
        <v>15.666666666666666</v>
      </c>
      <c r="E3508" s="71">
        <f>E3507/12</f>
        <v>21.833333333333332</v>
      </c>
      <c r="F3508" s="71">
        <f>F3507/12</f>
        <v>0.33333333333333331</v>
      </c>
      <c r="G3508" s="70"/>
    </row>
    <row r="3509" spans="1:7">
      <c r="A3509" s="87">
        <v>44440</v>
      </c>
      <c r="B3509" s="47">
        <v>0</v>
      </c>
      <c r="C3509" s="47">
        <v>0</v>
      </c>
      <c r="D3509" s="47">
        <v>20</v>
      </c>
      <c r="E3509" s="47">
        <v>35</v>
      </c>
      <c r="F3509" s="47">
        <v>0</v>
      </c>
      <c r="G3509" s="47"/>
    </row>
    <row r="3510" spans="1:7">
      <c r="A3510" s="87">
        <v>44470</v>
      </c>
      <c r="B3510" s="47">
        <v>0</v>
      </c>
      <c r="C3510" s="47">
        <v>0</v>
      </c>
      <c r="D3510" s="47">
        <v>24</v>
      </c>
      <c r="E3510" s="47">
        <v>10</v>
      </c>
      <c r="F3510" s="47">
        <v>0</v>
      </c>
      <c r="G3510" s="47"/>
    </row>
    <row r="3511" spans="1:7">
      <c r="A3511" s="86">
        <v>44501</v>
      </c>
      <c r="B3511" s="44">
        <v>3</v>
      </c>
      <c r="C3511" s="44">
        <v>0</v>
      </c>
      <c r="D3511" s="44">
        <v>16</v>
      </c>
      <c r="E3511" s="44">
        <v>15</v>
      </c>
      <c r="F3511" s="44">
        <v>0</v>
      </c>
      <c r="G3511" s="44"/>
    </row>
    <row r="3512" spans="1:7">
      <c r="A3512" s="86">
        <v>44531</v>
      </c>
      <c r="B3512" s="44">
        <v>5</v>
      </c>
      <c r="C3512" s="44">
        <v>0</v>
      </c>
      <c r="D3512" s="44">
        <v>15</v>
      </c>
      <c r="E3512" s="44">
        <v>31</v>
      </c>
      <c r="F3512" s="44">
        <v>1</v>
      </c>
      <c r="G3512" s="44"/>
    </row>
    <row r="3513" spans="1:7">
      <c r="A3513" s="87">
        <v>44562</v>
      </c>
      <c r="B3513" s="47">
        <v>0</v>
      </c>
      <c r="C3513" s="47">
        <v>0</v>
      </c>
      <c r="D3513" s="47">
        <v>15</v>
      </c>
      <c r="E3513" s="47">
        <v>23</v>
      </c>
      <c r="F3513" s="47">
        <v>1</v>
      </c>
      <c r="G3513" s="47"/>
    </row>
    <row r="3514" spans="1:7">
      <c r="A3514" s="87">
        <v>44593</v>
      </c>
      <c r="B3514" s="47"/>
      <c r="C3514" s="47"/>
      <c r="D3514" s="47"/>
      <c r="E3514" s="47"/>
      <c r="F3514" s="47"/>
      <c r="G3514" s="47"/>
    </row>
    <row r="3515" spans="1:7">
      <c r="A3515" s="86">
        <v>44621</v>
      </c>
      <c r="B3515" s="44"/>
      <c r="C3515" s="44"/>
      <c r="D3515" s="44"/>
      <c r="E3515" s="44"/>
      <c r="F3515" s="44"/>
      <c r="G3515" s="44"/>
    </row>
    <row r="3516" spans="1:7">
      <c r="A3516" s="86">
        <v>44652</v>
      </c>
      <c r="B3516" s="44"/>
      <c r="C3516" s="44"/>
      <c r="D3516" s="44"/>
      <c r="E3516" s="44"/>
      <c r="F3516" s="44"/>
      <c r="G3516" s="44"/>
    </row>
    <row r="3517" spans="1:7">
      <c r="A3517" s="87">
        <v>44682</v>
      </c>
      <c r="B3517" s="47"/>
      <c r="C3517" s="47"/>
      <c r="D3517" s="47"/>
      <c r="E3517" s="47"/>
      <c r="F3517" s="47"/>
      <c r="G3517" s="47"/>
    </row>
    <row r="3518" spans="1:7">
      <c r="A3518" s="87">
        <v>44713</v>
      </c>
      <c r="B3518" s="47"/>
      <c r="C3518" s="47"/>
      <c r="D3518" s="47"/>
      <c r="E3518" s="47"/>
      <c r="F3518" s="47"/>
      <c r="G3518" s="47"/>
    </row>
    <row r="3519" spans="1:7">
      <c r="A3519" s="86">
        <v>44743</v>
      </c>
      <c r="B3519" s="44"/>
      <c r="C3519" s="44"/>
      <c r="D3519" s="44"/>
      <c r="E3519" s="44"/>
      <c r="F3519" s="44"/>
      <c r="G3519" s="44"/>
    </row>
    <row r="3520" spans="1:7">
      <c r="A3520" s="86">
        <v>44774</v>
      </c>
      <c r="B3520" s="44"/>
      <c r="C3520" s="44"/>
      <c r="D3520" s="44"/>
      <c r="E3520" s="44"/>
      <c r="F3520" s="44"/>
      <c r="G3520" s="44"/>
    </row>
    <row r="3521" spans="1:7">
      <c r="A3521" s="69" t="s">
        <v>10</v>
      </c>
      <c r="B3521" s="69">
        <f>SUM(B3509:B3520)</f>
        <v>8</v>
      </c>
      <c r="C3521" s="69">
        <f>SUM(C3509:C3520)</f>
        <v>0</v>
      </c>
      <c r="D3521" s="69">
        <f>SUM(D3509:D3520)</f>
        <v>90</v>
      </c>
      <c r="E3521" s="69">
        <f>SUM(E3509:E3520)</f>
        <v>114</v>
      </c>
      <c r="F3521" s="69">
        <f>SUM(F3509:F3520)</f>
        <v>2</v>
      </c>
      <c r="G3521" s="70"/>
    </row>
    <row r="3522" spans="1:7">
      <c r="A3522" s="71" t="s">
        <v>12</v>
      </c>
      <c r="B3522" s="71">
        <f>B3521/12</f>
        <v>0.66666666666666663</v>
      </c>
      <c r="C3522" s="71">
        <f>C3521/12</f>
        <v>0</v>
      </c>
      <c r="D3522" s="71">
        <f>D3521/12</f>
        <v>7.5</v>
      </c>
      <c r="E3522" s="71">
        <f>E3521/12</f>
        <v>9.5</v>
      </c>
      <c r="F3522" s="71">
        <f>F3521/12</f>
        <v>0.16666666666666666</v>
      </c>
      <c r="G3522" s="70"/>
    </row>
    <row r="3535" spans="1:7">
      <c r="B3535" s="17"/>
      <c r="C3535" s="6"/>
      <c r="D3535" s="6"/>
      <c r="E3535" s="6"/>
      <c r="F3535" s="6"/>
      <c r="G3535" s="6"/>
    </row>
    <row r="3537" spans="1:8">
      <c r="A3537" s="1" t="s">
        <v>0</v>
      </c>
      <c r="B3537" s="2" t="s">
        <v>1</v>
      </c>
      <c r="C3537" s="2" t="s">
        <v>2</v>
      </c>
      <c r="D3537" s="2" t="s">
        <v>3</v>
      </c>
      <c r="E3537" s="2"/>
    </row>
    <row r="3538" spans="1:8">
      <c r="A3538" s="85" t="s">
        <v>84</v>
      </c>
      <c r="B3538" s="8">
        <v>31650</v>
      </c>
      <c r="C3538" s="8">
        <v>38698</v>
      </c>
      <c r="D3538" s="3" t="s">
        <v>85</v>
      </c>
    </row>
    <row r="3540" spans="1:8">
      <c r="A3540" s="18" t="s">
        <v>4</v>
      </c>
      <c r="B3540" s="19" t="s">
        <v>5</v>
      </c>
      <c r="C3540" s="19" t="s">
        <v>6</v>
      </c>
      <c r="D3540" s="19" t="s">
        <v>7</v>
      </c>
      <c r="E3540" s="19" t="s">
        <v>8</v>
      </c>
      <c r="F3540" s="19" t="s">
        <v>9</v>
      </c>
      <c r="G3540" s="19" t="s">
        <v>119</v>
      </c>
      <c r="H3540" s="19" t="s">
        <v>11</v>
      </c>
    </row>
    <row r="3541" spans="1:8">
      <c r="A3541" s="85">
        <v>43709</v>
      </c>
      <c r="B3541" s="44">
        <v>20</v>
      </c>
      <c r="C3541" s="44">
        <v>10</v>
      </c>
      <c r="D3541" s="44">
        <v>70</v>
      </c>
      <c r="E3541" s="44">
        <v>30</v>
      </c>
      <c r="F3541" s="44">
        <v>20</v>
      </c>
      <c r="G3541" s="44"/>
    </row>
    <row r="3542" spans="1:8">
      <c r="A3542" s="85">
        <v>43739</v>
      </c>
      <c r="B3542" s="44">
        <v>14</v>
      </c>
      <c r="C3542" s="44">
        <v>0</v>
      </c>
      <c r="D3542" s="44">
        <v>60</v>
      </c>
      <c r="E3542" s="44">
        <v>20</v>
      </c>
      <c r="F3542" s="44">
        <v>8</v>
      </c>
      <c r="G3542" s="44"/>
    </row>
    <row r="3543" spans="1:8">
      <c r="A3543" s="85">
        <v>43770</v>
      </c>
      <c r="B3543" s="44">
        <v>4</v>
      </c>
      <c r="C3543" s="44">
        <v>3</v>
      </c>
      <c r="D3543" s="44">
        <v>20</v>
      </c>
      <c r="E3543" s="44">
        <v>4</v>
      </c>
      <c r="F3543" s="44">
        <v>4</v>
      </c>
      <c r="G3543" s="44"/>
    </row>
    <row r="3544" spans="1:8">
      <c r="A3544" s="85">
        <v>43800</v>
      </c>
      <c r="B3544" s="44">
        <v>20</v>
      </c>
      <c r="C3544" s="44">
        <v>5</v>
      </c>
      <c r="D3544" s="44">
        <v>46</v>
      </c>
      <c r="E3544" s="44">
        <v>12</v>
      </c>
      <c r="F3544" s="44">
        <v>6</v>
      </c>
      <c r="G3544" s="44"/>
    </row>
    <row r="3545" spans="1:8">
      <c r="A3545" s="85">
        <v>43831</v>
      </c>
      <c r="B3545" s="44">
        <v>20</v>
      </c>
      <c r="C3545" s="44">
        <v>10</v>
      </c>
      <c r="D3545" s="44">
        <v>70</v>
      </c>
      <c r="E3545" s="44">
        <v>22</v>
      </c>
      <c r="F3545" s="44">
        <v>8</v>
      </c>
      <c r="G3545" s="44"/>
    </row>
    <row r="3546" spans="1:8">
      <c r="A3546" s="85">
        <v>43862</v>
      </c>
      <c r="B3546" s="44">
        <v>30</v>
      </c>
      <c r="C3546" s="44">
        <v>15</v>
      </c>
      <c r="D3546" s="44">
        <v>62</v>
      </c>
      <c r="E3546" s="44">
        <v>18</v>
      </c>
      <c r="F3546" s="44">
        <v>6</v>
      </c>
      <c r="G3546" s="44"/>
    </row>
    <row r="3547" spans="1:8">
      <c r="A3547" s="85">
        <v>43891</v>
      </c>
      <c r="B3547" s="44">
        <v>18</v>
      </c>
      <c r="C3547" s="44">
        <v>6</v>
      </c>
      <c r="D3547" s="44">
        <v>30</v>
      </c>
      <c r="E3547" s="44">
        <v>8</v>
      </c>
      <c r="F3547" s="44">
        <v>3</v>
      </c>
      <c r="G3547" s="44"/>
    </row>
    <row r="3548" spans="1:8">
      <c r="A3548" s="85">
        <v>43922</v>
      </c>
      <c r="B3548" s="44">
        <v>20</v>
      </c>
      <c r="C3548" s="44">
        <v>0</v>
      </c>
      <c r="D3548" s="44">
        <v>35</v>
      </c>
      <c r="E3548" s="44">
        <v>15</v>
      </c>
      <c r="F3548" s="44">
        <v>4</v>
      </c>
      <c r="G3548" s="44"/>
    </row>
    <row r="3549" spans="1:8">
      <c r="A3549" s="85">
        <v>43952</v>
      </c>
      <c r="B3549" s="44">
        <v>10</v>
      </c>
      <c r="C3549" s="44">
        <v>0</v>
      </c>
      <c r="D3549" s="44">
        <v>20</v>
      </c>
      <c r="E3549" s="44">
        <v>15</v>
      </c>
      <c r="F3549" s="44">
        <v>4</v>
      </c>
      <c r="G3549" s="44"/>
    </row>
    <row r="3550" spans="1:8">
      <c r="A3550" s="85">
        <v>43983</v>
      </c>
      <c r="B3550" s="44">
        <v>5</v>
      </c>
      <c r="C3550" s="44">
        <v>0</v>
      </c>
      <c r="D3550" s="44">
        <v>30</v>
      </c>
      <c r="E3550" s="44">
        <v>15</v>
      </c>
      <c r="F3550" s="44">
        <v>4</v>
      </c>
      <c r="G3550" s="44"/>
    </row>
    <row r="3551" spans="1:8">
      <c r="A3551" s="85">
        <v>44013</v>
      </c>
      <c r="B3551" s="44">
        <v>6</v>
      </c>
      <c r="C3551" s="44">
        <v>0</v>
      </c>
      <c r="D3551" s="44">
        <v>25</v>
      </c>
      <c r="E3551" s="44">
        <v>14</v>
      </c>
      <c r="F3551" s="44">
        <v>4</v>
      </c>
      <c r="G3551" s="44"/>
    </row>
    <row r="3552" spans="1:8">
      <c r="A3552" s="85">
        <v>44044</v>
      </c>
      <c r="B3552" s="44">
        <v>5</v>
      </c>
      <c r="C3552" s="44">
        <v>0</v>
      </c>
      <c r="D3552" s="44">
        <v>45</v>
      </c>
      <c r="E3552" s="44">
        <v>26</v>
      </c>
      <c r="F3552" s="44">
        <v>4</v>
      </c>
      <c r="G3552" s="44"/>
    </row>
    <row r="3553" spans="1:7">
      <c r="A3553" s="24" t="s">
        <v>10</v>
      </c>
      <c r="B3553" s="24">
        <f>SUM(B3541:B3552)</f>
        <v>172</v>
      </c>
      <c r="C3553" s="24">
        <f>SUM(C3541:C3552)</f>
        <v>49</v>
      </c>
      <c r="D3553" s="24">
        <f>SUM(D3541:D3552)</f>
        <v>513</v>
      </c>
      <c r="E3553" s="24">
        <f>SUM(E3541:E3552)</f>
        <v>199</v>
      </c>
      <c r="F3553" s="24">
        <f>SUM(F3541:F3552)</f>
        <v>75</v>
      </c>
      <c r="G3553" s="30"/>
    </row>
    <row r="3554" spans="1:7">
      <c r="A3554" s="24" t="s">
        <v>12</v>
      </c>
      <c r="B3554" s="24">
        <f>B3553/12</f>
        <v>14.333333333333334</v>
      </c>
      <c r="C3554" s="24">
        <f>C3553/12</f>
        <v>4.083333333333333</v>
      </c>
      <c r="D3554" s="24">
        <f>D3553/12</f>
        <v>42.75</v>
      </c>
      <c r="E3554" s="24">
        <f>E3553/12</f>
        <v>16.583333333333332</v>
      </c>
      <c r="F3554" s="24">
        <f>F3553/12</f>
        <v>6.25</v>
      </c>
      <c r="G3554" s="30"/>
    </row>
    <row r="3555" spans="1:7">
      <c r="A3555" s="85">
        <v>44075</v>
      </c>
      <c r="B3555" s="44">
        <v>4</v>
      </c>
      <c r="C3555" s="44">
        <v>0</v>
      </c>
      <c r="D3555" s="44">
        <v>40</v>
      </c>
      <c r="E3555" s="44">
        <v>28</v>
      </c>
      <c r="F3555" s="44">
        <v>2</v>
      </c>
      <c r="G3555" s="44"/>
    </row>
    <row r="3556" spans="1:7">
      <c r="A3556" s="85">
        <v>44105</v>
      </c>
      <c r="B3556" s="44">
        <v>5</v>
      </c>
      <c r="C3556" s="44">
        <v>0</v>
      </c>
      <c r="D3556" s="44">
        <v>38</v>
      </c>
      <c r="E3556" s="44">
        <v>20</v>
      </c>
      <c r="F3556" s="44">
        <v>3</v>
      </c>
      <c r="G3556" s="44"/>
    </row>
    <row r="3557" spans="1:7">
      <c r="A3557" s="85">
        <v>44136</v>
      </c>
      <c r="B3557" s="44">
        <v>6</v>
      </c>
      <c r="C3557" s="44">
        <v>0</v>
      </c>
      <c r="D3557" s="44">
        <v>40</v>
      </c>
      <c r="E3557" s="44">
        <v>22</v>
      </c>
      <c r="F3557" s="44">
        <v>4</v>
      </c>
      <c r="G3557" s="44"/>
    </row>
    <row r="3558" spans="1:7">
      <c r="A3558" s="85">
        <v>44166</v>
      </c>
      <c r="B3558" s="44">
        <v>8</v>
      </c>
      <c r="C3558" s="44">
        <v>0</v>
      </c>
      <c r="D3558" s="44">
        <v>30</v>
      </c>
      <c r="E3558" s="44">
        <v>24</v>
      </c>
      <c r="F3558" s="44">
        <v>4</v>
      </c>
      <c r="G3558" s="44"/>
    </row>
    <row r="3559" spans="1:7">
      <c r="A3559" s="85">
        <v>44197</v>
      </c>
      <c r="B3559" s="44">
        <v>6</v>
      </c>
      <c r="C3559" s="44">
        <v>0</v>
      </c>
      <c r="D3559" s="44">
        <v>25</v>
      </c>
      <c r="E3559" s="44">
        <v>13</v>
      </c>
      <c r="F3559" s="44">
        <v>3</v>
      </c>
      <c r="G3559" s="44"/>
    </row>
    <row r="3560" spans="1:7">
      <c r="A3560" s="85">
        <v>44228</v>
      </c>
      <c r="B3560" s="44">
        <v>3</v>
      </c>
      <c r="C3560" s="44">
        <v>0</v>
      </c>
      <c r="D3560" s="44">
        <v>30</v>
      </c>
      <c r="E3560" s="44">
        <v>15</v>
      </c>
      <c r="F3560" s="44">
        <v>4</v>
      </c>
      <c r="G3560" s="44"/>
    </row>
    <row r="3561" spans="1:7">
      <c r="A3561" s="85">
        <v>44256</v>
      </c>
      <c r="B3561" s="44">
        <v>15</v>
      </c>
      <c r="C3561" s="44">
        <v>0</v>
      </c>
      <c r="D3561" s="44">
        <v>45</v>
      </c>
      <c r="E3561" s="44">
        <v>20</v>
      </c>
      <c r="F3561" s="44">
        <v>5</v>
      </c>
      <c r="G3561" s="44"/>
    </row>
    <row r="3562" spans="1:7">
      <c r="A3562" s="85">
        <v>44287</v>
      </c>
      <c r="B3562" s="44">
        <v>6</v>
      </c>
      <c r="C3562" s="44">
        <v>0</v>
      </c>
      <c r="D3562" s="44">
        <v>38</v>
      </c>
      <c r="E3562" s="44">
        <v>20</v>
      </c>
      <c r="F3562" s="44">
        <v>4</v>
      </c>
      <c r="G3562" s="44"/>
    </row>
    <row r="3563" spans="1:7">
      <c r="A3563" s="85">
        <v>44317</v>
      </c>
      <c r="B3563" s="44">
        <v>4</v>
      </c>
      <c r="C3563" s="44">
        <v>0</v>
      </c>
      <c r="D3563" s="44">
        <v>34</v>
      </c>
      <c r="E3563" s="44">
        <v>12</v>
      </c>
      <c r="F3563" s="44">
        <v>4</v>
      </c>
      <c r="G3563" s="44"/>
    </row>
    <row r="3564" spans="1:7">
      <c r="A3564" s="85">
        <v>44348</v>
      </c>
      <c r="B3564" s="44">
        <v>2</v>
      </c>
      <c r="C3564" s="44">
        <v>0</v>
      </c>
      <c r="D3564" s="44">
        <v>25</v>
      </c>
      <c r="E3564" s="44">
        <v>10</v>
      </c>
      <c r="F3564" s="44">
        <v>3</v>
      </c>
      <c r="G3564" s="44"/>
    </row>
    <row r="3565" spans="1:7">
      <c r="A3565" s="85">
        <v>44378</v>
      </c>
      <c r="B3565" s="44">
        <v>4</v>
      </c>
      <c r="C3565" s="44">
        <v>0</v>
      </c>
      <c r="D3565" s="44">
        <v>20</v>
      </c>
      <c r="E3565" s="44">
        <v>12</v>
      </c>
      <c r="F3565" s="44">
        <v>3</v>
      </c>
      <c r="G3565" s="44"/>
    </row>
    <row r="3566" spans="1:7">
      <c r="A3566" s="85">
        <v>44409</v>
      </c>
      <c r="B3566" s="44">
        <v>6</v>
      </c>
      <c r="C3566" s="44">
        <v>0</v>
      </c>
      <c r="D3566" s="44">
        <v>28</v>
      </c>
      <c r="E3566" s="44">
        <v>14</v>
      </c>
      <c r="F3566" s="44">
        <v>3</v>
      </c>
      <c r="G3566" s="44"/>
    </row>
    <row r="3567" spans="1:7">
      <c r="A3567" s="24" t="s">
        <v>10</v>
      </c>
      <c r="B3567" s="24">
        <f>SUM(B3555:B3566)</f>
        <v>69</v>
      </c>
      <c r="C3567" s="24">
        <f>SUM(C3555:C3566)</f>
        <v>0</v>
      </c>
      <c r="D3567" s="24">
        <f>SUM(D3555:D3566)</f>
        <v>393</v>
      </c>
      <c r="E3567" s="24">
        <f>SUM(E3555:E3566)</f>
        <v>210</v>
      </c>
      <c r="F3567" s="24">
        <f>SUM(F3555:F3566)</f>
        <v>42</v>
      </c>
      <c r="G3567" s="30"/>
    </row>
    <row r="3568" spans="1:7">
      <c r="A3568" s="26" t="s">
        <v>12</v>
      </c>
      <c r="B3568" s="26">
        <f>B3567/12</f>
        <v>5.75</v>
      </c>
      <c r="C3568" s="26">
        <f>C3567/12</f>
        <v>0</v>
      </c>
      <c r="D3568" s="26">
        <f>D3567/12</f>
        <v>32.75</v>
      </c>
      <c r="E3568" s="26">
        <f>E3567/12</f>
        <v>17.5</v>
      </c>
      <c r="F3568" s="26">
        <f>F3567/12</f>
        <v>3.5</v>
      </c>
      <c r="G3568" s="30"/>
    </row>
    <row r="3569" spans="1:7">
      <c r="A3569" s="85">
        <v>44440</v>
      </c>
      <c r="B3569" s="44">
        <v>3</v>
      </c>
      <c r="C3569" s="44">
        <v>0</v>
      </c>
      <c r="D3569" s="44">
        <v>30</v>
      </c>
      <c r="E3569" s="44">
        <v>15</v>
      </c>
      <c r="F3569" s="44">
        <v>4</v>
      </c>
      <c r="G3569" s="44"/>
    </row>
    <row r="3570" spans="1:7">
      <c r="A3570" s="87">
        <v>44470</v>
      </c>
      <c r="B3570" s="47">
        <v>4</v>
      </c>
      <c r="C3570" s="47">
        <v>0</v>
      </c>
      <c r="D3570" s="47">
        <v>45</v>
      </c>
      <c r="E3570" s="47">
        <v>16</v>
      </c>
      <c r="F3570" s="47">
        <v>5</v>
      </c>
      <c r="G3570" s="47"/>
    </row>
    <row r="3571" spans="1:7">
      <c r="A3571" s="86">
        <v>44501</v>
      </c>
      <c r="B3571" s="44">
        <v>8</v>
      </c>
      <c r="C3571" s="44">
        <v>0</v>
      </c>
      <c r="D3571" s="44">
        <v>55</v>
      </c>
      <c r="E3571" s="44">
        <v>25</v>
      </c>
      <c r="F3571" s="44">
        <v>6</v>
      </c>
      <c r="G3571" s="44"/>
    </row>
    <row r="3572" spans="1:7">
      <c r="A3572" s="86">
        <v>44531</v>
      </c>
      <c r="B3572" s="44">
        <v>6</v>
      </c>
      <c r="C3572" s="44">
        <v>0</v>
      </c>
      <c r="D3572" s="44">
        <v>30</v>
      </c>
      <c r="E3572" s="44">
        <v>20</v>
      </c>
      <c r="F3572" s="44">
        <v>6</v>
      </c>
      <c r="G3572" s="44"/>
    </row>
    <row r="3573" spans="1:7">
      <c r="A3573" s="85">
        <v>44562</v>
      </c>
      <c r="B3573" s="44">
        <v>5</v>
      </c>
      <c r="C3573" s="44">
        <v>0</v>
      </c>
      <c r="D3573" s="44">
        <v>25</v>
      </c>
      <c r="E3573" s="44">
        <v>30</v>
      </c>
      <c r="F3573" s="44">
        <v>4</v>
      </c>
      <c r="G3573" s="44"/>
    </row>
    <row r="3574" spans="1:7">
      <c r="A3574" s="87">
        <v>44593</v>
      </c>
      <c r="B3574" s="47"/>
      <c r="C3574" s="47"/>
      <c r="D3574" s="47"/>
      <c r="E3574" s="47"/>
      <c r="F3574" s="47"/>
      <c r="G3574" s="47"/>
    </row>
    <row r="3575" spans="1:7">
      <c r="A3575" s="86">
        <v>44621</v>
      </c>
      <c r="B3575" s="44"/>
      <c r="C3575" s="44"/>
      <c r="D3575" s="44"/>
      <c r="E3575" s="44"/>
      <c r="F3575" s="44"/>
      <c r="G3575" s="44"/>
    </row>
    <row r="3576" spans="1:7">
      <c r="A3576" s="86">
        <v>44652</v>
      </c>
      <c r="B3576" s="44"/>
      <c r="C3576" s="44"/>
      <c r="D3576" s="44"/>
      <c r="E3576" s="44"/>
      <c r="F3576" s="44"/>
      <c r="G3576" s="44"/>
    </row>
    <row r="3577" spans="1:7">
      <c r="A3577" s="85">
        <v>44682</v>
      </c>
      <c r="B3577" s="44"/>
      <c r="C3577" s="44"/>
      <c r="D3577" s="44"/>
      <c r="E3577" s="44"/>
      <c r="F3577" s="44"/>
      <c r="G3577" s="44"/>
    </row>
    <row r="3578" spans="1:7">
      <c r="A3578" s="87">
        <v>44713</v>
      </c>
      <c r="B3578" s="47"/>
      <c r="C3578" s="47"/>
      <c r="D3578" s="47"/>
      <c r="E3578" s="47"/>
      <c r="F3578" s="47"/>
      <c r="G3578" s="47"/>
    </row>
    <row r="3579" spans="1:7">
      <c r="A3579" s="86">
        <v>44743</v>
      </c>
      <c r="B3579" s="44"/>
      <c r="C3579" s="44"/>
      <c r="D3579" s="44"/>
      <c r="E3579" s="44"/>
      <c r="F3579" s="44"/>
      <c r="G3579" s="44"/>
    </row>
    <row r="3580" spans="1:7">
      <c r="A3580" s="86">
        <v>44774</v>
      </c>
      <c r="B3580" s="44"/>
      <c r="C3580" s="44"/>
      <c r="D3580" s="44"/>
      <c r="E3580" s="44"/>
      <c r="F3580" s="44"/>
      <c r="G3580" s="44"/>
    </row>
    <row r="3581" spans="1:7">
      <c r="A3581" s="24" t="s">
        <v>10</v>
      </c>
      <c r="B3581" s="24">
        <f>SUM(B3569:B3580)</f>
        <v>26</v>
      </c>
      <c r="C3581" s="24">
        <f>SUM(C3569:C3580)</f>
        <v>0</v>
      </c>
      <c r="D3581" s="24">
        <f>SUM(D3569:D3580)</f>
        <v>185</v>
      </c>
      <c r="E3581" s="24">
        <f>SUM(E3569:E3580)</f>
        <v>106</v>
      </c>
      <c r="F3581" s="24">
        <f>SUM(F3569:F3580)</f>
        <v>25</v>
      </c>
      <c r="G3581" s="30"/>
    </row>
    <row r="3582" spans="1:7">
      <c r="A3582" s="26" t="s">
        <v>12</v>
      </c>
      <c r="B3582" s="26">
        <f>B3581/12</f>
        <v>2.1666666666666665</v>
      </c>
      <c r="C3582" s="26">
        <f>C3581/12</f>
        <v>0</v>
      </c>
      <c r="D3582" s="26">
        <f>D3581/12</f>
        <v>15.416666666666666</v>
      </c>
      <c r="E3582" s="26">
        <f>E3581/12</f>
        <v>8.8333333333333339</v>
      </c>
      <c r="F3582" s="26">
        <f>F3581/12</f>
        <v>2.0833333333333335</v>
      </c>
      <c r="G3582" s="30"/>
    </row>
    <row r="3593" spans="1:8">
      <c r="A3593" s="86"/>
      <c r="B3593" s="44"/>
      <c r="C3593" s="44"/>
      <c r="D3593" s="44"/>
      <c r="E3593" s="44"/>
      <c r="F3593" s="44"/>
      <c r="G3593" s="44"/>
    </row>
    <row r="3594" spans="1:8">
      <c r="B3594" s="17"/>
      <c r="C3594" s="6"/>
      <c r="D3594" s="6"/>
      <c r="E3594" s="6"/>
      <c r="F3594" s="6"/>
      <c r="G3594" s="6"/>
    </row>
    <row r="3595" spans="1:8">
      <c r="B3595" s="17"/>
      <c r="C3595" s="6"/>
      <c r="D3595" s="6"/>
      <c r="E3595" s="6"/>
      <c r="F3595" s="6"/>
      <c r="G3595" s="6"/>
    </row>
    <row r="3597" spans="1:8">
      <c r="A3597" s="1" t="s">
        <v>0</v>
      </c>
      <c r="B3597" s="2" t="s">
        <v>1</v>
      </c>
      <c r="C3597" s="2" t="s">
        <v>2</v>
      </c>
      <c r="D3597" s="2" t="s">
        <v>3</v>
      </c>
      <c r="E3597" s="2"/>
    </row>
    <row r="3598" spans="1:8">
      <c r="A3598" s="85" t="s">
        <v>86</v>
      </c>
      <c r="B3598" s="8">
        <v>24087</v>
      </c>
      <c r="C3598" s="8">
        <v>36443</v>
      </c>
      <c r="D3598" s="3" t="s">
        <v>83</v>
      </c>
    </row>
    <row r="3600" spans="1:8">
      <c r="A3600" s="18" t="s">
        <v>4</v>
      </c>
      <c r="B3600" s="19" t="s">
        <v>5</v>
      </c>
      <c r="C3600" s="19" t="s">
        <v>6</v>
      </c>
      <c r="D3600" s="19" t="s">
        <v>7</v>
      </c>
      <c r="E3600" s="19" t="s">
        <v>8</v>
      </c>
      <c r="F3600" s="19" t="s">
        <v>9</v>
      </c>
      <c r="G3600" s="19" t="s">
        <v>119</v>
      </c>
      <c r="H3600" s="19" t="s">
        <v>11</v>
      </c>
    </row>
    <row r="3601" spans="1:7">
      <c r="A3601" s="85">
        <v>43709</v>
      </c>
      <c r="B3601" s="44">
        <v>197</v>
      </c>
      <c r="C3601" s="44">
        <v>0</v>
      </c>
      <c r="D3601" s="44">
        <v>72</v>
      </c>
      <c r="E3601" s="44">
        <v>48</v>
      </c>
      <c r="F3601" s="44">
        <v>6</v>
      </c>
      <c r="G3601" s="44"/>
    </row>
    <row r="3602" spans="1:7">
      <c r="A3602" s="85">
        <v>43739</v>
      </c>
      <c r="B3602" s="44">
        <v>180</v>
      </c>
      <c r="C3602" s="44">
        <v>0</v>
      </c>
      <c r="D3602" s="44">
        <v>72</v>
      </c>
      <c r="E3602" s="44">
        <v>48</v>
      </c>
      <c r="F3602" s="44">
        <v>6</v>
      </c>
      <c r="G3602" s="44"/>
    </row>
    <row r="3603" spans="1:7">
      <c r="A3603" s="85">
        <v>43770</v>
      </c>
      <c r="B3603" s="44">
        <v>165</v>
      </c>
      <c r="C3603" s="44">
        <v>5</v>
      </c>
      <c r="D3603" s="44">
        <v>40</v>
      </c>
      <c r="E3603" s="44">
        <v>22</v>
      </c>
      <c r="F3603" s="44">
        <v>5</v>
      </c>
      <c r="G3603" s="44"/>
    </row>
    <row r="3604" spans="1:7">
      <c r="A3604" s="85">
        <v>43800</v>
      </c>
      <c r="B3604" s="44">
        <v>220</v>
      </c>
      <c r="C3604" s="44">
        <v>10</v>
      </c>
      <c r="D3604" s="44">
        <v>72</v>
      </c>
      <c r="E3604" s="44">
        <v>45</v>
      </c>
      <c r="F3604" s="44">
        <v>8</v>
      </c>
      <c r="G3604" s="44"/>
    </row>
    <row r="3605" spans="1:7">
      <c r="A3605" s="85">
        <v>43831</v>
      </c>
      <c r="B3605" s="44">
        <v>181</v>
      </c>
      <c r="C3605" s="44">
        <v>10</v>
      </c>
      <c r="D3605" s="44">
        <v>75</v>
      </c>
      <c r="E3605" s="44">
        <v>45</v>
      </c>
      <c r="F3605" s="44">
        <v>6</v>
      </c>
      <c r="G3605" s="44"/>
    </row>
    <row r="3606" spans="1:7">
      <c r="A3606" s="85">
        <v>43862</v>
      </c>
      <c r="B3606" s="44">
        <v>170</v>
      </c>
      <c r="C3606" s="44">
        <v>6</v>
      </c>
      <c r="D3606" s="44">
        <v>72</v>
      </c>
      <c r="E3606" s="44">
        <v>45</v>
      </c>
      <c r="F3606" s="44">
        <v>5</v>
      </c>
      <c r="G3606" s="44"/>
    </row>
    <row r="3607" spans="1:7">
      <c r="A3607" s="85">
        <v>43891</v>
      </c>
      <c r="B3607" s="44">
        <v>60</v>
      </c>
      <c r="C3607" s="44">
        <v>8</v>
      </c>
      <c r="D3607" s="44">
        <v>36</v>
      </c>
      <c r="E3607" s="44">
        <v>16</v>
      </c>
      <c r="F3607" s="44">
        <v>3</v>
      </c>
      <c r="G3607" s="44"/>
    </row>
    <row r="3608" spans="1:7">
      <c r="A3608" s="85">
        <v>43922</v>
      </c>
      <c r="B3608" s="44">
        <v>25</v>
      </c>
      <c r="C3608" s="44">
        <v>0</v>
      </c>
      <c r="D3608" s="44">
        <v>49</v>
      </c>
      <c r="E3608" s="44">
        <v>22</v>
      </c>
      <c r="F3608" s="44">
        <v>4</v>
      </c>
      <c r="G3608" s="44"/>
    </row>
    <row r="3609" spans="1:7">
      <c r="A3609" s="85">
        <v>43952</v>
      </c>
      <c r="B3609" s="44">
        <v>22</v>
      </c>
      <c r="C3609" s="44">
        <v>0</v>
      </c>
      <c r="D3609" s="44">
        <v>49</v>
      </c>
      <c r="E3609" s="44">
        <v>16</v>
      </c>
      <c r="F3609" s="44">
        <v>4</v>
      </c>
      <c r="G3609" s="44"/>
    </row>
    <row r="3610" spans="1:7">
      <c r="A3610" s="85">
        <v>43983</v>
      </c>
      <c r="B3610" s="44">
        <v>0</v>
      </c>
      <c r="C3610" s="44">
        <v>0</v>
      </c>
      <c r="D3610" s="44">
        <v>51</v>
      </c>
      <c r="E3610" s="44">
        <v>5</v>
      </c>
      <c r="F3610" s="44">
        <v>2</v>
      </c>
      <c r="G3610" s="44"/>
    </row>
    <row r="3611" spans="1:7">
      <c r="A3611" s="85">
        <v>44013</v>
      </c>
      <c r="B3611" s="44">
        <v>25</v>
      </c>
      <c r="C3611" s="44">
        <v>4</v>
      </c>
      <c r="D3611" s="44">
        <v>52</v>
      </c>
      <c r="E3611" s="44">
        <v>24</v>
      </c>
      <c r="F3611" s="44">
        <v>5</v>
      </c>
      <c r="G3611" s="44"/>
    </row>
    <row r="3612" spans="1:7">
      <c r="A3612" s="85">
        <v>44044</v>
      </c>
      <c r="B3612" s="44">
        <v>30</v>
      </c>
      <c r="C3612" s="44">
        <v>2</v>
      </c>
      <c r="D3612" s="44">
        <v>42</v>
      </c>
      <c r="E3612" s="44">
        <v>20</v>
      </c>
      <c r="F3612" s="44">
        <v>3</v>
      </c>
      <c r="G3612" s="44"/>
    </row>
    <row r="3613" spans="1:7">
      <c r="A3613" s="24" t="s">
        <v>10</v>
      </c>
      <c r="B3613" s="24">
        <f>SUM(B3601:B3612)</f>
        <v>1275</v>
      </c>
      <c r="C3613" s="24">
        <f>SUM(C3601:C3612)</f>
        <v>45</v>
      </c>
      <c r="D3613" s="24">
        <f>SUM(D3601:D3612)</f>
        <v>682</v>
      </c>
      <c r="E3613" s="24">
        <f>SUM(E3601:E3612)</f>
        <v>356</v>
      </c>
      <c r="F3613" s="24">
        <f>SUM(F3601:F3612)</f>
        <v>57</v>
      </c>
      <c r="G3613" s="30"/>
    </row>
    <row r="3614" spans="1:7">
      <c r="A3614" s="24" t="s">
        <v>12</v>
      </c>
      <c r="B3614" s="24">
        <f>B3613/12</f>
        <v>106.25</v>
      </c>
      <c r="C3614" s="24">
        <f>C3613/12</f>
        <v>3.75</v>
      </c>
      <c r="D3614" s="24">
        <f>D3613/12</f>
        <v>56.833333333333336</v>
      </c>
      <c r="E3614" s="24">
        <f>E3613/12</f>
        <v>29.666666666666668</v>
      </c>
      <c r="F3614" s="24">
        <f>F3613/12</f>
        <v>4.75</v>
      </c>
      <c r="G3614" s="30"/>
    </row>
    <row r="3615" spans="1:7">
      <c r="A3615" s="85">
        <v>44075</v>
      </c>
      <c r="B3615" s="44">
        <v>46</v>
      </c>
      <c r="C3615" s="44">
        <v>0</v>
      </c>
      <c r="D3615" s="44">
        <v>40</v>
      </c>
      <c r="E3615" s="44">
        <v>20</v>
      </c>
      <c r="F3615" s="44">
        <v>4</v>
      </c>
      <c r="G3615" s="44"/>
    </row>
    <row r="3616" spans="1:7">
      <c r="A3616" s="85">
        <v>44105</v>
      </c>
      <c r="B3616" s="44">
        <v>20</v>
      </c>
      <c r="C3616" s="44">
        <v>0</v>
      </c>
      <c r="D3616" s="44">
        <v>40</v>
      </c>
      <c r="E3616" s="44">
        <v>16</v>
      </c>
      <c r="F3616" s="44">
        <v>4</v>
      </c>
      <c r="G3616" s="44"/>
    </row>
    <row r="3617" spans="1:7">
      <c r="A3617" s="85">
        <v>44136</v>
      </c>
      <c r="B3617" s="44">
        <v>56</v>
      </c>
      <c r="C3617" s="44">
        <v>0</v>
      </c>
      <c r="D3617" s="44">
        <v>42</v>
      </c>
      <c r="E3617" s="44">
        <v>20</v>
      </c>
      <c r="F3617" s="44">
        <v>4</v>
      </c>
      <c r="G3617" s="44"/>
    </row>
    <row r="3618" spans="1:7">
      <c r="A3618" s="85">
        <v>44166</v>
      </c>
      <c r="B3618" s="44">
        <v>30</v>
      </c>
      <c r="C3618" s="44">
        <v>0</v>
      </c>
      <c r="D3618" s="44">
        <v>38</v>
      </c>
      <c r="E3618" s="44">
        <v>14</v>
      </c>
      <c r="F3618" s="44">
        <v>3</v>
      </c>
      <c r="G3618" s="44"/>
    </row>
    <row r="3619" spans="1:7">
      <c r="A3619" s="85">
        <v>44197</v>
      </c>
      <c r="B3619" s="44">
        <v>20</v>
      </c>
      <c r="C3619" s="44">
        <v>2</v>
      </c>
      <c r="D3619" s="44">
        <v>38</v>
      </c>
      <c r="E3619" s="44">
        <v>20</v>
      </c>
      <c r="F3619" s="44">
        <v>4</v>
      </c>
      <c r="G3619" s="44"/>
    </row>
    <row r="3620" spans="1:7">
      <c r="A3620" s="85">
        <v>44228</v>
      </c>
      <c r="B3620" s="44">
        <v>40</v>
      </c>
      <c r="C3620" s="44">
        <v>0</v>
      </c>
      <c r="D3620" s="44">
        <v>36</v>
      </c>
      <c r="E3620" s="44">
        <v>18</v>
      </c>
      <c r="F3620" s="44">
        <v>4</v>
      </c>
      <c r="G3620" s="44"/>
    </row>
    <row r="3621" spans="1:7">
      <c r="A3621" s="85">
        <v>44256</v>
      </c>
      <c r="B3621" s="44">
        <v>50</v>
      </c>
      <c r="C3621" s="44">
        <v>50</v>
      </c>
      <c r="D3621" s="44">
        <v>42</v>
      </c>
      <c r="E3621" s="44">
        <v>20</v>
      </c>
      <c r="F3621" s="44">
        <v>3</v>
      </c>
      <c r="G3621" s="44"/>
    </row>
    <row r="3622" spans="1:7">
      <c r="A3622" s="85">
        <v>44287</v>
      </c>
      <c r="B3622" s="44">
        <v>20</v>
      </c>
      <c r="C3622" s="44">
        <v>0</v>
      </c>
      <c r="D3622" s="44">
        <v>52</v>
      </c>
      <c r="E3622" s="44">
        <v>20</v>
      </c>
      <c r="F3622" s="44">
        <v>3</v>
      </c>
      <c r="G3622" s="44"/>
    </row>
    <row r="3623" spans="1:7">
      <c r="A3623" s="85">
        <v>44317</v>
      </c>
      <c r="B3623" s="44">
        <v>6</v>
      </c>
      <c r="C3623" s="44">
        <v>0</v>
      </c>
      <c r="D3623" s="44">
        <v>42</v>
      </c>
      <c r="E3623" s="44">
        <v>20</v>
      </c>
      <c r="F3623" s="44">
        <v>4</v>
      </c>
      <c r="G3623" s="44"/>
    </row>
    <row r="3624" spans="1:7">
      <c r="A3624" s="85">
        <v>44348</v>
      </c>
      <c r="B3624" s="44">
        <v>0</v>
      </c>
      <c r="C3624" s="44">
        <v>0</v>
      </c>
      <c r="D3624" s="44">
        <v>10</v>
      </c>
      <c r="E3624" s="44">
        <v>24</v>
      </c>
      <c r="F3624" s="44">
        <v>4</v>
      </c>
      <c r="G3624" s="44"/>
    </row>
    <row r="3625" spans="1:7">
      <c r="A3625" s="85">
        <v>44378</v>
      </c>
      <c r="B3625" s="44">
        <v>4</v>
      </c>
      <c r="C3625" s="44">
        <v>0</v>
      </c>
      <c r="D3625" s="44">
        <v>44</v>
      </c>
      <c r="E3625" s="44">
        <v>24</v>
      </c>
      <c r="F3625" s="44">
        <v>4</v>
      </c>
      <c r="G3625" s="44"/>
    </row>
    <row r="3626" spans="1:7">
      <c r="A3626" s="85">
        <v>44409</v>
      </c>
      <c r="B3626" s="44">
        <v>6</v>
      </c>
      <c r="C3626" s="44">
        <v>0</v>
      </c>
      <c r="D3626" s="44">
        <v>40</v>
      </c>
      <c r="E3626" s="44">
        <v>24</v>
      </c>
      <c r="F3626" s="44">
        <v>4</v>
      </c>
      <c r="G3626" s="44"/>
    </row>
    <row r="3627" spans="1:7">
      <c r="A3627" s="24" t="s">
        <v>10</v>
      </c>
      <c r="B3627" s="24">
        <f>SUM(B3615:B3626)</f>
        <v>298</v>
      </c>
      <c r="C3627" s="24">
        <f>SUM(C3615:C3626)</f>
        <v>52</v>
      </c>
      <c r="D3627" s="24">
        <f>SUM(D3615:D3626)</f>
        <v>464</v>
      </c>
      <c r="E3627" s="24">
        <f>SUM(E3615:E3626)</f>
        <v>240</v>
      </c>
      <c r="F3627" s="24">
        <f>SUM(F3615:F3626)</f>
        <v>45</v>
      </c>
      <c r="G3627" s="30"/>
    </row>
    <row r="3628" spans="1:7">
      <c r="A3628" s="26" t="s">
        <v>12</v>
      </c>
      <c r="B3628" s="26">
        <f>B3627/12</f>
        <v>24.833333333333332</v>
      </c>
      <c r="C3628" s="26">
        <f>C3627/12</f>
        <v>4.333333333333333</v>
      </c>
      <c r="D3628" s="26">
        <f>D3627/12</f>
        <v>38.666666666666664</v>
      </c>
      <c r="E3628" s="26">
        <f>E3627/12</f>
        <v>20</v>
      </c>
      <c r="F3628" s="26">
        <f>F3627/12</f>
        <v>3.75</v>
      </c>
      <c r="G3628" s="30"/>
    </row>
    <row r="3629" spans="1:7">
      <c r="A3629" s="85">
        <v>44440</v>
      </c>
      <c r="B3629" s="44">
        <v>10</v>
      </c>
      <c r="C3629" s="44">
        <v>0</v>
      </c>
      <c r="D3629" s="44">
        <v>40</v>
      </c>
      <c r="E3629" s="44">
        <v>20</v>
      </c>
      <c r="F3629" s="44">
        <v>5</v>
      </c>
      <c r="G3629" s="44"/>
    </row>
    <row r="3630" spans="1:7">
      <c r="A3630" s="85">
        <v>44470</v>
      </c>
      <c r="B3630" s="44">
        <v>22</v>
      </c>
      <c r="C3630" s="44">
        <v>0</v>
      </c>
      <c r="D3630" s="44">
        <v>42</v>
      </c>
      <c r="E3630" s="44">
        <v>24</v>
      </c>
      <c r="F3630" s="44">
        <v>4</v>
      </c>
      <c r="G3630" s="44"/>
    </row>
    <row r="3631" spans="1:7">
      <c r="A3631" s="86">
        <v>44501</v>
      </c>
      <c r="B3631" s="44">
        <v>30</v>
      </c>
      <c r="C3631" s="44">
        <v>0</v>
      </c>
      <c r="D3631" s="44">
        <v>28</v>
      </c>
      <c r="E3631" s="44">
        <v>15</v>
      </c>
      <c r="F3631" s="44">
        <v>4</v>
      </c>
      <c r="G3631" s="44"/>
    </row>
    <row r="3632" spans="1:7">
      <c r="A3632" s="86">
        <v>44531</v>
      </c>
      <c r="B3632" s="44">
        <v>40</v>
      </c>
      <c r="C3632" s="44">
        <v>5</v>
      </c>
      <c r="D3632" s="44">
        <v>40</v>
      </c>
      <c r="E3632" s="44">
        <v>22</v>
      </c>
      <c r="F3632" s="44">
        <v>4</v>
      </c>
      <c r="G3632" s="44"/>
    </row>
    <row r="3633" spans="1:7">
      <c r="A3633" s="85">
        <v>44562</v>
      </c>
      <c r="B3633" s="44">
        <v>28</v>
      </c>
      <c r="C3633" s="44">
        <v>3</v>
      </c>
      <c r="D3633" s="44">
        <v>40</v>
      </c>
      <c r="E3633" s="44">
        <v>20</v>
      </c>
      <c r="F3633" s="44">
        <v>4</v>
      </c>
      <c r="G3633" s="44"/>
    </row>
    <row r="3634" spans="1:7">
      <c r="A3634" s="85">
        <v>44593</v>
      </c>
      <c r="B3634" s="44"/>
      <c r="C3634" s="44"/>
      <c r="D3634" s="44"/>
      <c r="E3634" s="44"/>
      <c r="F3634" s="44"/>
      <c r="G3634" s="44"/>
    </row>
    <row r="3635" spans="1:7">
      <c r="A3635" s="86">
        <v>44621</v>
      </c>
      <c r="B3635" s="44"/>
      <c r="C3635" s="44"/>
      <c r="D3635" s="44"/>
      <c r="E3635" s="44"/>
      <c r="F3635" s="44"/>
      <c r="G3635" s="44"/>
    </row>
    <row r="3636" spans="1:7">
      <c r="A3636" s="86">
        <v>44652</v>
      </c>
      <c r="B3636" s="44"/>
      <c r="C3636" s="44"/>
      <c r="D3636" s="44"/>
      <c r="E3636" s="44"/>
      <c r="F3636" s="44"/>
      <c r="G3636" s="44"/>
    </row>
    <row r="3637" spans="1:7">
      <c r="A3637" s="85">
        <v>44682</v>
      </c>
      <c r="B3637" s="44"/>
      <c r="C3637" s="44"/>
      <c r="D3637" s="44"/>
      <c r="E3637" s="44"/>
      <c r="F3637" s="44"/>
      <c r="G3637" s="44"/>
    </row>
    <row r="3638" spans="1:7">
      <c r="A3638" s="85">
        <v>44713</v>
      </c>
      <c r="B3638" s="44"/>
      <c r="C3638" s="44"/>
      <c r="D3638" s="44"/>
      <c r="E3638" s="44"/>
      <c r="F3638" s="44"/>
      <c r="G3638" s="44"/>
    </row>
    <row r="3639" spans="1:7">
      <c r="A3639" s="86">
        <v>44743</v>
      </c>
      <c r="B3639" s="44"/>
      <c r="C3639" s="44"/>
      <c r="D3639" s="44"/>
      <c r="E3639" s="44"/>
      <c r="F3639" s="44"/>
      <c r="G3639" s="44"/>
    </row>
    <row r="3640" spans="1:7">
      <c r="A3640" s="86">
        <v>44774</v>
      </c>
      <c r="B3640" s="44"/>
      <c r="C3640" s="44"/>
      <c r="D3640" s="44"/>
      <c r="E3640" s="44"/>
      <c r="F3640" s="44"/>
      <c r="G3640" s="44"/>
    </row>
    <row r="3641" spans="1:7">
      <c r="A3641" s="24" t="s">
        <v>10</v>
      </c>
      <c r="B3641" s="24">
        <f>SUM(B3629:B3640)</f>
        <v>130</v>
      </c>
      <c r="C3641" s="24">
        <f>SUM(C3629:C3640)</f>
        <v>8</v>
      </c>
      <c r="D3641" s="24">
        <f>SUM(D3629:D3640)</f>
        <v>190</v>
      </c>
      <c r="E3641" s="24">
        <f>SUM(E3629:E3640)</f>
        <v>101</v>
      </c>
      <c r="F3641" s="24">
        <f>SUM(F3629:F3640)</f>
        <v>21</v>
      </c>
      <c r="G3641" s="30"/>
    </row>
    <row r="3642" spans="1:7">
      <c r="A3642" s="26" t="s">
        <v>12</v>
      </c>
      <c r="B3642" s="26">
        <f>B3641/12</f>
        <v>10.833333333333334</v>
      </c>
      <c r="C3642" s="26">
        <f>C3641/12</f>
        <v>0.66666666666666663</v>
      </c>
      <c r="D3642" s="26">
        <f>D3641/12</f>
        <v>15.833333333333334</v>
      </c>
      <c r="E3642" s="26">
        <f>E3641/12</f>
        <v>8.4166666666666661</v>
      </c>
      <c r="F3642" s="26">
        <f>F3641/12</f>
        <v>1.75</v>
      </c>
      <c r="G3642" s="30"/>
    </row>
    <row r="3643" spans="1:7">
      <c r="A3643" s="86"/>
      <c r="B3643" s="44"/>
      <c r="C3643" s="44"/>
      <c r="D3643" s="44"/>
      <c r="E3643" s="44"/>
      <c r="F3643" s="44"/>
      <c r="G3643" s="44"/>
    </row>
    <row r="3654" spans="1:8">
      <c r="B3654" s="25"/>
      <c r="C3654" s="11"/>
      <c r="D3654" s="11"/>
      <c r="E3654" s="11"/>
      <c r="F3654" s="11"/>
      <c r="G3654" s="11"/>
    </row>
    <row r="3655" spans="1:8">
      <c r="B3655" s="17"/>
      <c r="C3655" s="6"/>
      <c r="D3655" s="6"/>
      <c r="E3655" s="6"/>
      <c r="F3655" s="6"/>
      <c r="G3655" s="6"/>
    </row>
    <row r="3657" spans="1:8">
      <c r="A3657" s="1" t="s">
        <v>0</v>
      </c>
      <c r="B3657" s="2" t="s">
        <v>1</v>
      </c>
      <c r="C3657" s="2" t="s">
        <v>2</v>
      </c>
      <c r="D3657" s="2" t="s">
        <v>3</v>
      </c>
      <c r="E3657" s="2"/>
    </row>
    <row r="3658" spans="1:8">
      <c r="A3658" s="85" t="s">
        <v>87</v>
      </c>
      <c r="B3658" s="8">
        <v>24611</v>
      </c>
      <c r="C3658" s="8">
        <v>31839</v>
      </c>
      <c r="D3658" s="3" t="s">
        <v>83</v>
      </c>
    </row>
    <row r="3660" spans="1:8">
      <c r="A3660" s="18" t="s">
        <v>4</v>
      </c>
      <c r="B3660" s="19" t="s">
        <v>5</v>
      </c>
      <c r="C3660" s="19" t="s">
        <v>6</v>
      </c>
      <c r="D3660" s="19" t="s">
        <v>7</v>
      </c>
      <c r="E3660" s="19" t="s">
        <v>8</v>
      </c>
      <c r="F3660" s="19" t="s">
        <v>9</v>
      </c>
      <c r="G3660" s="19" t="s">
        <v>119</v>
      </c>
      <c r="H3660" s="19" t="s">
        <v>11</v>
      </c>
    </row>
    <row r="3661" spans="1:8">
      <c r="A3661" s="85">
        <v>43709</v>
      </c>
      <c r="B3661" s="44">
        <v>13</v>
      </c>
      <c r="C3661" s="44">
        <v>5</v>
      </c>
      <c r="D3661" s="44">
        <v>42</v>
      </c>
      <c r="E3661" s="44">
        <v>29</v>
      </c>
      <c r="F3661" s="44">
        <v>5</v>
      </c>
      <c r="G3661" s="44"/>
    </row>
    <row r="3662" spans="1:8">
      <c r="A3662" s="85">
        <v>43739</v>
      </c>
      <c r="B3662" s="44">
        <v>12</v>
      </c>
      <c r="C3662" s="44">
        <v>7</v>
      </c>
      <c r="D3662" s="44">
        <v>45</v>
      </c>
      <c r="E3662" s="44">
        <v>31</v>
      </c>
      <c r="F3662" s="44">
        <v>6</v>
      </c>
      <c r="G3662" s="44"/>
    </row>
    <row r="3663" spans="1:8">
      <c r="A3663" s="85">
        <v>43770</v>
      </c>
      <c r="B3663" s="44">
        <v>6</v>
      </c>
      <c r="C3663" s="44">
        <v>4</v>
      </c>
      <c r="D3663" s="44">
        <v>36</v>
      </c>
      <c r="E3663" s="44">
        <v>21</v>
      </c>
      <c r="F3663" s="44">
        <v>5</v>
      </c>
      <c r="G3663" s="44"/>
    </row>
    <row r="3664" spans="1:8">
      <c r="A3664" s="85">
        <v>43800</v>
      </c>
      <c r="B3664" s="44">
        <v>10</v>
      </c>
      <c r="C3664" s="44">
        <v>2</v>
      </c>
      <c r="D3664" s="44">
        <v>56</v>
      </c>
      <c r="E3664" s="44">
        <v>42</v>
      </c>
      <c r="F3664" s="44">
        <v>7</v>
      </c>
      <c r="G3664" s="44"/>
    </row>
    <row r="3665" spans="1:7">
      <c r="A3665" s="85">
        <v>43831</v>
      </c>
      <c r="B3665" s="44">
        <v>12</v>
      </c>
      <c r="C3665" s="44">
        <v>5</v>
      </c>
      <c r="D3665" s="44">
        <v>54</v>
      </c>
      <c r="E3665" s="44">
        <v>50</v>
      </c>
      <c r="F3665" s="44">
        <v>8</v>
      </c>
      <c r="G3665" s="44"/>
    </row>
    <row r="3666" spans="1:7">
      <c r="A3666" s="85">
        <v>43862</v>
      </c>
      <c r="B3666" s="44">
        <v>8</v>
      </c>
      <c r="C3666" s="44">
        <v>6</v>
      </c>
      <c r="D3666" s="44">
        <v>48</v>
      </c>
      <c r="E3666" s="44">
        <v>24</v>
      </c>
      <c r="F3666" s="44">
        <v>3</v>
      </c>
      <c r="G3666" s="44"/>
    </row>
    <row r="3667" spans="1:7">
      <c r="A3667" s="85">
        <v>43891</v>
      </c>
      <c r="B3667" s="44">
        <v>11</v>
      </c>
      <c r="C3667" s="44">
        <v>4</v>
      </c>
      <c r="D3667" s="44">
        <v>31</v>
      </c>
      <c r="E3667" s="44">
        <v>23</v>
      </c>
      <c r="F3667" s="44">
        <v>6</v>
      </c>
      <c r="G3667" s="44"/>
    </row>
    <row r="3668" spans="1:7">
      <c r="A3668" s="85">
        <v>43922</v>
      </c>
      <c r="B3668" s="44">
        <v>1</v>
      </c>
      <c r="C3668" s="44">
        <v>0</v>
      </c>
      <c r="D3668" s="44">
        <v>22</v>
      </c>
      <c r="E3668" s="44">
        <v>12</v>
      </c>
      <c r="F3668" s="44">
        <v>3</v>
      </c>
      <c r="G3668" s="44"/>
    </row>
    <row r="3669" spans="1:7">
      <c r="A3669" s="85">
        <v>43952</v>
      </c>
      <c r="B3669" s="44">
        <v>0</v>
      </c>
      <c r="C3669" s="44">
        <v>8</v>
      </c>
      <c r="D3669" s="44">
        <v>35</v>
      </c>
      <c r="E3669" s="44">
        <v>22</v>
      </c>
      <c r="F3669" s="44">
        <v>4</v>
      </c>
      <c r="G3669" s="44"/>
    </row>
    <row r="3670" spans="1:7">
      <c r="A3670" s="85">
        <v>43983</v>
      </c>
      <c r="B3670" s="44">
        <v>0</v>
      </c>
      <c r="C3670" s="44">
        <v>11</v>
      </c>
      <c r="D3670" s="44">
        <v>23</v>
      </c>
      <c r="E3670" s="44">
        <v>9</v>
      </c>
      <c r="F3670" s="44">
        <v>3</v>
      </c>
      <c r="G3670" s="44"/>
    </row>
    <row r="3671" spans="1:7">
      <c r="A3671" s="85">
        <v>44013</v>
      </c>
      <c r="B3671" s="44">
        <v>15</v>
      </c>
      <c r="C3671" s="44">
        <v>0</v>
      </c>
      <c r="D3671" s="44">
        <v>21</v>
      </c>
      <c r="E3671" s="44">
        <v>18</v>
      </c>
      <c r="F3671" s="44">
        <v>4</v>
      </c>
      <c r="G3671" s="44"/>
    </row>
    <row r="3672" spans="1:7">
      <c r="A3672" s="85">
        <v>44044</v>
      </c>
      <c r="B3672" s="44">
        <v>0</v>
      </c>
      <c r="C3672" s="44">
        <v>20</v>
      </c>
      <c r="D3672" s="44">
        <v>18</v>
      </c>
      <c r="E3672" s="44">
        <v>10</v>
      </c>
      <c r="F3672" s="44">
        <v>5</v>
      </c>
      <c r="G3672" s="44"/>
    </row>
    <row r="3673" spans="1:7">
      <c r="A3673" s="24" t="s">
        <v>10</v>
      </c>
      <c r="B3673" s="24">
        <f>SUM(B3661:B3672)</f>
        <v>88</v>
      </c>
      <c r="C3673" s="24">
        <f>SUM(C3661:C3672)</f>
        <v>72</v>
      </c>
      <c r="D3673" s="24">
        <f>SUM(D3661:D3672)</f>
        <v>431</v>
      </c>
      <c r="E3673" s="24">
        <f>SUM(E3661:E3672)</f>
        <v>291</v>
      </c>
      <c r="F3673" s="24">
        <f>SUM(F3661:F3672)</f>
        <v>59</v>
      </c>
      <c r="G3673" s="30"/>
    </row>
    <row r="3674" spans="1:7">
      <c r="A3674" s="24" t="s">
        <v>12</v>
      </c>
      <c r="B3674" s="24">
        <f>B3673/12</f>
        <v>7.333333333333333</v>
      </c>
      <c r="C3674" s="24">
        <f>C3673/12</f>
        <v>6</v>
      </c>
      <c r="D3674" s="24">
        <f>D3673/12</f>
        <v>35.916666666666664</v>
      </c>
      <c r="E3674" s="24">
        <f>E3673/12</f>
        <v>24.25</v>
      </c>
      <c r="F3674" s="24">
        <f>F3673/12</f>
        <v>4.916666666666667</v>
      </c>
      <c r="G3674" s="30"/>
    </row>
    <row r="3675" spans="1:7">
      <c r="A3675" s="85">
        <v>44075</v>
      </c>
      <c r="B3675" s="44">
        <v>10</v>
      </c>
      <c r="C3675" s="44">
        <v>11</v>
      </c>
      <c r="D3675" s="44">
        <v>24</v>
      </c>
      <c r="E3675" s="44">
        <v>15</v>
      </c>
      <c r="F3675" s="44">
        <v>4</v>
      </c>
      <c r="G3675" s="44"/>
    </row>
    <row r="3676" spans="1:7">
      <c r="A3676" s="85">
        <v>44105</v>
      </c>
      <c r="B3676" s="44">
        <v>2</v>
      </c>
      <c r="C3676" s="44">
        <v>8</v>
      </c>
      <c r="D3676" s="44">
        <v>20</v>
      </c>
      <c r="E3676" s="44">
        <v>14</v>
      </c>
      <c r="F3676" s="44">
        <v>3</v>
      </c>
      <c r="G3676" s="44"/>
    </row>
    <row r="3677" spans="1:7">
      <c r="A3677" s="85">
        <v>44136</v>
      </c>
      <c r="B3677" s="44">
        <v>1</v>
      </c>
      <c r="C3677" s="44">
        <v>10</v>
      </c>
      <c r="D3677" s="44">
        <v>25</v>
      </c>
      <c r="E3677" s="44">
        <v>16</v>
      </c>
      <c r="F3677" s="44">
        <v>14</v>
      </c>
      <c r="G3677" s="44"/>
    </row>
    <row r="3678" spans="1:7">
      <c r="A3678" s="85">
        <v>44166</v>
      </c>
      <c r="B3678" s="44">
        <v>6</v>
      </c>
      <c r="C3678" s="44">
        <v>1</v>
      </c>
      <c r="D3678" s="44">
        <v>15</v>
      </c>
      <c r="E3678" s="44">
        <v>10</v>
      </c>
      <c r="F3678" s="44">
        <v>3</v>
      </c>
      <c r="G3678" s="44"/>
    </row>
    <row r="3679" spans="1:7">
      <c r="A3679" s="85">
        <v>44197</v>
      </c>
      <c r="B3679" s="44">
        <v>4</v>
      </c>
      <c r="C3679" s="44">
        <v>0</v>
      </c>
      <c r="D3679" s="44">
        <v>20</v>
      </c>
      <c r="E3679" s="44">
        <v>14</v>
      </c>
      <c r="F3679" s="44">
        <v>3</v>
      </c>
      <c r="G3679" s="44"/>
    </row>
    <row r="3680" spans="1:7">
      <c r="A3680" s="85">
        <v>44228</v>
      </c>
      <c r="B3680" s="44">
        <v>3</v>
      </c>
      <c r="C3680" s="44">
        <v>5</v>
      </c>
      <c r="D3680" s="44">
        <v>22</v>
      </c>
      <c r="E3680" s="44">
        <v>10</v>
      </c>
      <c r="F3680" s="44">
        <v>3</v>
      </c>
      <c r="G3680" s="44"/>
    </row>
    <row r="3681" spans="1:7">
      <c r="A3681" s="85">
        <v>44256</v>
      </c>
      <c r="B3681" s="44">
        <v>2</v>
      </c>
      <c r="C3681" s="44">
        <v>5</v>
      </c>
      <c r="D3681" s="44">
        <v>16</v>
      </c>
      <c r="E3681" s="44">
        <v>10</v>
      </c>
      <c r="F3681" s="44">
        <v>2</v>
      </c>
      <c r="G3681" s="44"/>
    </row>
    <row r="3682" spans="1:7">
      <c r="A3682" s="85">
        <v>44287</v>
      </c>
      <c r="B3682" s="44">
        <v>1</v>
      </c>
      <c r="C3682" s="44">
        <v>4</v>
      </c>
      <c r="D3682" s="44">
        <v>12</v>
      </c>
      <c r="E3682" s="44">
        <v>8</v>
      </c>
      <c r="F3682" s="44">
        <v>2</v>
      </c>
      <c r="G3682" s="44"/>
    </row>
    <row r="3683" spans="1:7">
      <c r="A3683" s="85">
        <v>44317</v>
      </c>
      <c r="B3683" s="44">
        <v>0</v>
      </c>
      <c r="C3683" s="44">
        <v>2</v>
      </c>
      <c r="D3683" s="44">
        <v>10</v>
      </c>
      <c r="E3683" s="44">
        <v>7</v>
      </c>
      <c r="F3683" s="44">
        <v>1</v>
      </c>
      <c r="G3683" s="44"/>
    </row>
    <row r="3684" spans="1:7">
      <c r="A3684" s="85">
        <v>44348</v>
      </c>
      <c r="B3684" s="44">
        <v>1</v>
      </c>
      <c r="C3684" s="44">
        <v>3</v>
      </c>
      <c r="D3684" s="44">
        <v>11</v>
      </c>
      <c r="E3684" s="44">
        <v>7</v>
      </c>
      <c r="F3684" s="44">
        <v>1</v>
      </c>
      <c r="G3684" s="44"/>
    </row>
    <row r="3685" spans="1:7">
      <c r="A3685" s="85">
        <v>44378</v>
      </c>
      <c r="B3685" s="44">
        <v>0</v>
      </c>
      <c r="C3685" s="44">
        <v>0</v>
      </c>
      <c r="D3685" s="44">
        <v>10</v>
      </c>
      <c r="E3685" s="44">
        <v>8</v>
      </c>
      <c r="F3685" s="44">
        <v>1</v>
      </c>
      <c r="G3685" s="44"/>
    </row>
    <row r="3686" spans="1:7">
      <c r="A3686" s="85">
        <v>44409</v>
      </c>
      <c r="B3686" s="44">
        <v>0</v>
      </c>
      <c r="C3686" s="44">
        <v>10</v>
      </c>
      <c r="D3686" s="44">
        <v>21</v>
      </c>
      <c r="E3686" s="44">
        <v>15</v>
      </c>
      <c r="F3686" s="44">
        <v>3</v>
      </c>
      <c r="G3686" s="44"/>
    </row>
    <row r="3687" spans="1:7">
      <c r="A3687" s="24" t="s">
        <v>10</v>
      </c>
      <c r="B3687" s="24">
        <f>SUM(B3675:B3686)</f>
        <v>30</v>
      </c>
      <c r="C3687" s="24">
        <f>SUM(C3675:C3686)</f>
        <v>59</v>
      </c>
      <c r="D3687" s="24">
        <f>SUM(D3675:D3686)</f>
        <v>206</v>
      </c>
      <c r="E3687" s="24">
        <f>SUM(E3675:E3686)</f>
        <v>134</v>
      </c>
      <c r="F3687" s="24">
        <f>SUM(F3675:F3686)</f>
        <v>40</v>
      </c>
      <c r="G3687" s="30"/>
    </row>
    <row r="3688" spans="1:7">
      <c r="A3688" s="26" t="s">
        <v>12</v>
      </c>
      <c r="B3688" s="26">
        <f>B3687/12</f>
        <v>2.5</v>
      </c>
      <c r="C3688" s="26">
        <f>C3687/12</f>
        <v>4.916666666666667</v>
      </c>
      <c r="D3688" s="26">
        <f>D3687/12</f>
        <v>17.166666666666668</v>
      </c>
      <c r="E3688" s="26">
        <f>E3687/12</f>
        <v>11.166666666666666</v>
      </c>
      <c r="F3688" s="26">
        <f>F3687/12</f>
        <v>3.3333333333333335</v>
      </c>
      <c r="G3688" s="30"/>
    </row>
    <row r="3689" spans="1:7">
      <c r="A3689" s="85">
        <v>44440</v>
      </c>
      <c r="B3689" s="44">
        <v>1</v>
      </c>
      <c r="C3689" s="44">
        <v>8</v>
      </c>
      <c r="D3689" s="44">
        <v>20</v>
      </c>
      <c r="E3689" s="44">
        <v>12</v>
      </c>
      <c r="F3689" s="44">
        <v>2</v>
      </c>
      <c r="G3689" s="44"/>
    </row>
    <row r="3690" spans="1:7">
      <c r="A3690" s="85">
        <v>44470</v>
      </c>
      <c r="B3690" s="44">
        <v>2</v>
      </c>
      <c r="C3690" s="44">
        <v>10</v>
      </c>
      <c r="D3690" s="44">
        <v>25</v>
      </c>
      <c r="E3690" s="44">
        <v>15</v>
      </c>
      <c r="F3690" s="44">
        <v>4</v>
      </c>
      <c r="G3690" s="44"/>
    </row>
    <row r="3691" spans="1:7">
      <c r="A3691" s="86">
        <v>44501</v>
      </c>
      <c r="B3691" s="44">
        <v>3</v>
      </c>
      <c r="C3691" s="44">
        <v>5</v>
      </c>
      <c r="D3691" s="44">
        <v>18</v>
      </c>
      <c r="E3691" s="44">
        <v>10</v>
      </c>
      <c r="F3691" s="44">
        <v>3</v>
      </c>
      <c r="G3691" s="44"/>
    </row>
    <row r="3692" spans="1:7">
      <c r="A3692" s="86">
        <v>44531</v>
      </c>
      <c r="B3692" s="44">
        <v>1</v>
      </c>
      <c r="C3692" s="44">
        <v>10</v>
      </c>
      <c r="D3692" s="44">
        <v>20</v>
      </c>
      <c r="E3692" s="44">
        <v>14</v>
      </c>
      <c r="F3692" s="44">
        <v>2</v>
      </c>
      <c r="G3692" s="44"/>
    </row>
    <row r="3693" spans="1:7">
      <c r="A3693" s="85">
        <v>44562</v>
      </c>
      <c r="B3693" s="44">
        <v>0</v>
      </c>
      <c r="C3693" s="44">
        <v>6</v>
      </c>
      <c r="D3693" s="44">
        <v>28</v>
      </c>
      <c r="E3693" s="44">
        <v>14</v>
      </c>
      <c r="F3693" s="44">
        <v>3</v>
      </c>
      <c r="G3693" s="44"/>
    </row>
    <row r="3694" spans="1:7">
      <c r="A3694" s="85">
        <v>44593</v>
      </c>
      <c r="B3694" s="44"/>
      <c r="C3694" s="44"/>
      <c r="D3694" s="44"/>
      <c r="E3694" s="44"/>
      <c r="F3694" s="44"/>
      <c r="G3694" s="44"/>
    </row>
    <row r="3695" spans="1:7">
      <c r="A3695" s="86">
        <v>44621</v>
      </c>
      <c r="B3695" s="44"/>
      <c r="C3695" s="44"/>
      <c r="D3695" s="44"/>
      <c r="E3695" s="44"/>
      <c r="F3695" s="44"/>
      <c r="G3695" s="44"/>
    </row>
    <row r="3696" spans="1:7">
      <c r="A3696" s="86">
        <v>44652</v>
      </c>
      <c r="B3696" s="44"/>
      <c r="C3696" s="44"/>
      <c r="D3696" s="44"/>
      <c r="E3696" s="44"/>
      <c r="F3696" s="44"/>
      <c r="G3696" s="44"/>
    </row>
    <row r="3697" spans="1:7">
      <c r="A3697" s="85">
        <v>44682</v>
      </c>
      <c r="B3697" s="44"/>
      <c r="C3697" s="44"/>
      <c r="D3697" s="44"/>
      <c r="E3697" s="44"/>
      <c r="F3697" s="44"/>
      <c r="G3697" s="44"/>
    </row>
    <row r="3698" spans="1:7">
      <c r="A3698" s="85">
        <v>44713</v>
      </c>
      <c r="B3698" s="44"/>
      <c r="C3698" s="44"/>
      <c r="D3698" s="44"/>
      <c r="E3698" s="44"/>
      <c r="F3698" s="44"/>
      <c r="G3698" s="44"/>
    </row>
    <row r="3699" spans="1:7">
      <c r="A3699" s="86">
        <v>44743</v>
      </c>
      <c r="B3699" s="44"/>
      <c r="C3699" s="44"/>
      <c r="D3699" s="44"/>
      <c r="E3699" s="44"/>
      <c r="F3699" s="44"/>
      <c r="G3699" s="44"/>
    </row>
    <row r="3700" spans="1:7">
      <c r="A3700" s="86">
        <v>44774</v>
      </c>
      <c r="B3700" s="44"/>
      <c r="C3700" s="44"/>
      <c r="D3700" s="44"/>
      <c r="E3700" s="44"/>
      <c r="F3700" s="44"/>
      <c r="G3700" s="44"/>
    </row>
    <row r="3701" spans="1:7">
      <c r="A3701" s="24" t="s">
        <v>10</v>
      </c>
      <c r="B3701" s="24">
        <f>SUM(B3689:B3700)</f>
        <v>7</v>
      </c>
      <c r="C3701" s="24">
        <f>SUM(C3689:C3700)</f>
        <v>39</v>
      </c>
      <c r="D3701" s="24">
        <f>SUM(D3689:D3700)</f>
        <v>111</v>
      </c>
      <c r="E3701" s="24">
        <f>SUM(E3689:E3700)</f>
        <v>65</v>
      </c>
      <c r="F3701" s="24">
        <f>SUM(F3689:F3700)</f>
        <v>14</v>
      </c>
      <c r="G3701" s="30"/>
    </row>
    <row r="3702" spans="1:7">
      <c r="A3702" s="26" t="s">
        <v>12</v>
      </c>
      <c r="B3702" s="26">
        <f>B3701/12</f>
        <v>0.58333333333333337</v>
      </c>
      <c r="C3702" s="26">
        <f>C3701/12</f>
        <v>3.25</v>
      </c>
      <c r="D3702" s="26">
        <f>D3701/12</f>
        <v>9.25</v>
      </c>
      <c r="E3702" s="26">
        <f>E3701/12</f>
        <v>5.416666666666667</v>
      </c>
      <c r="F3702" s="26">
        <f>F3701/12</f>
        <v>1.1666666666666667</v>
      </c>
      <c r="G3702" s="30"/>
    </row>
    <row r="3703" spans="1:7">
      <c r="A3703" s="86"/>
      <c r="B3703" s="44"/>
      <c r="C3703" s="44"/>
      <c r="D3703" s="44"/>
      <c r="E3703" s="44"/>
      <c r="F3703" s="44"/>
      <c r="G3703" s="44"/>
    </row>
    <row r="3714" spans="1:8">
      <c r="B3714" s="25"/>
      <c r="C3714" s="11"/>
      <c r="D3714" s="11"/>
      <c r="E3714" s="11"/>
      <c r="F3714" s="11"/>
      <c r="G3714" s="11"/>
    </row>
    <row r="3715" spans="1:8">
      <c r="B3715" s="17"/>
      <c r="C3715" s="6"/>
      <c r="D3715" s="6"/>
      <c r="E3715" s="6"/>
      <c r="F3715" s="6"/>
      <c r="G3715" s="6"/>
    </row>
    <row r="3717" spans="1:8">
      <c r="A3717" s="1" t="s">
        <v>0</v>
      </c>
      <c r="B3717" s="2" t="s">
        <v>1</v>
      </c>
      <c r="C3717" s="2" t="s">
        <v>2</v>
      </c>
      <c r="D3717" s="2" t="s">
        <v>3</v>
      </c>
      <c r="E3717" s="2"/>
    </row>
    <row r="3718" spans="1:8">
      <c r="A3718" s="85" t="s">
        <v>88</v>
      </c>
      <c r="B3718" s="8">
        <v>36049</v>
      </c>
      <c r="C3718" s="8">
        <v>42329</v>
      </c>
      <c r="D3718" s="3" t="s">
        <v>85</v>
      </c>
    </row>
    <row r="3720" spans="1:8">
      <c r="A3720" s="18" t="s">
        <v>4</v>
      </c>
      <c r="B3720" s="19" t="s">
        <v>5</v>
      </c>
      <c r="C3720" s="19" t="s">
        <v>6</v>
      </c>
      <c r="D3720" s="19" t="s">
        <v>7</v>
      </c>
      <c r="E3720" s="19" t="s">
        <v>8</v>
      </c>
      <c r="F3720" s="19" t="s">
        <v>9</v>
      </c>
      <c r="G3720" s="19" t="s">
        <v>119</v>
      </c>
      <c r="H3720" s="19" t="s">
        <v>11</v>
      </c>
    </row>
    <row r="3721" spans="1:8">
      <c r="A3721" s="85">
        <v>43709</v>
      </c>
      <c r="B3721" s="44">
        <v>10</v>
      </c>
      <c r="C3721" s="44">
        <v>4</v>
      </c>
      <c r="D3721" s="44">
        <v>13</v>
      </c>
      <c r="E3721" s="44">
        <v>20</v>
      </c>
      <c r="F3721" s="44">
        <v>5</v>
      </c>
      <c r="G3721" s="44"/>
    </row>
    <row r="3722" spans="1:8">
      <c r="A3722" s="85">
        <v>43739</v>
      </c>
      <c r="B3722" s="44">
        <v>10</v>
      </c>
      <c r="C3722" s="44">
        <v>0</v>
      </c>
      <c r="D3722" s="44">
        <v>16</v>
      </c>
      <c r="E3722" s="44">
        <v>19</v>
      </c>
      <c r="F3722" s="44">
        <v>6</v>
      </c>
      <c r="G3722" s="44"/>
    </row>
    <row r="3723" spans="1:8">
      <c r="A3723" s="85">
        <v>43770</v>
      </c>
      <c r="B3723" s="44">
        <v>2</v>
      </c>
      <c r="C3723" s="44">
        <v>7</v>
      </c>
      <c r="D3723" s="44">
        <v>15</v>
      </c>
      <c r="E3723" s="44">
        <v>11</v>
      </c>
      <c r="F3723" s="44">
        <v>5</v>
      </c>
      <c r="G3723" s="44"/>
    </row>
    <row r="3724" spans="1:8">
      <c r="A3724" s="85">
        <v>43800</v>
      </c>
      <c r="B3724" s="44">
        <v>5</v>
      </c>
      <c r="C3724" s="44">
        <v>15</v>
      </c>
      <c r="D3724" s="44">
        <v>19</v>
      </c>
      <c r="E3724" s="44">
        <v>10</v>
      </c>
      <c r="F3724" s="44">
        <v>6</v>
      </c>
      <c r="G3724" s="44"/>
    </row>
    <row r="3725" spans="1:8">
      <c r="A3725" s="85">
        <v>43831</v>
      </c>
      <c r="B3725" s="44">
        <v>17</v>
      </c>
      <c r="C3725" s="44">
        <v>6</v>
      </c>
      <c r="D3725" s="44">
        <v>16</v>
      </c>
      <c r="E3725" s="44">
        <v>14</v>
      </c>
      <c r="F3725" s="44">
        <v>5</v>
      </c>
      <c r="G3725" s="44"/>
    </row>
    <row r="3726" spans="1:8">
      <c r="A3726" s="85">
        <v>43862</v>
      </c>
      <c r="B3726" s="44">
        <v>5</v>
      </c>
      <c r="C3726" s="44">
        <v>1</v>
      </c>
      <c r="D3726" s="44">
        <v>18</v>
      </c>
      <c r="E3726" s="44">
        <v>6</v>
      </c>
      <c r="F3726" s="44">
        <v>7</v>
      </c>
      <c r="G3726" s="44"/>
    </row>
    <row r="3727" spans="1:8">
      <c r="A3727" s="85">
        <v>43891</v>
      </c>
      <c r="B3727" s="44">
        <v>9</v>
      </c>
      <c r="C3727" s="44">
        <v>5</v>
      </c>
      <c r="D3727" s="44">
        <v>11</v>
      </c>
      <c r="E3727" s="44">
        <v>19</v>
      </c>
      <c r="F3727" s="44">
        <v>4</v>
      </c>
      <c r="G3727" s="44"/>
    </row>
    <row r="3728" spans="1:8">
      <c r="A3728" s="85">
        <v>43922</v>
      </c>
      <c r="B3728" s="44">
        <v>7</v>
      </c>
      <c r="C3728" s="44">
        <v>11</v>
      </c>
      <c r="D3728" s="44">
        <v>10</v>
      </c>
      <c r="E3728" s="44">
        <v>17</v>
      </c>
      <c r="F3728" s="44">
        <v>1</v>
      </c>
      <c r="G3728" s="44"/>
    </row>
    <row r="3729" spans="1:7">
      <c r="A3729" s="85">
        <v>43952</v>
      </c>
      <c r="B3729" s="44">
        <v>2</v>
      </c>
      <c r="C3729" s="44">
        <v>30</v>
      </c>
      <c r="D3729" s="44">
        <v>11</v>
      </c>
      <c r="E3729" s="44">
        <v>13</v>
      </c>
      <c r="F3729" s="44">
        <v>1</v>
      </c>
      <c r="G3729" s="44"/>
    </row>
    <row r="3730" spans="1:7">
      <c r="A3730" s="85">
        <v>43983</v>
      </c>
      <c r="B3730" s="44">
        <v>1</v>
      </c>
      <c r="C3730" s="44">
        <v>10</v>
      </c>
      <c r="D3730" s="44">
        <v>4</v>
      </c>
      <c r="E3730" s="44">
        <v>3</v>
      </c>
      <c r="F3730" s="44">
        <v>3</v>
      </c>
      <c r="G3730" s="44"/>
    </row>
    <row r="3731" spans="1:7">
      <c r="A3731" s="85">
        <v>44013</v>
      </c>
      <c r="B3731" s="44">
        <v>8</v>
      </c>
      <c r="C3731" s="44">
        <v>9</v>
      </c>
      <c r="D3731" s="44">
        <v>11</v>
      </c>
      <c r="E3731" s="44">
        <v>11</v>
      </c>
      <c r="F3731" s="44">
        <v>3</v>
      </c>
      <c r="G3731" s="44"/>
    </row>
    <row r="3732" spans="1:7">
      <c r="A3732" s="85">
        <v>44044</v>
      </c>
      <c r="B3732" s="44">
        <v>14</v>
      </c>
      <c r="C3732" s="44">
        <v>2</v>
      </c>
      <c r="D3732" s="44">
        <v>4</v>
      </c>
      <c r="E3732" s="44">
        <v>10</v>
      </c>
      <c r="F3732" s="44">
        <v>3</v>
      </c>
      <c r="G3732" s="44"/>
    </row>
    <row r="3733" spans="1:7">
      <c r="A3733" s="24" t="s">
        <v>10</v>
      </c>
      <c r="B3733" s="24">
        <f>SUM(B3721:B3732)</f>
        <v>90</v>
      </c>
      <c r="C3733" s="24">
        <f>SUM(C3721:C3732)</f>
        <v>100</v>
      </c>
      <c r="D3733" s="24">
        <f>SUM(D3721:D3732)</f>
        <v>148</v>
      </c>
      <c r="E3733" s="24">
        <f>SUM(E3721:E3732)</f>
        <v>153</v>
      </c>
      <c r="F3733" s="24">
        <f>SUM(F3721:F3732)</f>
        <v>49</v>
      </c>
      <c r="G3733" s="30"/>
    </row>
    <row r="3734" spans="1:7">
      <c r="A3734" s="24" t="s">
        <v>12</v>
      </c>
      <c r="B3734" s="24">
        <f>B3733/12</f>
        <v>7.5</v>
      </c>
      <c r="C3734" s="24">
        <f>C3733/12</f>
        <v>8.3333333333333339</v>
      </c>
      <c r="D3734" s="24">
        <f>D3733/12</f>
        <v>12.333333333333334</v>
      </c>
      <c r="E3734" s="24">
        <f>E3733/12</f>
        <v>12.75</v>
      </c>
      <c r="F3734" s="24">
        <f>F3733/12</f>
        <v>4.083333333333333</v>
      </c>
      <c r="G3734" s="30"/>
    </row>
    <row r="3735" spans="1:7">
      <c r="A3735" s="85">
        <v>44075</v>
      </c>
      <c r="B3735" s="44">
        <v>2</v>
      </c>
      <c r="C3735" s="44">
        <v>6</v>
      </c>
      <c r="D3735" s="44">
        <v>8</v>
      </c>
      <c r="E3735" s="44">
        <v>9</v>
      </c>
      <c r="F3735" s="44">
        <v>2</v>
      </c>
      <c r="G3735" s="44"/>
    </row>
    <row r="3736" spans="1:7">
      <c r="A3736" s="85">
        <v>44105</v>
      </c>
      <c r="B3736" s="44">
        <v>8</v>
      </c>
      <c r="C3736" s="44">
        <v>14</v>
      </c>
      <c r="D3736" s="44">
        <v>18</v>
      </c>
      <c r="E3736" s="44">
        <v>22</v>
      </c>
      <c r="F3736" s="44">
        <v>3</v>
      </c>
      <c r="G3736" s="44"/>
    </row>
    <row r="3737" spans="1:7">
      <c r="A3737" s="85">
        <v>44136</v>
      </c>
      <c r="B3737" s="44">
        <v>88</v>
      </c>
      <c r="C3737" s="44">
        <v>8</v>
      </c>
      <c r="D3737" s="44">
        <v>13</v>
      </c>
      <c r="E3737" s="44">
        <v>17</v>
      </c>
      <c r="F3737" s="44">
        <v>2</v>
      </c>
      <c r="G3737" s="44"/>
    </row>
    <row r="3738" spans="1:7">
      <c r="A3738" s="85">
        <v>44166</v>
      </c>
      <c r="B3738" s="44">
        <v>3</v>
      </c>
      <c r="C3738" s="44">
        <v>1</v>
      </c>
      <c r="D3738" s="44">
        <v>14</v>
      </c>
      <c r="E3738" s="44">
        <v>3</v>
      </c>
      <c r="F3738" s="44">
        <v>2</v>
      </c>
      <c r="G3738" s="44"/>
    </row>
    <row r="3739" spans="1:7">
      <c r="A3739" s="85">
        <v>44197</v>
      </c>
      <c r="B3739" s="44">
        <v>1</v>
      </c>
      <c r="C3739" s="44">
        <v>7</v>
      </c>
      <c r="D3739" s="44">
        <v>12</v>
      </c>
      <c r="E3739" s="44">
        <v>6</v>
      </c>
      <c r="F3739" s="44">
        <v>2</v>
      </c>
      <c r="G3739" s="44"/>
    </row>
    <row r="3740" spans="1:7">
      <c r="A3740" s="85">
        <v>44228</v>
      </c>
      <c r="B3740" s="44">
        <v>10</v>
      </c>
      <c r="C3740" s="44">
        <v>4</v>
      </c>
      <c r="D3740" s="44">
        <v>8</v>
      </c>
      <c r="E3740" s="44">
        <v>12</v>
      </c>
      <c r="F3740" s="44">
        <v>1</v>
      </c>
      <c r="G3740" s="44"/>
    </row>
    <row r="3741" spans="1:7">
      <c r="A3741" s="85">
        <v>44256</v>
      </c>
      <c r="B3741" s="44">
        <v>12</v>
      </c>
      <c r="C3741" s="44">
        <v>12</v>
      </c>
      <c r="D3741" s="44">
        <v>13</v>
      </c>
      <c r="E3741" s="44">
        <v>20</v>
      </c>
      <c r="F3741" s="44">
        <v>3</v>
      </c>
      <c r="G3741" s="44"/>
    </row>
    <row r="3742" spans="1:7">
      <c r="A3742" s="85">
        <v>44287</v>
      </c>
      <c r="B3742" s="44">
        <v>1</v>
      </c>
      <c r="C3742" s="44">
        <v>20</v>
      </c>
      <c r="D3742" s="44">
        <v>14</v>
      </c>
      <c r="E3742" s="44">
        <v>9</v>
      </c>
      <c r="F3742" s="44">
        <v>2</v>
      </c>
      <c r="G3742" s="44"/>
    </row>
    <row r="3743" spans="1:7">
      <c r="A3743" s="85">
        <v>44317</v>
      </c>
      <c r="B3743" s="44">
        <v>2</v>
      </c>
      <c r="C3743" s="44">
        <v>9</v>
      </c>
      <c r="D3743" s="44">
        <v>7</v>
      </c>
      <c r="E3743" s="44">
        <v>13</v>
      </c>
      <c r="F3743" s="44">
        <v>4</v>
      </c>
      <c r="G3743" s="44"/>
    </row>
    <row r="3744" spans="1:7">
      <c r="A3744" s="85">
        <v>20</v>
      </c>
      <c r="B3744" s="44">
        <v>3</v>
      </c>
      <c r="C3744" s="44">
        <v>20</v>
      </c>
      <c r="D3744" s="44">
        <v>13</v>
      </c>
      <c r="E3744" s="44">
        <v>15</v>
      </c>
      <c r="F3744" s="44">
        <v>3</v>
      </c>
      <c r="G3744" s="44"/>
    </row>
    <row r="3745" spans="1:7">
      <c r="A3745" s="85">
        <v>44378</v>
      </c>
      <c r="B3745" s="44">
        <v>14</v>
      </c>
      <c r="C3745" s="44">
        <v>23</v>
      </c>
      <c r="D3745" s="44">
        <v>14</v>
      </c>
      <c r="E3745" s="44">
        <v>20</v>
      </c>
      <c r="F3745" s="44">
        <v>5</v>
      </c>
      <c r="G3745" s="44"/>
    </row>
    <row r="3746" spans="1:7">
      <c r="A3746" s="85">
        <v>44409</v>
      </c>
      <c r="B3746" s="44">
        <v>1</v>
      </c>
      <c r="C3746" s="44">
        <v>19</v>
      </c>
      <c r="D3746" s="44">
        <v>16</v>
      </c>
      <c r="E3746" s="44">
        <v>24</v>
      </c>
      <c r="F3746" s="44">
        <v>3</v>
      </c>
      <c r="G3746" s="44"/>
    </row>
    <row r="3747" spans="1:7">
      <c r="A3747" s="24" t="s">
        <v>10</v>
      </c>
      <c r="B3747" s="24">
        <f>SUM(B3735:B3746)</f>
        <v>145</v>
      </c>
      <c r="C3747" s="24">
        <f>SUM(C3735:C3746)</f>
        <v>143</v>
      </c>
      <c r="D3747" s="24">
        <f>SUM(D3735:D3746)</f>
        <v>150</v>
      </c>
      <c r="E3747" s="24">
        <f>SUM(E3735:E3746)</f>
        <v>170</v>
      </c>
      <c r="F3747" s="24">
        <f>SUM(F3735:F3746)</f>
        <v>32</v>
      </c>
      <c r="G3747" s="30"/>
    </row>
    <row r="3748" spans="1:7">
      <c r="A3748" s="26" t="s">
        <v>12</v>
      </c>
      <c r="B3748" s="26">
        <f>B3747/12</f>
        <v>12.083333333333334</v>
      </c>
      <c r="C3748" s="26">
        <f>C3747/12</f>
        <v>11.916666666666666</v>
      </c>
      <c r="D3748" s="26">
        <f>D3747/12</f>
        <v>12.5</v>
      </c>
      <c r="E3748" s="26">
        <f>E3747/12</f>
        <v>14.166666666666666</v>
      </c>
      <c r="F3748" s="26">
        <f>F3747/12</f>
        <v>2.6666666666666665</v>
      </c>
      <c r="G3748" s="30"/>
    </row>
    <row r="3749" spans="1:7">
      <c r="A3749" s="85">
        <v>44440</v>
      </c>
      <c r="B3749" s="44">
        <v>1</v>
      </c>
      <c r="C3749" s="44">
        <v>13</v>
      </c>
      <c r="D3749" s="44">
        <v>9</v>
      </c>
      <c r="E3749" s="44">
        <v>18</v>
      </c>
      <c r="F3749" s="44">
        <v>3</v>
      </c>
      <c r="G3749" s="44"/>
    </row>
    <row r="3750" spans="1:7">
      <c r="A3750" s="85">
        <v>44470</v>
      </c>
      <c r="B3750" s="44">
        <v>0</v>
      </c>
      <c r="C3750" s="44">
        <v>19</v>
      </c>
      <c r="D3750" s="44">
        <v>12</v>
      </c>
      <c r="E3750" s="44">
        <v>9</v>
      </c>
      <c r="F3750" s="44">
        <v>3</v>
      </c>
      <c r="G3750" s="44"/>
    </row>
    <row r="3751" spans="1:7">
      <c r="A3751" s="86">
        <v>44501</v>
      </c>
      <c r="B3751" s="44">
        <v>8</v>
      </c>
      <c r="C3751" s="44">
        <v>16</v>
      </c>
      <c r="D3751" s="44">
        <v>7</v>
      </c>
      <c r="E3751" s="44">
        <v>16</v>
      </c>
      <c r="F3751" s="44">
        <v>4</v>
      </c>
      <c r="G3751" s="44"/>
    </row>
    <row r="3752" spans="1:7">
      <c r="A3752" s="86">
        <v>44531</v>
      </c>
      <c r="B3752" s="44">
        <v>5</v>
      </c>
      <c r="C3752" s="44">
        <v>14</v>
      </c>
      <c r="D3752" s="44">
        <v>9</v>
      </c>
      <c r="E3752" s="44">
        <v>10</v>
      </c>
      <c r="F3752" s="44">
        <v>2</v>
      </c>
      <c r="G3752" s="44"/>
    </row>
    <row r="3753" spans="1:7">
      <c r="A3753" s="85">
        <v>44562</v>
      </c>
      <c r="B3753" s="44">
        <v>1</v>
      </c>
      <c r="C3753" s="44">
        <v>9</v>
      </c>
      <c r="D3753" s="44">
        <v>7</v>
      </c>
      <c r="E3753" s="44">
        <v>19</v>
      </c>
      <c r="F3753" s="44">
        <v>3</v>
      </c>
      <c r="G3753" s="44"/>
    </row>
    <row r="3754" spans="1:7">
      <c r="A3754" s="85">
        <v>44593</v>
      </c>
      <c r="B3754" s="44"/>
      <c r="C3754" s="44"/>
      <c r="D3754" s="44"/>
      <c r="E3754" s="44"/>
      <c r="F3754" s="44"/>
      <c r="G3754" s="44"/>
    </row>
    <row r="3755" spans="1:7">
      <c r="A3755" s="86">
        <v>44621</v>
      </c>
      <c r="B3755" s="44"/>
      <c r="C3755" s="44"/>
      <c r="D3755" s="44"/>
      <c r="E3755" s="44"/>
      <c r="F3755" s="44"/>
      <c r="G3755" s="44"/>
    </row>
    <row r="3756" spans="1:7">
      <c r="A3756" s="86">
        <v>44652</v>
      </c>
      <c r="B3756" s="44"/>
      <c r="C3756" s="44"/>
      <c r="D3756" s="44"/>
      <c r="E3756" s="44"/>
      <c r="F3756" s="44"/>
      <c r="G3756" s="44"/>
    </row>
    <row r="3757" spans="1:7">
      <c r="A3757" s="85">
        <v>44682</v>
      </c>
      <c r="B3757" s="44"/>
      <c r="C3757" s="44"/>
      <c r="D3757" s="44"/>
      <c r="E3757" s="44"/>
      <c r="F3757" s="44"/>
      <c r="G3757" s="44"/>
    </row>
    <row r="3758" spans="1:7">
      <c r="A3758" s="85">
        <v>44713</v>
      </c>
      <c r="B3758" s="44"/>
      <c r="C3758" s="44"/>
      <c r="D3758" s="44"/>
      <c r="E3758" s="44"/>
      <c r="F3758" s="44"/>
      <c r="G3758" s="44"/>
    </row>
    <row r="3759" spans="1:7">
      <c r="A3759" s="86">
        <v>44743</v>
      </c>
      <c r="B3759" s="44"/>
      <c r="C3759" s="44"/>
      <c r="D3759" s="44"/>
      <c r="E3759" s="44"/>
      <c r="F3759" s="44"/>
      <c r="G3759" s="44"/>
    </row>
    <row r="3760" spans="1:7">
      <c r="A3760" s="86">
        <v>44774</v>
      </c>
      <c r="B3760" s="44"/>
      <c r="C3760" s="44"/>
      <c r="D3760" s="44"/>
      <c r="E3760" s="44"/>
      <c r="F3760" s="44"/>
      <c r="G3760" s="44"/>
    </row>
    <row r="3761" spans="1:7">
      <c r="A3761" s="24" t="s">
        <v>10</v>
      </c>
      <c r="B3761" s="24">
        <f>SUM(B3749:B3760)</f>
        <v>15</v>
      </c>
      <c r="C3761" s="24">
        <f>SUM(C3749:C3760)</f>
        <v>71</v>
      </c>
      <c r="D3761" s="24">
        <f>SUM(D3749:D3760)</f>
        <v>44</v>
      </c>
      <c r="E3761" s="24">
        <f>SUM(E3749:E3760)</f>
        <v>72</v>
      </c>
      <c r="F3761" s="24">
        <f>SUM(F3749:F3760)</f>
        <v>15</v>
      </c>
      <c r="G3761" s="30"/>
    </row>
    <row r="3762" spans="1:7">
      <c r="A3762" s="26" t="s">
        <v>12</v>
      </c>
      <c r="B3762" s="26">
        <f>B3761/12</f>
        <v>1.25</v>
      </c>
      <c r="C3762" s="26">
        <f>C3761/12</f>
        <v>5.916666666666667</v>
      </c>
      <c r="D3762" s="26">
        <f>D3761/12</f>
        <v>3.6666666666666665</v>
      </c>
      <c r="E3762" s="26">
        <f>E3761/12</f>
        <v>6</v>
      </c>
      <c r="F3762" s="26">
        <f>F3761/12</f>
        <v>1.25</v>
      </c>
      <c r="G3762" s="30"/>
    </row>
    <row r="3774" spans="1:7">
      <c r="B3774" s="17"/>
      <c r="C3774" s="6"/>
      <c r="D3774" s="6"/>
      <c r="E3774" s="6"/>
      <c r="F3774" s="6"/>
      <c r="G3774" s="6"/>
    </row>
    <row r="3775" spans="1:7">
      <c r="B3775" s="17"/>
      <c r="C3775" s="6"/>
      <c r="D3775" s="6"/>
      <c r="E3775" s="6"/>
      <c r="F3775" s="6"/>
      <c r="G3775" s="6"/>
    </row>
    <row r="3777" spans="1:8">
      <c r="A3777" s="1" t="s">
        <v>0</v>
      </c>
      <c r="B3777" s="2" t="s">
        <v>1</v>
      </c>
      <c r="C3777" s="2" t="s">
        <v>2</v>
      </c>
      <c r="D3777" s="2" t="s">
        <v>3</v>
      </c>
      <c r="E3777" s="2"/>
    </row>
    <row r="3778" spans="1:8">
      <c r="A3778" s="85" t="s">
        <v>89</v>
      </c>
      <c r="B3778" s="8">
        <v>29411</v>
      </c>
      <c r="C3778" s="8">
        <v>34440</v>
      </c>
      <c r="D3778" s="3" t="s">
        <v>83</v>
      </c>
    </row>
    <row r="3780" spans="1:8">
      <c r="A3780" s="18" t="s">
        <v>4</v>
      </c>
      <c r="B3780" s="19" t="s">
        <v>5</v>
      </c>
      <c r="C3780" s="19" t="s">
        <v>6</v>
      </c>
      <c r="D3780" s="19" t="s">
        <v>7</v>
      </c>
      <c r="E3780" s="19" t="s">
        <v>8</v>
      </c>
      <c r="F3780" s="19" t="s">
        <v>9</v>
      </c>
      <c r="G3780" s="19" t="s">
        <v>119</v>
      </c>
      <c r="H3780" s="19" t="s">
        <v>11</v>
      </c>
    </row>
    <row r="3781" spans="1:8">
      <c r="A3781" s="85">
        <v>43709</v>
      </c>
      <c r="B3781" s="44">
        <v>15</v>
      </c>
      <c r="C3781" s="44">
        <v>10</v>
      </c>
      <c r="D3781" s="44">
        <v>65</v>
      </c>
      <c r="E3781" s="44">
        <v>20</v>
      </c>
      <c r="F3781" s="44">
        <v>5</v>
      </c>
      <c r="G3781" s="44"/>
    </row>
    <row r="3782" spans="1:8">
      <c r="A3782" s="85">
        <v>43739</v>
      </c>
      <c r="B3782" s="44">
        <v>19</v>
      </c>
      <c r="C3782" s="44">
        <v>10</v>
      </c>
      <c r="D3782" s="44">
        <v>70</v>
      </c>
      <c r="E3782" s="44">
        <v>21</v>
      </c>
      <c r="F3782" s="44">
        <v>6</v>
      </c>
      <c r="G3782" s="44"/>
    </row>
    <row r="3783" spans="1:8">
      <c r="A3783" s="85">
        <v>43770</v>
      </c>
      <c r="B3783" s="44">
        <v>18</v>
      </c>
      <c r="C3783" s="44">
        <v>13</v>
      </c>
      <c r="D3783" s="44">
        <v>65</v>
      </c>
      <c r="E3783" s="44">
        <v>20</v>
      </c>
      <c r="F3783" s="44">
        <v>6</v>
      </c>
      <c r="G3783" s="44"/>
    </row>
    <row r="3784" spans="1:8">
      <c r="A3784" s="85">
        <v>43800</v>
      </c>
      <c r="B3784" s="44">
        <v>16</v>
      </c>
      <c r="C3784" s="44">
        <v>11</v>
      </c>
      <c r="D3784" s="44">
        <v>68</v>
      </c>
      <c r="E3784" s="44">
        <v>19</v>
      </c>
      <c r="F3784" s="44">
        <v>7</v>
      </c>
      <c r="G3784" s="44"/>
    </row>
    <row r="3785" spans="1:8">
      <c r="A3785" s="85">
        <v>43831</v>
      </c>
      <c r="B3785" s="44">
        <v>15</v>
      </c>
      <c r="C3785" s="44">
        <v>12</v>
      </c>
      <c r="D3785" s="44">
        <v>76</v>
      </c>
      <c r="E3785" s="44">
        <v>22</v>
      </c>
      <c r="F3785" s="44">
        <v>6</v>
      </c>
      <c r="G3785" s="44"/>
    </row>
    <row r="3786" spans="1:8">
      <c r="A3786" s="85">
        <v>43862</v>
      </c>
      <c r="B3786" s="44">
        <v>15</v>
      </c>
      <c r="C3786" s="44">
        <v>10</v>
      </c>
      <c r="D3786" s="44">
        <v>70</v>
      </c>
      <c r="E3786" s="44">
        <v>22</v>
      </c>
      <c r="F3786" s="44">
        <v>6</v>
      </c>
      <c r="G3786" s="44"/>
    </row>
    <row r="3787" spans="1:8">
      <c r="A3787" s="85">
        <v>43891</v>
      </c>
      <c r="B3787" s="44">
        <v>17</v>
      </c>
      <c r="C3787" s="44">
        <v>10</v>
      </c>
      <c r="D3787" s="44">
        <v>55</v>
      </c>
      <c r="E3787" s="44">
        <v>23</v>
      </c>
      <c r="F3787" s="44">
        <v>7</v>
      </c>
      <c r="G3787" s="44"/>
    </row>
    <row r="3788" spans="1:8">
      <c r="A3788" s="85">
        <v>43922</v>
      </c>
      <c r="B3788" s="44">
        <v>2</v>
      </c>
      <c r="C3788" s="44">
        <v>6</v>
      </c>
      <c r="D3788" s="44">
        <v>35</v>
      </c>
      <c r="E3788" s="44">
        <v>20</v>
      </c>
      <c r="F3788" s="44">
        <v>4</v>
      </c>
      <c r="G3788" s="44"/>
    </row>
    <row r="3789" spans="1:8">
      <c r="A3789" s="85">
        <v>43952</v>
      </c>
      <c r="B3789" s="44">
        <v>0</v>
      </c>
      <c r="C3789" s="44">
        <v>12</v>
      </c>
      <c r="D3789" s="44">
        <v>25</v>
      </c>
      <c r="E3789" s="44">
        <v>8</v>
      </c>
      <c r="F3789" s="44">
        <v>3</v>
      </c>
      <c r="G3789" s="44"/>
    </row>
    <row r="3790" spans="1:8">
      <c r="A3790" s="85">
        <v>43983</v>
      </c>
      <c r="B3790" s="44">
        <v>5</v>
      </c>
      <c r="C3790" s="44">
        <v>10</v>
      </c>
      <c r="D3790" s="44">
        <v>20</v>
      </c>
      <c r="E3790" s="44">
        <v>16</v>
      </c>
      <c r="F3790" s="44">
        <v>2</v>
      </c>
      <c r="G3790" s="44"/>
    </row>
    <row r="3791" spans="1:8">
      <c r="A3791" s="85">
        <v>44013</v>
      </c>
      <c r="B3791" s="44">
        <v>2</v>
      </c>
      <c r="C3791" s="44">
        <v>10</v>
      </c>
      <c r="D3791" s="44">
        <v>15</v>
      </c>
      <c r="E3791" s="44">
        <v>12</v>
      </c>
      <c r="F3791" s="44">
        <v>2</v>
      </c>
      <c r="G3791" s="44"/>
    </row>
    <row r="3792" spans="1:8">
      <c r="A3792" s="85">
        <v>44044</v>
      </c>
      <c r="B3792" s="44">
        <v>2</v>
      </c>
      <c r="C3792" s="44">
        <v>10</v>
      </c>
      <c r="D3792" s="44">
        <v>10</v>
      </c>
      <c r="E3792" s="44">
        <v>8</v>
      </c>
      <c r="F3792" s="44">
        <v>2</v>
      </c>
      <c r="G3792" s="44"/>
    </row>
    <row r="3793" spans="1:7">
      <c r="A3793" s="24" t="s">
        <v>10</v>
      </c>
      <c r="B3793" s="24">
        <f>SUM(B3781:B3792)</f>
        <v>126</v>
      </c>
      <c r="C3793" s="24">
        <f>SUM(C3781:C3792)</f>
        <v>124</v>
      </c>
      <c r="D3793" s="24">
        <f>SUM(D3781:D3792)</f>
        <v>574</v>
      </c>
      <c r="E3793" s="24">
        <f>SUM(E3781:E3792)</f>
        <v>211</v>
      </c>
      <c r="F3793" s="24">
        <f>SUM(F3781:F3792)</f>
        <v>56</v>
      </c>
      <c r="G3793" s="30"/>
    </row>
    <row r="3794" spans="1:7">
      <c r="A3794" s="24" t="s">
        <v>12</v>
      </c>
      <c r="B3794" s="24">
        <f>B3793/12</f>
        <v>10.5</v>
      </c>
      <c r="C3794" s="24">
        <f>C3793/12</f>
        <v>10.333333333333334</v>
      </c>
      <c r="D3794" s="24">
        <f>D3793/12</f>
        <v>47.833333333333336</v>
      </c>
      <c r="E3794" s="24">
        <f>E3793/12</f>
        <v>17.583333333333332</v>
      </c>
      <c r="F3794" s="24">
        <f>F3793/12</f>
        <v>4.666666666666667</v>
      </c>
      <c r="G3794" s="30"/>
    </row>
    <row r="3795" spans="1:7">
      <c r="A3795" s="85">
        <v>44075</v>
      </c>
      <c r="B3795" s="44">
        <v>4</v>
      </c>
      <c r="C3795" s="44">
        <v>10</v>
      </c>
      <c r="D3795" s="44">
        <v>20</v>
      </c>
      <c r="E3795" s="44">
        <v>16</v>
      </c>
      <c r="F3795" s="44">
        <v>5</v>
      </c>
      <c r="G3795" s="44"/>
    </row>
    <row r="3796" spans="1:7">
      <c r="A3796" s="85">
        <v>44105</v>
      </c>
      <c r="B3796" s="44">
        <v>6</v>
      </c>
      <c r="C3796" s="44">
        <v>8</v>
      </c>
      <c r="D3796" s="44">
        <v>21</v>
      </c>
      <c r="E3796" s="44">
        <v>19</v>
      </c>
      <c r="F3796" s="44">
        <v>5</v>
      </c>
      <c r="G3796" s="44"/>
    </row>
    <row r="3797" spans="1:7">
      <c r="A3797" s="85">
        <v>44136</v>
      </c>
      <c r="B3797" s="44">
        <v>5</v>
      </c>
      <c r="C3797" s="44">
        <v>6</v>
      </c>
      <c r="D3797" s="44">
        <v>26</v>
      </c>
      <c r="E3797" s="44">
        <v>16</v>
      </c>
      <c r="F3797" s="44">
        <v>5</v>
      </c>
      <c r="G3797" s="44"/>
    </row>
    <row r="3798" spans="1:7">
      <c r="A3798" s="85">
        <v>44166</v>
      </c>
      <c r="B3798" s="44">
        <v>0</v>
      </c>
      <c r="C3798" s="44">
        <v>5</v>
      </c>
      <c r="D3798" s="44">
        <v>20</v>
      </c>
      <c r="E3798" s="44">
        <v>21</v>
      </c>
      <c r="F3798" s="44">
        <v>4</v>
      </c>
      <c r="G3798" s="44"/>
    </row>
    <row r="3799" spans="1:7">
      <c r="A3799" s="85">
        <v>44197</v>
      </c>
      <c r="B3799" s="44">
        <v>4</v>
      </c>
      <c r="C3799" s="44">
        <v>5</v>
      </c>
      <c r="D3799" s="44">
        <v>20</v>
      </c>
      <c r="E3799" s="44">
        <v>16</v>
      </c>
      <c r="F3799" s="44">
        <v>4</v>
      </c>
      <c r="G3799" s="44"/>
    </row>
    <row r="3800" spans="1:7">
      <c r="A3800" s="85">
        <v>44228</v>
      </c>
      <c r="B3800" s="44">
        <v>2</v>
      </c>
      <c r="C3800" s="44">
        <v>6</v>
      </c>
      <c r="D3800" s="44">
        <v>19</v>
      </c>
      <c r="E3800" s="44">
        <v>12</v>
      </c>
      <c r="F3800" s="44">
        <v>3</v>
      </c>
      <c r="G3800" s="44"/>
    </row>
    <row r="3801" spans="1:7">
      <c r="A3801" s="85">
        <v>44256</v>
      </c>
      <c r="B3801" s="44">
        <v>5</v>
      </c>
      <c r="C3801" s="44">
        <v>10</v>
      </c>
      <c r="D3801" s="44">
        <v>30</v>
      </c>
      <c r="E3801" s="44">
        <v>16</v>
      </c>
      <c r="F3801" s="44">
        <v>3</v>
      </c>
      <c r="G3801" s="44"/>
    </row>
    <row r="3802" spans="1:7">
      <c r="A3802" s="85">
        <v>44287</v>
      </c>
      <c r="B3802" s="44">
        <v>2</v>
      </c>
      <c r="C3802" s="44">
        <v>2</v>
      </c>
      <c r="D3802" s="44">
        <v>30</v>
      </c>
      <c r="E3802" s="44">
        <v>20</v>
      </c>
      <c r="F3802" s="44">
        <v>4</v>
      </c>
      <c r="G3802" s="44"/>
    </row>
    <row r="3803" spans="1:7">
      <c r="A3803" s="85">
        <v>44317</v>
      </c>
      <c r="B3803" s="44">
        <v>2</v>
      </c>
      <c r="C3803" s="44">
        <v>6</v>
      </c>
      <c r="D3803" s="44">
        <v>25</v>
      </c>
      <c r="E3803" s="44">
        <v>19</v>
      </c>
      <c r="F3803" s="44">
        <v>3</v>
      </c>
      <c r="G3803" s="44"/>
    </row>
    <row r="3804" spans="1:7">
      <c r="A3804" s="85">
        <v>44348</v>
      </c>
      <c r="B3804" s="44">
        <v>2</v>
      </c>
      <c r="C3804" s="44">
        <v>2</v>
      </c>
      <c r="D3804" s="44">
        <v>25</v>
      </c>
      <c r="E3804" s="44">
        <v>18</v>
      </c>
      <c r="F3804" s="44">
        <v>3</v>
      </c>
      <c r="G3804" s="44"/>
    </row>
    <row r="3805" spans="1:7">
      <c r="A3805" s="85">
        <v>44378</v>
      </c>
      <c r="B3805" s="44">
        <v>5</v>
      </c>
      <c r="C3805" s="44">
        <v>3</v>
      </c>
      <c r="D3805" s="44">
        <v>26</v>
      </c>
      <c r="E3805" s="44">
        <v>19</v>
      </c>
      <c r="F3805" s="44">
        <v>3</v>
      </c>
      <c r="G3805" s="44"/>
    </row>
    <row r="3806" spans="1:7">
      <c r="A3806" s="85">
        <v>44409</v>
      </c>
      <c r="B3806" s="44">
        <v>6</v>
      </c>
      <c r="C3806" s="44">
        <v>10</v>
      </c>
      <c r="D3806" s="44">
        <v>37</v>
      </c>
      <c r="E3806" s="44">
        <v>20</v>
      </c>
      <c r="F3806" s="44">
        <v>5</v>
      </c>
      <c r="G3806" s="44"/>
    </row>
    <row r="3807" spans="1:7">
      <c r="A3807" s="24" t="s">
        <v>10</v>
      </c>
      <c r="B3807" s="24">
        <f>SUM(B3795:B3806)</f>
        <v>43</v>
      </c>
      <c r="C3807" s="24">
        <f>SUM(C3795:C3806)</f>
        <v>73</v>
      </c>
      <c r="D3807" s="24">
        <f>SUM(D3795:D3806)</f>
        <v>299</v>
      </c>
      <c r="E3807" s="24">
        <f>SUM(E3795:E3806)</f>
        <v>212</v>
      </c>
      <c r="F3807" s="24">
        <f>SUM(F3795:F3806)</f>
        <v>47</v>
      </c>
      <c r="G3807" s="30"/>
    </row>
    <row r="3808" spans="1:7">
      <c r="A3808" s="26" t="s">
        <v>12</v>
      </c>
      <c r="B3808" s="26">
        <f>B3807/12</f>
        <v>3.5833333333333335</v>
      </c>
      <c r="C3808" s="26">
        <f>C3807/12</f>
        <v>6.083333333333333</v>
      </c>
      <c r="D3808" s="26">
        <f>D3807/12</f>
        <v>24.916666666666668</v>
      </c>
      <c r="E3808" s="26">
        <f>E3807/12</f>
        <v>17.666666666666668</v>
      </c>
      <c r="F3808" s="26">
        <f>F3807/12</f>
        <v>3.9166666666666665</v>
      </c>
      <c r="G3808" s="30"/>
    </row>
    <row r="3809" spans="1:7">
      <c r="A3809" s="85">
        <v>44440</v>
      </c>
      <c r="B3809" s="44">
        <v>4</v>
      </c>
      <c r="C3809" s="44">
        <v>10</v>
      </c>
      <c r="D3809" s="44">
        <v>37</v>
      </c>
      <c r="E3809" s="44">
        <v>21</v>
      </c>
      <c r="F3809" s="44">
        <v>5</v>
      </c>
      <c r="G3809" s="44"/>
    </row>
    <row r="3810" spans="1:7">
      <c r="A3810" s="85">
        <v>44470</v>
      </c>
      <c r="B3810" s="44">
        <v>5</v>
      </c>
      <c r="C3810" s="44">
        <v>8</v>
      </c>
      <c r="D3810" s="44">
        <v>37</v>
      </c>
      <c r="E3810" s="44">
        <v>21</v>
      </c>
      <c r="F3810" s="44">
        <v>5</v>
      </c>
      <c r="G3810" s="44"/>
    </row>
    <row r="3811" spans="1:7">
      <c r="A3811" s="86">
        <v>44501</v>
      </c>
      <c r="B3811" s="44">
        <v>5</v>
      </c>
      <c r="C3811" s="44">
        <v>6</v>
      </c>
      <c r="D3811" s="44">
        <v>28</v>
      </c>
      <c r="E3811" s="44">
        <v>18</v>
      </c>
      <c r="F3811" s="44">
        <v>4</v>
      </c>
      <c r="G3811" s="44"/>
    </row>
    <row r="3812" spans="1:7">
      <c r="A3812" s="86">
        <v>44531</v>
      </c>
      <c r="B3812" s="44">
        <v>2</v>
      </c>
      <c r="C3812" s="44">
        <v>5</v>
      </c>
      <c r="D3812" s="44">
        <v>25</v>
      </c>
      <c r="E3812" s="44">
        <v>18</v>
      </c>
      <c r="F3812" s="44">
        <v>4</v>
      </c>
      <c r="G3812" s="44"/>
    </row>
    <row r="3813" spans="1:7">
      <c r="A3813" s="85">
        <v>44562</v>
      </c>
      <c r="B3813" s="44">
        <v>5</v>
      </c>
      <c r="C3813" s="44">
        <v>10</v>
      </c>
      <c r="D3813" s="44">
        <v>30</v>
      </c>
      <c r="E3813" s="44">
        <v>20</v>
      </c>
      <c r="F3813" s="44">
        <v>4</v>
      </c>
      <c r="G3813" s="44"/>
    </row>
    <row r="3814" spans="1:7">
      <c r="A3814" s="85">
        <v>44593</v>
      </c>
      <c r="B3814" s="44"/>
      <c r="C3814" s="44"/>
      <c r="D3814" s="44"/>
      <c r="E3814" s="44"/>
      <c r="F3814" s="44"/>
      <c r="G3814" s="44"/>
    </row>
    <row r="3815" spans="1:7">
      <c r="A3815" s="86">
        <v>44621</v>
      </c>
      <c r="B3815" s="44"/>
      <c r="C3815" s="44"/>
      <c r="D3815" s="44"/>
      <c r="E3815" s="44"/>
      <c r="F3815" s="44"/>
      <c r="G3815" s="44"/>
    </row>
    <row r="3816" spans="1:7">
      <c r="A3816" s="86">
        <v>44652</v>
      </c>
      <c r="B3816" s="44"/>
      <c r="C3816" s="44"/>
      <c r="D3816" s="44"/>
      <c r="E3816" s="44"/>
      <c r="F3816" s="44"/>
      <c r="G3816" s="44"/>
    </row>
    <row r="3817" spans="1:7">
      <c r="A3817" s="85">
        <v>44682</v>
      </c>
      <c r="B3817" s="44"/>
      <c r="C3817" s="44"/>
      <c r="D3817" s="44"/>
      <c r="E3817" s="44"/>
      <c r="F3817" s="44"/>
      <c r="G3817" s="44"/>
    </row>
    <row r="3818" spans="1:7">
      <c r="A3818" s="85">
        <v>44713</v>
      </c>
      <c r="B3818" s="44"/>
      <c r="C3818" s="44"/>
      <c r="D3818" s="44"/>
      <c r="E3818" s="44"/>
      <c r="F3818" s="44"/>
      <c r="G3818" s="44"/>
    </row>
    <row r="3819" spans="1:7">
      <c r="A3819" s="86">
        <v>44743</v>
      </c>
      <c r="B3819" s="44"/>
      <c r="C3819" s="44"/>
      <c r="D3819" s="44"/>
      <c r="E3819" s="44"/>
      <c r="F3819" s="44"/>
      <c r="G3819" s="44"/>
    </row>
    <row r="3820" spans="1:7">
      <c r="A3820" s="86">
        <v>44774</v>
      </c>
      <c r="B3820" s="44"/>
      <c r="C3820" s="44"/>
      <c r="D3820" s="44"/>
      <c r="E3820" s="44"/>
      <c r="F3820" s="44"/>
      <c r="G3820" s="44"/>
    </row>
    <row r="3821" spans="1:7">
      <c r="A3821" s="24" t="s">
        <v>10</v>
      </c>
      <c r="B3821" s="24">
        <f>SUM(B3809:B3820)</f>
        <v>21</v>
      </c>
      <c r="C3821" s="24">
        <f>SUM(C3809:C3820)</f>
        <v>39</v>
      </c>
      <c r="D3821" s="24">
        <f>SUM(D3809:D3820)</f>
        <v>157</v>
      </c>
      <c r="E3821" s="24">
        <f>SUM(E3809:E3820)</f>
        <v>98</v>
      </c>
      <c r="F3821" s="24">
        <f>SUM(F3809:F3820)</f>
        <v>22</v>
      </c>
      <c r="G3821" s="30"/>
    </row>
    <row r="3822" spans="1:7">
      <c r="A3822" s="26" t="s">
        <v>12</v>
      </c>
      <c r="B3822" s="26">
        <f>B3821/12</f>
        <v>1.75</v>
      </c>
      <c r="C3822" s="26">
        <f>C3821/12</f>
        <v>3.25</v>
      </c>
      <c r="D3822" s="26">
        <f>D3821/12</f>
        <v>13.083333333333334</v>
      </c>
      <c r="E3822" s="26">
        <f>E3821/12</f>
        <v>8.1666666666666661</v>
      </c>
      <c r="F3822" s="26">
        <f>F3821/12</f>
        <v>1.8333333333333333</v>
      </c>
      <c r="G3822" s="30"/>
    </row>
    <row r="3835" spans="1:8">
      <c r="B3835" s="17"/>
      <c r="C3835" s="6"/>
      <c r="D3835" s="6"/>
      <c r="E3835" s="6"/>
      <c r="F3835" s="6"/>
      <c r="G3835" s="6"/>
    </row>
    <row r="3837" spans="1:8">
      <c r="A3837" s="1" t="s">
        <v>0</v>
      </c>
      <c r="B3837" s="2" t="s">
        <v>1</v>
      </c>
      <c r="C3837" s="2" t="s">
        <v>2</v>
      </c>
      <c r="D3837" s="2" t="s">
        <v>3</v>
      </c>
      <c r="E3837" s="2"/>
    </row>
    <row r="3838" spans="1:8">
      <c r="A3838" s="85" t="s">
        <v>90</v>
      </c>
      <c r="B3838" s="8">
        <v>36637</v>
      </c>
      <c r="C3838" s="8">
        <v>42329</v>
      </c>
      <c r="D3838" s="3" t="s">
        <v>85</v>
      </c>
    </row>
    <row r="3840" spans="1:8">
      <c r="A3840" s="18" t="s">
        <v>4</v>
      </c>
      <c r="B3840" s="19" t="s">
        <v>5</v>
      </c>
      <c r="C3840" s="19" t="s">
        <v>6</v>
      </c>
      <c r="D3840" s="19" t="s">
        <v>7</v>
      </c>
      <c r="E3840" s="19" t="s">
        <v>8</v>
      </c>
      <c r="F3840" s="19" t="s">
        <v>9</v>
      </c>
      <c r="G3840" s="19" t="s">
        <v>119</v>
      </c>
      <c r="H3840" s="19" t="s">
        <v>11</v>
      </c>
    </row>
    <row r="3841" spans="1:7">
      <c r="A3841" s="85">
        <v>43709</v>
      </c>
      <c r="B3841" s="44">
        <v>25</v>
      </c>
      <c r="C3841" s="44">
        <v>3</v>
      </c>
      <c r="D3841" s="44">
        <v>50</v>
      </c>
      <c r="E3841" s="44">
        <v>55</v>
      </c>
      <c r="F3841" s="44">
        <v>10</v>
      </c>
      <c r="G3841" s="44"/>
    </row>
    <row r="3842" spans="1:7">
      <c r="A3842" s="85">
        <v>43739</v>
      </c>
      <c r="B3842" s="44">
        <v>14</v>
      </c>
      <c r="C3842" s="44">
        <v>3</v>
      </c>
      <c r="D3842" s="44">
        <v>30</v>
      </c>
      <c r="E3842" s="44">
        <v>34</v>
      </c>
      <c r="F3842" s="44">
        <v>6</v>
      </c>
      <c r="G3842" s="44"/>
    </row>
    <row r="3843" spans="1:7">
      <c r="A3843" s="85">
        <v>43770</v>
      </c>
      <c r="B3843" s="44">
        <v>15</v>
      </c>
      <c r="C3843" s="44">
        <v>0</v>
      </c>
      <c r="D3843" s="44">
        <v>65</v>
      </c>
      <c r="E3843" s="44">
        <v>36</v>
      </c>
      <c r="F3843" s="44">
        <v>18</v>
      </c>
      <c r="G3843" s="44"/>
    </row>
    <row r="3844" spans="1:7">
      <c r="A3844" s="85">
        <v>43800</v>
      </c>
      <c r="B3844" s="44">
        <v>67</v>
      </c>
      <c r="C3844" s="44">
        <v>54</v>
      </c>
      <c r="D3844" s="44">
        <v>84</v>
      </c>
      <c r="E3844" s="44">
        <v>66</v>
      </c>
      <c r="F3844" s="44">
        <v>30</v>
      </c>
      <c r="G3844" s="44"/>
    </row>
    <row r="3845" spans="1:7">
      <c r="A3845" s="85">
        <v>43831</v>
      </c>
      <c r="B3845" s="44">
        <v>23</v>
      </c>
      <c r="C3845" s="44">
        <v>16</v>
      </c>
      <c r="D3845" s="44">
        <v>50</v>
      </c>
      <c r="E3845" s="44">
        <v>39</v>
      </c>
      <c r="F3845" s="44">
        <v>13</v>
      </c>
      <c r="G3845" s="44"/>
    </row>
    <row r="3846" spans="1:7">
      <c r="A3846" s="85">
        <v>43862</v>
      </c>
      <c r="B3846" s="44">
        <v>21</v>
      </c>
      <c r="C3846" s="44">
        <v>18</v>
      </c>
      <c r="D3846" s="44">
        <v>62</v>
      </c>
      <c r="E3846" s="44">
        <v>54</v>
      </c>
      <c r="F3846" s="44">
        <v>25</v>
      </c>
      <c r="G3846" s="44"/>
    </row>
    <row r="3847" spans="1:7">
      <c r="A3847" s="85">
        <v>43891</v>
      </c>
      <c r="B3847" s="44">
        <v>8</v>
      </c>
      <c r="C3847" s="44">
        <v>7</v>
      </c>
      <c r="D3847" s="44">
        <v>13</v>
      </c>
      <c r="E3847" s="44">
        <v>17</v>
      </c>
      <c r="F3847" s="44">
        <v>11</v>
      </c>
      <c r="G3847" s="44"/>
    </row>
    <row r="3848" spans="1:7">
      <c r="A3848" s="85">
        <v>43922</v>
      </c>
      <c r="B3848" s="44">
        <v>5</v>
      </c>
      <c r="C3848" s="44">
        <v>0</v>
      </c>
      <c r="D3848" s="44">
        <v>12</v>
      </c>
      <c r="E3848" s="44">
        <v>47</v>
      </c>
      <c r="F3848" s="44">
        <v>10</v>
      </c>
      <c r="G3848" s="44"/>
    </row>
    <row r="3849" spans="1:7">
      <c r="A3849" s="85">
        <v>43952</v>
      </c>
      <c r="B3849" s="44">
        <v>1</v>
      </c>
      <c r="C3849" s="44">
        <v>0</v>
      </c>
      <c r="D3849" s="44">
        <v>2</v>
      </c>
      <c r="E3849" s="44">
        <v>14</v>
      </c>
      <c r="F3849" s="44">
        <v>0</v>
      </c>
      <c r="G3849" s="44"/>
    </row>
    <row r="3850" spans="1:7">
      <c r="A3850" s="85">
        <v>43983</v>
      </c>
      <c r="B3850" s="44">
        <v>1</v>
      </c>
      <c r="C3850" s="44">
        <v>1</v>
      </c>
      <c r="D3850" s="44">
        <v>5</v>
      </c>
      <c r="E3850" s="44">
        <v>21</v>
      </c>
      <c r="F3850" s="44">
        <v>2</v>
      </c>
      <c r="G3850" s="44"/>
    </row>
    <row r="3851" spans="1:7">
      <c r="A3851" s="85">
        <v>44013</v>
      </c>
      <c r="B3851" s="44">
        <v>4</v>
      </c>
      <c r="C3851" s="44">
        <v>0</v>
      </c>
      <c r="D3851" s="44">
        <v>23</v>
      </c>
      <c r="E3851" s="44">
        <v>10</v>
      </c>
      <c r="F3851" s="44">
        <v>2</v>
      </c>
      <c r="G3851" s="44"/>
    </row>
    <row r="3852" spans="1:7">
      <c r="A3852" s="85">
        <v>44044</v>
      </c>
      <c r="B3852" s="44">
        <v>4</v>
      </c>
      <c r="C3852" s="44">
        <v>0</v>
      </c>
      <c r="D3852" s="44">
        <v>22</v>
      </c>
      <c r="E3852" s="44">
        <v>24</v>
      </c>
      <c r="F3852" s="44">
        <v>10</v>
      </c>
      <c r="G3852" s="44"/>
    </row>
    <row r="3853" spans="1:7">
      <c r="A3853" s="24" t="s">
        <v>10</v>
      </c>
      <c r="B3853" s="24">
        <f>SUM(B3841:B3852)</f>
        <v>188</v>
      </c>
      <c r="C3853" s="24">
        <f>SUM(C3841:C3852)</f>
        <v>102</v>
      </c>
      <c r="D3853" s="24">
        <f>SUM(D3841:D3852)</f>
        <v>418</v>
      </c>
      <c r="E3853" s="24">
        <f>SUM(E3841:E3852)</f>
        <v>417</v>
      </c>
      <c r="F3853" s="24">
        <f>SUM(F3841:F3852)</f>
        <v>137</v>
      </c>
      <c r="G3853" s="30"/>
    </row>
    <row r="3854" spans="1:7">
      <c r="A3854" s="24" t="s">
        <v>12</v>
      </c>
      <c r="B3854" s="24">
        <f>B3853/12</f>
        <v>15.666666666666666</v>
      </c>
      <c r="C3854" s="24">
        <f>C3853/12</f>
        <v>8.5</v>
      </c>
      <c r="D3854" s="24">
        <f>D3853/12</f>
        <v>34.833333333333336</v>
      </c>
      <c r="E3854" s="24">
        <f>E3853/12</f>
        <v>34.75</v>
      </c>
      <c r="F3854" s="24">
        <f>F3853/12</f>
        <v>11.416666666666666</v>
      </c>
      <c r="G3854" s="30"/>
    </row>
    <row r="3855" spans="1:7">
      <c r="A3855" s="85">
        <v>44075</v>
      </c>
      <c r="B3855" s="44">
        <v>8</v>
      </c>
      <c r="C3855" s="44">
        <v>3</v>
      </c>
      <c r="D3855" s="44">
        <v>25</v>
      </c>
      <c r="E3855" s="44">
        <v>26</v>
      </c>
      <c r="F3855" s="44">
        <v>6</v>
      </c>
      <c r="G3855" s="44"/>
    </row>
    <row r="3856" spans="1:7">
      <c r="A3856" s="85">
        <v>44105</v>
      </c>
      <c r="B3856" s="44">
        <v>9</v>
      </c>
      <c r="C3856" s="44">
        <v>2</v>
      </c>
      <c r="D3856" s="44">
        <v>25</v>
      </c>
      <c r="E3856" s="44">
        <v>23</v>
      </c>
      <c r="F3856" s="44">
        <v>4</v>
      </c>
      <c r="G3856" s="44"/>
    </row>
    <row r="3857" spans="1:7">
      <c r="A3857" s="85">
        <v>44136</v>
      </c>
      <c r="B3857" s="44">
        <v>9</v>
      </c>
      <c r="C3857" s="44">
        <v>1</v>
      </c>
      <c r="D3857" s="44">
        <v>20</v>
      </c>
      <c r="E3857" s="44">
        <v>21</v>
      </c>
      <c r="F3857" s="44">
        <v>5</v>
      </c>
      <c r="G3857" s="44"/>
    </row>
    <row r="3858" spans="1:7">
      <c r="A3858" s="85">
        <v>44166</v>
      </c>
      <c r="B3858" s="44">
        <v>17</v>
      </c>
      <c r="C3858" s="44">
        <v>4</v>
      </c>
      <c r="D3858" s="44">
        <v>25</v>
      </c>
      <c r="E3858" s="44">
        <v>32</v>
      </c>
      <c r="F3858" s="44">
        <v>11</v>
      </c>
      <c r="G3858" s="44"/>
    </row>
    <row r="3859" spans="1:7">
      <c r="A3859" s="85">
        <v>44197</v>
      </c>
      <c r="B3859" s="44">
        <v>10</v>
      </c>
      <c r="C3859" s="44">
        <v>3</v>
      </c>
      <c r="D3859" s="44">
        <v>14</v>
      </c>
      <c r="E3859" s="44">
        <v>19</v>
      </c>
      <c r="F3859" s="44">
        <v>5</v>
      </c>
      <c r="G3859" s="44"/>
    </row>
    <row r="3860" spans="1:7">
      <c r="A3860" s="85">
        <v>44228</v>
      </c>
      <c r="B3860" s="44">
        <v>12</v>
      </c>
      <c r="C3860" s="44">
        <v>1</v>
      </c>
      <c r="D3860" s="44">
        <v>5</v>
      </c>
      <c r="E3860" s="44">
        <v>15</v>
      </c>
      <c r="F3860" s="44">
        <v>8</v>
      </c>
      <c r="G3860" s="44"/>
    </row>
    <row r="3861" spans="1:7">
      <c r="A3861" s="85">
        <v>44256</v>
      </c>
      <c r="B3861" s="44">
        <v>30</v>
      </c>
      <c r="C3861" s="44">
        <v>2</v>
      </c>
      <c r="D3861" s="44">
        <v>15</v>
      </c>
      <c r="E3861" s="44">
        <v>18</v>
      </c>
      <c r="F3861" s="44">
        <v>6</v>
      </c>
      <c r="G3861" s="44"/>
    </row>
    <row r="3862" spans="1:7">
      <c r="A3862" s="85">
        <v>44287</v>
      </c>
      <c r="B3862" s="44">
        <v>15</v>
      </c>
      <c r="C3862" s="44">
        <v>0</v>
      </c>
      <c r="D3862" s="44">
        <v>20</v>
      </c>
      <c r="E3862" s="44">
        <v>15</v>
      </c>
      <c r="F3862" s="44">
        <v>5</v>
      </c>
      <c r="G3862" s="44"/>
    </row>
    <row r="3863" spans="1:7">
      <c r="A3863" s="85">
        <v>44317</v>
      </c>
      <c r="B3863" s="44">
        <v>2</v>
      </c>
      <c r="C3863" s="44">
        <v>9</v>
      </c>
      <c r="D3863" s="44">
        <v>7</v>
      </c>
      <c r="E3863" s="44">
        <v>13</v>
      </c>
      <c r="F3863" s="44">
        <v>4</v>
      </c>
      <c r="G3863" s="44"/>
    </row>
    <row r="3864" spans="1:7">
      <c r="A3864" s="85">
        <v>44348</v>
      </c>
      <c r="B3864" s="44">
        <v>25</v>
      </c>
      <c r="C3864" s="44">
        <v>0</v>
      </c>
      <c r="D3864" s="44">
        <v>24</v>
      </c>
      <c r="E3864" s="44">
        <v>7</v>
      </c>
      <c r="F3864" s="44">
        <v>1</v>
      </c>
      <c r="G3864" s="44"/>
    </row>
    <row r="3865" spans="1:7">
      <c r="A3865" s="85">
        <v>44378</v>
      </c>
      <c r="B3865" s="44">
        <v>2</v>
      </c>
      <c r="C3865" s="44">
        <v>1</v>
      </c>
      <c r="D3865" s="44">
        <v>6</v>
      </c>
      <c r="E3865" s="44">
        <v>23</v>
      </c>
      <c r="F3865" s="44">
        <v>4</v>
      </c>
      <c r="G3865" s="44"/>
    </row>
    <row r="3866" spans="1:7">
      <c r="A3866" s="85">
        <v>44409</v>
      </c>
      <c r="B3866" s="44">
        <v>72</v>
      </c>
      <c r="C3866" s="44">
        <v>0</v>
      </c>
      <c r="D3866" s="44">
        <v>8</v>
      </c>
      <c r="E3866" s="44">
        <v>10</v>
      </c>
      <c r="F3866" s="44">
        <v>4</v>
      </c>
      <c r="G3866" s="44"/>
    </row>
    <row r="3867" spans="1:7">
      <c r="A3867" s="24" t="s">
        <v>10</v>
      </c>
      <c r="B3867" s="24">
        <f>SUM(B3855:B3866)</f>
        <v>211</v>
      </c>
      <c r="C3867" s="24">
        <f>SUM(C3855:C3866)</f>
        <v>26</v>
      </c>
      <c r="D3867" s="24">
        <f>SUM(D3855:D3866)</f>
        <v>194</v>
      </c>
      <c r="E3867" s="24">
        <f>SUM(E3855:E3866)</f>
        <v>222</v>
      </c>
      <c r="F3867" s="24">
        <f>SUM(F3855:F3866)</f>
        <v>63</v>
      </c>
      <c r="G3867" s="30"/>
    </row>
    <row r="3868" spans="1:7">
      <c r="A3868" s="26" t="s">
        <v>12</v>
      </c>
      <c r="B3868" s="26">
        <f>B3867/12</f>
        <v>17.583333333333332</v>
      </c>
      <c r="C3868" s="26">
        <f>C3867/12</f>
        <v>2.1666666666666665</v>
      </c>
      <c r="D3868" s="26">
        <f>D3867/12</f>
        <v>16.166666666666668</v>
      </c>
      <c r="E3868" s="26">
        <f>E3867/12</f>
        <v>18.5</v>
      </c>
      <c r="F3868" s="26">
        <f>F3867/12</f>
        <v>5.25</v>
      </c>
      <c r="G3868" s="30"/>
    </row>
    <row r="3869" spans="1:7">
      <c r="A3869" s="85">
        <v>44440</v>
      </c>
      <c r="B3869" s="44">
        <v>31</v>
      </c>
      <c r="C3869" s="44">
        <v>2</v>
      </c>
      <c r="D3869" s="44">
        <v>20</v>
      </c>
      <c r="E3869" s="44">
        <v>13</v>
      </c>
      <c r="F3869" s="44">
        <v>7</v>
      </c>
      <c r="G3869" s="44"/>
    </row>
    <row r="3870" spans="1:7">
      <c r="A3870" s="85">
        <v>44470</v>
      </c>
      <c r="B3870" s="44">
        <v>76</v>
      </c>
      <c r="C3870" s="44">
        <v>0</v>
      </c>
      <c r="D3870" s="44">
        <v>20</v>
      </c>
      <c r="E3870" s="44">
        <v>30</v>
      </c>
      <c r="F3870" s="44">
        <v>7</v>
      </c>
      <c r="G3870" s="44"/>
    </row>
    <row r="3871" spans="1:7">
      <c r="A3871" s="86">
        <v>44501</v>
      </c>
      <c r="B3871" s="44">
        <v>23</v>
      </c>
      <c r="C3871" s="44">
        <v>0</v>
      </c>
      <c r="D3871" s="44">
        <v>30</v>
      </c>
      <c r="E3871" s="44">
        <v>15</v>
      </c>
      <c r="F3871" s="44">
        <v>10</v>
      </c>
      <c r="G3871" s="44"/>
    </row>
    <row r="3872" spans="1:7">
      <c r="A3872" s="86">
        <v>44531</v>
      </c>
      <c r="B3872" s="44">
        <v>33</v>
      </c>
      <c r="C3872" s="44">
        <v>10</v>
      </c>
      <c r="D3872" s="44">
        <v>25</v>
      </c>
      <c r="E3872" s="44">
        <v>23</v>
      </c>
      <c r="F3872" s="44">
        <v>10</v>
      </c>
      <c r="G3872" s="44"/>
    </row>
    <row r="3873" spans="1:7">
      <c r="A3873" s="85">
        <v>44562</v>
      </c>
      <c r="B3873" s="44"/>
      <c r="C3873" s="44"/>
      <c r="D3873" s="44"/>
      <c r="E3873" s="44"/>
      <c r="F3873" s="44"/>
      <c r="G3873" s="44"/>
    </row>
    <row r="3874" spans="1:7">
      <c r="A3874" s="85">
        <v>44593</v>
      </c>
      <c r="B3874" s="44"/>
      <c r="C3874" s="44"/>
      <c r="D3874" s="44"/>
      <c r="E3874" s="44"/>
      <c r="F3874" s="44"/>
      <c r="G3874" s="44"/>
    </row>
    <row r="3875" spans="1:7">
      <c r="A3875" s="86">
        <v>44621</v>
      </c>
      <c r="B3875" s="44"/>
      <c r="C3875" s="44"/>
      <c r="D3875" s="44"/>
      <c r="E3875" s="44"/>
      <c r="F3875" s="44"/>
      <c r="G3875" s="44"/>
    </row>
    <row r="3876" spans="1:7">
      <c r="A3876" s="86">
        <v>44652</v>
      </c>
      <c r="B3876" s="44"/>
      <c r="C3876" s="44"/>
      <c r="D3876" s="44"/>
      <c r="E3876" s="44"/>
      <c r="F3876" s="44"/>
      <c r="G3876" s="44"/>
    </row>
    <row r="3877" spans="1:7">
      <c r="A3877" s="85">
        <v>44682</v>
      </c>
      <c r="B3877" s="44"/>
      <c r="C3877" s="44"/>
      <c r="D3877" s="44"/>
      <c r="E3877" s="44"/>
      <c r="F3877" s="44"/>
      <c r="G3877" s="44"/>
    </row>
    <row r="3878" spans="1:7">
      <c r="A3878" s="85">
        <v>44713</v>
      </c>
      <c r="B3878" s="44"/>
      <c r="C3878" s="44"/>
      <c r="D3878" s="44"/>
      <c r="E3878" s="44"/>
      <c r="F3878" s="44"/>
      <c r="G3878" s="44"/>
    </row>
    <row r="3879" spans="1:7">
      <c r="A3879" s="86">
        <v>44743</v>
      </c>
      <c r="B3879" s="44"/>
      <c r="C3879" s="44"/>
      <c r="D3879" s="44"/>
      <c r="E3879" s="44"/>
      <c r="F3879" s="44"/>
      <c r="G3879" s="44"/>
    </row>
    <row r="3880" spans="1:7">
      <c r="A3880" s="86">
        <v>44774</v>
      </c>
      <c r="B3880" s="44"/>
      <c r="C3880" s="44"/>
      <c r="D3880" s="44"/>
      <c r="E3880" s="44"/>
      <c r="F3880" s="44"/>
      <c r="G3880" s="44"/>
    </row>
    <row r="3881" spans="1:7">
      <c r="A3881" s="24" t="s">
        <v>10</v>
      </c>
      <c r="B3881" s="24">
        <f>SUM(B3869:B3880)</f>
        <v>163</v>
      </c>
      <c r="C3881" s="24">
        <f>SUM(C3869:C3880)</f>
        <v>12</v>
      </c>
      <c r="D3881" s="24">
        <f>SUM(D3869:D3880)</f>
        <v>95</v>
      </c>
      <c r="E3881" s="24">
        <f>SUM(E3869:E3880)</f>
        <v>81</v>
      </c>
      <c r="F3881" s="24">
        <f>SUM(F3869:F3880)</f>
        <v>34</v>
      </c>
      <c r="G3881" s="30"/>
    </row>
    <row r="3882" spans="1:7">
      <c r="A3882" s="26" t="s">
        <v>12</v>
      </c>
      <c r="B3882" s="26">
        <f>B3881/12</f>
        <v>13.583333333333334</v>
      </c>
      <c r="C3882" s="26">
        <f>C3881/12</f>
        <v>1</v>
      </c>
      <c r="D3882" s="26">
        <f>D3881/12</f>
        <v>7.916666666666667</v>
      </c>
      <c r="E3882" s="26">
        <f>E3881/12</f>
        <v>6.75</v>
      </c>
      <c r="F3882" s="26">
        <f>F3881/12</f>
        <v>2.8333333333333335</v>
      </c>
      <c r="G3882" s="30"/>
    </row>
    <row r="3894" spans="1:8">
      <c r="B3894" s="17"/>
      <c r="C3894" s="6"/>
      <c r="D3894" s="6"/>
      <c r="E3894" s="6"/>
      <c r="F3894" s="6"/>
      <c r="G3894" s="6"/>
    </row>
    <row r="3895" spans="1:8">
      <c r="B3895" s="17"/>
      <c r="C3895" s="6"/>
      <c r="D3895" s="6"/>
      <c r="E3895" s="6"/>
      <c r="F3895" s="6"/>
      <c r="G3895" s="6"/>
    </row>
    <row r="3897" spans="1:8">
      <c r="A3897" s="56" t="s">
        <v>0</v>
      </c>
      <c r="B3897" s="72" t="s">
        <v>1</v>
      </c>
      <c r="C3897" s="72" t="s">
        <v>2</v>
      </c>
      <c r="D3897" s="72" t="s">
        <v>3</v>
      </c>
      <c r="E3897" s="72"/>
      <c r="F3897" s="47"/>
      <c r="G3897" s="47"/>
    </row>
    <row r="3898" spans="1:8">
      <c r="A3898" s="87" t="s">
        <v>91</v>
      </c>
      <c r="B3898" s="73">
        <v>28654</v>
      </c>
      <c r="C3898" s="73">
        <v>35063</v>
      </c>
      <c r="D3898" s="47" t="s">
        <v>85</v>
      </c>
      <c r="E3898" s="47"/>
      <c r="F3898" s="47"/>
      <c r="G3898" s="47"/>
    </row>
    <row r="3899" spans="1:8">
      <c r="A3899" s="87"/>
      <c r="B3899" s="47"/>
      <c r="C3899" s="47"/>
      <c r="D3899" s="47"/>
      <c r="E3899" s="47"/>
      <c r="F3899" s="47"/>
      <c r="G3899" s="47"/>
    </row>
    <row r="3900" spans="1:8">
      <c r="A3900" s="58" t="s">
        <v>4</v>
      </c>
      <c r="B3900" s="46" t="s">
        <v>5</v>
      </c>
      <c r="C3900" s="46" t="s">
        <v>6</v>
      </c>
      <c r="D3900" s="46" t="s">
        <v>7</v>
      </c>
      <c r="E3900" s="46" t="s">
        <v>8</v>
      </c>
      <c r="F3900" s="46" t="s">
        <v>9</v>
      </c>
      <c r="G3900" s="46" t="s">
        <v>119</v>
      </c>
      <c r="H3900" s="19" t="s">
        <v>11</v>
      </c>
    </row>
    <row r="3901" spans="1:8">
      <c r="A3901" s="87">
        <v>43709</v>
      </c>
      <c r="B3901" s="47">
        <v>25</v>
      </c>
      <c r="C3901" s="47">
        <v>1</v>
      </c>
      <c r="D3901" s="47">
        <v>74</v>
      </c>
      <c r="E3901" s="47">
        <v>40</v>
      </c>
      <c r="F3901" s="47">
        <v>4</v>
      </c>
      <c r="G3901" s="47"/>
    </row>
    <row r="3902" spans="1:8">
      <c r="A3902" s="87">
        <v>43739</v>
      </c>
      <c r="B3902" s="47">
        <v>22</v>
      </c>
      <c r="C3902" s="47">
        <v>0</v>
      </c>
      <c r="D3902" s="47">
        <v>70</v>
      </c>
      <c r="E3902" s="47">
        <v>24</v>
      </c>
      <c r="F3902" s="47">
        <v>3</v>
      </c>
      <c r="G3902" s="47"/>
    </row>
    <row r="3903" spans="1:8">
      <c r="A3903" s="87">
        <v>43770</v>
      </c>
      <c r="B3903" s="47">
        <v>19</v>
      </c>
      <c r="C3903" s="47">
        <v>0</v>
      </c>
      <c r="D3903" s="47">
        <v>69</v>
      </c>
      <c r="E3903" s="47">
        <v>19</v>
      </c>
      <c r="F3903" s="47">
        <v>3</v>
      </c>
      <c r="G3903" s="47"/>
    </row>
    <row r="3904" spans="1:8">
      <c r="A3904" s="87">
        <v>43800</v>
      </c>
      <c r="B3904" s="47">
        <v>26</v>
      </c>
      <c r="C3904" s="47">
        <v>0</v>
      </c>
      <c r="D3904" s="47">
        <v>72</v>
      </c>
      <c r="E3904" s="47">
        <v>23</v>
      </c>
      <c r="F3904" s="47">
        <v>3</v>
      </c>
      <c r="G3904" s="47"/>
    </row>
    <row r="3905" spans="1:7">
      <c r="A3905" s="87">
        <v>43831</v>
      </c>
      <c r="B3905" s="47">
        <v>17</v>
      </c>
      <c r="C3905" s="47">
        <v>1</v>
      </c>
      <c r="D3905" s="47">
        <v>71</v>
      </c>
      <c r="E3905" s="47">
        <v>30</v>
      </c>
      <c r="F3905" s="47">
        <v>4</v>
      </c>
      <c r="G3905" s="47"/>
    </row>
    <row r="3906" spans="1:7">
      <c r="A3906" s="87">
        <v>43862</v>
      </c>
      <c r="B3906" s="47">
        <v>17</v>
      </c>
      <c r="C3906" s="47">
        <v>1</v>
      </c>
      <c r="D3906" s="47">
        <v>72</v>
      </c>
      <c r="E3906" s="47">
        <v>23</v>
      </c>
      <c r="F3906" s="47">
        <v>3</v>
      </c>
      <c r="G3906" s="47"/>
    </row>
    <row r="3907" spans="1:7">
      <c r="A3907" s="87">
        <v>43891</v>
      </c>
      <c r="B3907" s="47">
        <v>5</v>
      </c>
      <c r="C3907" s="47">
        <v>0</v>
      </c>
      <c r="D3907" s="47">
        <v>52</v>
      </c>
      <c r="E3907" s="47">
        <v>20</v>
      </c>
      <c r="F3907" s="47">
        <v>3</v>
      </c>
      <c r="G3907" s="47"/>
    </row>
    <row r="3908" spans="1:7">
      <c r="A3908" s="87">
        <v>43922</v>
      </c>
      <c r="B3908" s="47">
        <v>4</v>
      </c>
      <c r="C3908" s="47">
        <v>0</v>
      </c>
      <c r="D3908" s="47">
        <v>41</v>
      </c>
      <c r="E3908" s="47">
        <v>12</v>
      </c>
      <c r="F3908" s="47">
        <v>4</v>
      </c>
      <c r="G3908" s="47"/>
    </row>
    <row r="3909" spans="1:7">
      <c r="A3909" s="87">
        <v>43952</v>
      </c>
      <c r="B3909" s="47">
        <v>0</v>
      </c>
      <c r="C3909" s="47">
        <v>0</v>
      </c>
      <c r="D3909" s="47">
        <v>38</v>
      </c>
      <c r="E3909" s="47">
        <v>20</v>
      </c>
      <c r="F3909" s="47">
        <v>3</v>
      </c>
      <c r="G3909" s="47"/>
    </row>
    <row r="3910" spans="1:7">
      <c r="A3910" s="87">
        <v>43983</v>
      </c>
      <c r="B3910" s="47">
        <v>0</v>
      </c>
      <c r="C3910" s="47">
        <v>0</v>
      </c>
      <c r="D3910" s="47">
        <v>30</v>
      </c>
      <c r="E3910" s="47">
        <v>22</v>
      </c>
      <c r="F3910" s="47">
        <v>3</v>
      </c>
      <c r="G3910" s="47"/>
    </row>
    <row r="3911" spans="1:7">
      <c r="A3911" s="87">
        <v>44013</v>
      </c>
      <c r="B3911" s="47">
        <v>0</v>
      </c>
      <c r="C3911" s="47">
        <v>0</v>
      </c>
      <c r="D3911" s="47">
        <v>23</v>
      </c>
      <c r="E3911" s="47">
        <v>15</v>
      </c>
      <c r="F3911" s="47">
        <v>0</v>
      </c>
      <c r="G3911" s="47"/>
    </row>
    <row r="3912" spans="1:7">
      <c r="A3912" s="87">
        <v>44044</v>
      </c>
      <c r="B3912" s="47">
        <v>0</v>
      </c>
      <c r="C3912" s="47">
        <v>3</v>
      </c>
      <c r="D3912" s="47">
        <v>10</v>
      </c>
      <c r="E3912" s="47">
        <v>6</v>
      </c>
      <c r="F3912" s="47">
        <v>3</v>
      </c>
      <c r="G3912" s="47"/>
    </row>
    <row r="3913" spans="1:7">
      <c r="A3913" s="69" t="s">
        <v>10</v>
      </c>
      <c r="B3913" s="69">
        <f>SUM(B3901:B3912)</f>
        <v>135</v>
      </c>
      <c r="C3913" s="69">
        <f>SUM(C3901:C3912)</f>
        <v>6</v>
      </c>
      <c r="D3913" s="69">
        <f>SUM(D3901:D3912)</f>
        <v>622</v>
      </c>
      <c r="E3913" s="69">
        <f>SUM(E3901:E3912)</f>
        <v>254</v>
      </c>
      <c r="F3913" s="69">
        <f>SUM(F3901:F3912)</f>
        <v>36</v>
      </c>
      <c r="G3913" s="70"/>
    </row>
    <row r="3914" spans="1:7">
      <c r="A3914" s="69" t="s">
        <v>12</v>
      </c>
      <c r="B3914" s="69">
        <f>B3913/12</f>
        <v>11.25</v>
      </c>
      <c r="C3914" s="69">
        <f>C3913/12</f>
        <v>0.5</v>
      </c>
      <c r="D3914" s="69">
        <f>D3913/12</f>
        <v>51.833333333333336</v>
      </c>
      <c r="E3914" s="69">
        <f>E3913/12</f>
        <v>21.166666666666668</v>
      </c>
      <c r="F3914" s="69">
        <f>F3913/12</f>
        <v>3</v>
      </c>
      <c r="G3914" s="70"/>
    </row>
    <row r="3915" spans="1:7">
      <c r="A3915" s="87">
        <v>44075</v>
      </c>
      <c r="B3915" s="47">
        <v>0</v>
      </c>
      <c r="C3915" s="47">
        <v>0</v>
      </c>
      <c r="D3915" s="47">
        <v>9</v>
      </c>
      <c r="E3915" s="47">
        <v>12</v>
      </c>
      <c r="F3915" s="47">
        <v>3</v>
      </c>
      <c r="G3915" s="47"/>
    </row>
    <row r="3916" spans="1:7">
      <c r="A3916" s="87">
        <v>44105</v>
      </c>
      <c r="B3916" s="47">
        <v>0</v>
      </c>
      <c r="C3916" s="47">
        <v>0</v>
      </c>
      <c r="D3916" s="47">
        <v>18</v>
      </c>
      <c r="E3916" s="47">
        <v>8</v>
      </c>
      <c r="F3916" s="47">
        <v>2</v>
      </c>
      <c r="G3916" s="47"/>
    </row>
    <row r="3917" spans="1:7">
      <c r="A3917" s="87">
        <v>44136</v>
      </c>
      <c r="B3917" s="47">
        <v>8</v>
      </c>
      <c r="C3917" s="47">
        <v>0</v>
      </c>
      <c r="D3917" s="47">
        <v>16</v>
      </c>
      <c r="E3917" s="47">
        <v>8</v>
      </c>
      <c r="F3917" s="47">
        <v>2</v>
      </c>
      <c r="G3917" s="47"/>
    </row>
    <row r="3918" spans="1:7">
      <c r="A3918" s="87">
        <v>44166</v>
      </c>
      <c r="B3918" s="47">
        <v>0</v>
      </c>
      <c r="C3918" s="47">
        <v>0</v>
      </c>
      <c r="D3918" s="47">
        <v>17</v>
      </c>
      <c r="E3918" s="47">
        <v>10</v>
      </c>
      <c r="F3918" s="47">
        <v>3</v>
      </c>
      <c r="G3918" s="47"/>
    </row>
    <row r="3919" spans="1:7">
      <c r="A3919" s="87">
        <v>44197</v>
      </c>
      <c r="B3919" s="47">
        <v>5</v>
      </c>
      <c r="C3919" s="47">
        <v>4</v>
      </c>
      <c r="D3919" s="47">
        <v>18</v>
      </c>
      <c r="E3919" s="47">
        <v>10</v>
      </c>
      <c r="F3919" s="47">
        <v>2</v>
      </c>
      <c r="G3919" s="47"/>
    </row>
    <row r="3920" spans="1:7">
      <c r="A3920" s="87">
        <v>44228</v>
      </c>
      <c r="B3920" s="47">
        <v>4</v>
      </c>
      <c r="C3920" s="47">
        <v>2</v>
      </c>
      <c r="D3920" s="47">
        <v>18</v>
      </c>
      <c r="E3920" s="47">
        <v>11</v>
      </c>
      <c r="F3920" s="47">
        <v>2</v>
      </c>
      <c r="G3920" s="47"/>
    </row>
    <row r="3921" spans="1:7">
      <c r="A3921" s="87">
        <v>44256</v>
      </c>
      <c r="B3921" s="47">
        <v>10</v>
      </c>
      <c r="C3921" s="47">
        <v>7</v>
      </c>
      <c r="D3921" s="47">
        <v>20</v>
      </c>
      <c r="E3921" s="47">
        <v>9</v>
      </c>
      <c r="F3921" s="47">
        <v>2</v>
      </c>
      <c r="G3921" s="47"/>
    </row>
    <row r="3922" spans="1:7">
      <c r="A3922" s="87">
        <v>44287</v>
      </c>
      <c r="B3922" s="47">
        <v>5</v>
      </c>
      <c r="C3922" s="47">
        <v>7</v>
      </c>
      <c r="D3922" s="47">
        <v>17</v>
      </c>
      <c r="E3922" s="47">
        <v>19</v>
      </c>
      <c r="F3922" s="47">
        <v>2</v>
      </c>
      <c r="G3922" s="47"/>
    </row>
    <row r="3923" spans="1:7">
      <c r="A3923" s="87">
        <v>44317</v>
      </c>
      <c r="B3923" s="47">
        <v>0</v>
      </c>
      <c r="C3923" s="47">
        <v>0</v>
      </c>
      <c r="D3923" s="47">
        <v>22</v>
      </c>
      <c r="E3923" s="47">
        <v>10</v>
      </c>
      <c r="F3923" s="47">
        <v>2</v>
      </c>
      <c r="G3923" s="47"/>
    </row>
    <row r="3924" spans="1:7">
      <c r="A3924" s="87">
        <v>44348</v>
      </c>
      <c r="B3924" s="47">
        <v>1</v>
      </c>
      <c r="C3924" s="47">
        <v>0</v>
      </c>
      <c r="D3924" s="47">
        <v>17</v>
      </c>
      <c r="E3924" s="47">
        <v>12</v>
      </c>
      <c r="F3924" s="47">
        <v>2</v>
      </c>
      <c r="G3924" s="47"/>
    </row>
    <row r="3925" spans="1:7">
      <c r="A3925" s="87">
        <v>44378</v>
      </c>
      <c r="B3925" s="47">
        <v>0</v>
      </c>
      <c r="C3925" s="47">
        <v>0</v>
      </c>
      <c r="D3925" s="47">
        <v>15</v>
      </c>
      <c r="E3925" s="47">
        <v>10</v>
      </c>
      <c r="F3925" s="47">
        <v>2</v>
      </c>
      <c r="G3925" s="47"/>
    </row>
    <row r="3926" spans="1:7">
      <c r="A3926" s="87">
        <v>44409</v>
      </c>
      <c r="B3926" s="47">
        <v>2</v>
      </c>
      <c r="C3926" s="47">
        <v>0</v>
      </c>
      <c r="D3926" s="47">
        <v>20</v>
      </c>
      <c r="E3926" s="47">
        <v>16</v>
      </c>
      <c r="F3926" s="47">
        <v>4</v>
      </c>
      <c r="G3926" s="47"/>
    </row>
    <row r="3927" spans="1:7">
      <c r="A3927" s="69" t="s">
        <v>10</v>
      </c>
      <c r="B3927" s="69">
        <f>SUM(B3915:B3926)</f>
        <v>35</v>
      </c>
      <c r="C3927" s="69">
        <f>SUM(C3915:C3926)</f>
        <v>20</v>
      </c>
      <c r="D3927" s="69">
        <f>SUM(D3915:D3926)</f>
        <v>207</v>
      </c>
      <c r="E3927" s="69">
        <f>SUM(E3915:E3926)</f>
        <v>135</v>
      </c>
      <c r="F3927" s="69">
        <f>SUM(F3915:F3926)</f>
        <v>28</v>
      </c>
      <c r="G3927" s="70"/>
    </row>
    <row r="3928" spans="1:7">
      <c r="A3928" s="71" t="s">
        <v>12</v>
      </c>
      <c r="B3928" s="71">
        <f>B3927/12</f>
        <v>2.9166666666666665</v>
      </c>
      <c r="C3928" s="71">
        <f>C3927/12</f>
        <v>1.6666666666666667</v>
      </c>
      <c r="D3928" s="71">
        <f>D3927/12</f>
        <v>17.25</v>
      </c>
      <c r="E3928" s="71">
        <f>E3927/12</f>
        <v>11.25</v>
      </c>
      <c r="F3928" s="71">
        <f>F3927/12</f>
        <v>2.3333333333333335</v>
      </c>
      <c r="G3928" s="70"/>
    </row>
    <row r="3929" spans="1:7">
      <c r="A3929" s="87">
        <v>44440</v>
      </c>
      <c r="B3929" s="47">
        <v>2</v>
      </c>
      <c r="C3929" s="47">
        <v>2</v>
      </c>
      <c r="D3929" s="47">
        <v>20</v>
      </c>
      <c r="E3929" s="47">
        <v>13</v>
      </c>
      <c r="F3929" s="47">
        <v>2</v>
      </c>
      <c r="G3929" s="47"/>
    </row>
    <row r="3930" spans="1:7">
      <c r="A3930" s="87">
        <v>44470</v>
      </c>
      <c r="B3930" s="47">
        <v>3</v>
      </c>
      <c r="C3930" s="47">
        <v>7</v>
      </c>
      <c r="D3930" s="47">
        <v>23</v>
      </c>
      <c r="E3930" s="47">
        <v>12</v>
      </c>
      <c r="F3930" s="47">
        <v>3</v>
      </c>
      <c r="G3930" s="47"/>
    </row>
    <row r="3931" spans="1:7">
      <c r="A3931" s="86">
        <v>44501</v>
      </c>
      <c r="B3931" s="44">
        <v>12</v>
      </c>
      <c r="C3931" s="44">
        <v>0</v>
      </c>
      <c r="D3931" s="44">
        <v>17</v>
      </c>
      <c r="E3931" s="44">
        <v>15</v>
      </c>
      <c r="F3931" s="44">
        <v>2</v>
      </c>
      <c r="G3931" s="44"/>
    </row>
    <row r="3932" spans="1:7">
      <c r="A3932" s="86">
        <v>44531</v>
      </c>
      <c r="B3932" s="44">
        <v>0</v>
      </c>
      <c r="C3932" s="44">
        <v>1</v>
      </c>
      <c r="D3932" s="44">
        <v>17</v>
      </c>
      <c r="E3932" s="44">
        <v>12</v>
      </c>
      <c r="F3932" s="44">
        <v>2</v>
      </c>
      <c r="G3932" s="44"/>
    </row>
    <row r="3933" spans="1:7">
      <c r="A3933" s="87">
        <v>44562</v>
      </c>
      <c r="B3933" s="47">
        <v>1</v>
      </c>
      <c r="C3933" s="47">
        <v>1</v>
      </c>
      <c r="D3933" s="47">
        <v>19</v>
      </c>
      <c r="E3933" s="47">
        <v>22</v>
      </c>
      <c r="F3933" s="47">
        <v>3</v>
      </c>
      <c r="G3933" s="47"/>
    </row>
    <row r="3934" spans="1:7">
      <c r="A3934" s="87">
        <v>44593</v>
      </c>
      <c r="B3934" s="47"/>
      <c r="C3934" s="47"/>
      <c r="D3934" s="47"/>
      <c r="E3934" s="47"/>
      <c r="F3934" s="47"/>
      <c r="G3934" s="47"/>
    </row>
    <row r="3935" spans="1:7">
      <c r="A3935" s="86">
        <v>44621</v>
      </c>
      <c r="B3935" s="44"/>
      <c r="C3935" s="44"/>
      <c r="D3935" s="44"/>
      <c r="E3935" s="44"/>
      <c r="F3935" s="44"/>
      <c r="G3935" s="44"/>
    </row>
    <row r="3936" spans="1:7">
      <c r="A3936" s="86">
        <v>44652</v>
      </c>
      <c r="B3936" s="44"/>
      <c r="C3936" s="44"/>
      <c r="D3936" s="44"/>
      <c r="E3936" s="44"/>
      <c r="F3936" s="44"/>
      <c r="G3936" s="44"/>
    </row>
    <row r="3937" spans="1:7">
      <c r="A3937" s="87">
        <v>44682</v>
      </c>
      <c r="B3937" s="47"/>
      <c r="C3937" s="47"/>
      <c r="D3937" s="47"/>
      <c r="E3937" s="47"/>
      <c r="F3937" s="47"/>
      <c r="G3937" s="47"/>
    </row>
    <row r="3938" spans="1:7">
      <c r="A3938" s="87">
        <v>44713</v>
      </c>
      <c r="B3938" s="47"/>
      <c r="C3938" s="47"/>
      <c r="D3938" s="47"/>
      <c r="E3938" s="47"/>
      <c r="F3938" s="47"/>
      <c r="G3938" s="47"/>
    </row>
    <row r="3939" spans="1:7">
      <c r="A3939" s="86">
        <v>44743</v>
      </c>
      <c r="B3939" s="44"/>
      <c r="C3939" s="44"/>
      <c r="D3939" s="44"/>
      <c r="E3939" s="44"/>
      <c r="F3939" s="44"/>
      <c r="G3939" s="44"/>
    </row>
    <row r="3940" spans="1:7">
      <c r="A3940" s="86">
        <v>44774</v>
      </c>
      <c r="B3940" s="44"/>
      <c r="C3940" s="44"/>
      <c r="D3940" s="44"/>
      <c r="E3940" s="44"/>
      <c r="F3940" s="44"/>
      <c r="G3940" s="44"/>
    </row>
    <row r="3941" spans="1:7">
      <c r="A3941" s="69" t="s">
        <v>10</v>
      </c>
      <c r="B3941" s="69">
        <f>SUM(B3929:B3940)</f>
        <v>18</v>
      </c>
      <c r="C3941" s="69">
        <f>SUM(C3929:C3940)</f>
        <v>11</v>
      </c>
      <c r="D3941" s="69">
        <f>SUM(D3929:D3940)</f>
        <v>96</v>
      </c>
      <c r="E3941" s="69">
        <f>SUM(E3929:E3940)</f>
        <v>74</v>
      </c>
      <c r="F3941" s="69">
        <f>SUM(F3929:F3940)</f>
        <v>12</v>
      </c>
      <c r="G3941" s="70"/>
    </row>
    <row r="3942" spans="1:7">
      <c r="A3942" s="71" t="s">
        <v>12</v>
      </c>
      <c r="B3942" s="71">
        <f>B3941/12</f>
        <v>1.5</v>
      </c>
      <c r="C3942" s="71">
        <f>C3941/12</f>
        <v>0.91666666666666663</v>
      </c>
      <c r="D3942" s="71">
        <f>D3941/12</f>
        <v>8</v>
      </c>
      <c r="E3942" s="71">
        <f>E3941/12</f>
        <v>6.166666666666667</v>
      </c>
      <c r="F3942" s="71">
        <f>F3941/12</f>
        <v>1</v>
      </c>
      <c r="G3942" s="70"/>
    </row>
    <row r="3943" spans="1:7">
      <c r="A3943" s="86"/>
      <c r="B3943" s="44"/>
      <c r="C3943" s="44"/>
      <c r="D3943" s="44"/>
      <c r="E3943" s="44"/>
      <c r="F3943" s="44"/>
      <c r="G3943" s="44"/>
    </row>
    <row r="3954" spans="1:8">
      <c r="B3954" s="17"/>
      <c r="C3954" s="6"/>
      <c r="D3954" s="6"/>
      <c r="E3954" s="6"/>
      <c r="F3954" s="6"/>
      <c r="G3954" s="6"/>
    </row>
    <row r="3955" spans="1:8">
      <c r="B3955" s="17"/>
      <c r="C3955" s="6"/>
      <c r="D3955" s="6"/>
      <c r="E3955" s="6"/>
      <c r="F3955" s="6"/>
      <c r="G3955" s="6"/>
    </row>
    <row r="3957" spans="1:8">
      <c r="A3957" s="56" t="s">
        <v>0</v>
      </c>
      <c r="B3957" s="72" t="s">
        <v>1</v>
      </c>
      <c r="C3957" s="72" t="s">
        <v>2</v>
      </c>
      <c r="D3957" s="72" t="s">
        <v>3</v>
      </c>
      <c r="E3957" s="72"/>
      <c r="F3957" s="47"/>
      <c r="G3957" s="47"/>
    </row>
    <row r="3958" spans="1:8">
      <c r="A3958" s="87" t="s">
        <v>92</v>
      </c>
      <c r="B3958" s="73">
        <v>29018</v>
      </c>
      <c r="C3958" s="73">
        <v>34692</v>
      </c>
      <c r="D3958" s="47" t="s">
        <v>93</v>
      </c>
      <c r="E3958" s="47"/>
      <c r="F3958" s="47"/>
      <c r="G3958" s="47"/>
    </row>
    <row r="3959" spans="1:8">
      <c r="A3959" s="87"/>
      <c r="B3959" s="47"/>
      <c r="C3959" s="47"/>
      <c r="D3959" s="47"/>
      <c r="E3959" s="47"/>
      <c r="F3959" s="47"/>
      <c r="G3959" s="47"/>
    </row>
    <row r="3960" spans="1:8">
      <c r="A3960" s="58" t="s">
        <v>4</v>
      </c>
      <c r="B3960" s="46" t="s">
        <v>5</v>
      </c>
      <c r="C3960" s="46" t="s">
        <v>6</v>
      </c>
      <c r="D3960" s="46" t="s">
        <v>7</v>
      </c>
      <c r="E3960" s="46" t="s">
        <v>8</v>
      </c>
      <c r="F3960" s="46" t="s">
        <v>9</v>
      </c>
      <c r="G3960" s="46" t="s">
        <v>119</v>
      </c>
      <c r="H3960" s="19" t="s">
        <v>11</v>
      </c>
    </row>
    <row r="3961" spans="1:8">
      <c r="A3961" s="87">
        <v>43709</v>
      </c>
      <c r="B3961" s="47">
        <v>35</v>
      </c>
      <c r="C3961" s="47">
        <v>1</v>
      </c>
      <c r="D3961" s="47">
        <v>72</v>
      </c>
      <c r="E3961" s="47">
        <v>23</v>
      </c>
      <c r="F3961" s="47">
        <v>4</v>
      </c>
      <c r="G3961" s="47"/>
    </row>
    <row r="3962" spans="1:8">
      <c r="A3962" s="87">
        <v>43739</v>
      </c>
      <c r="B3962" s="47">
        <v>31</v>
      </c>
      <c r="C3962" s="47">
        <v>0</v>
      </c>
      <c r="D3962" s="47">
        <v>77</v>
      </c>
      <c r="E3962" s="47">
        <v>20</v>
      </c>
      <c r="F3962" s="47">
        <v>4</v>
      </c>
      <c r="G3962" s="47"/>
    </row>
    <row r="3963" spans="1:8">
      <c r="A3963" s="87">
        <v>43770</v>
      </c>
      <c r="B3963" s="47">
        <v>16</v>
      </c>
      <c r="C3963" s="47">
        <v>0</v>
      </c>
      <c r="D3963" s="47">
        <v>70</v>
      </c>
      <c r="E3963" s="47">
        <v>24</v>
      </c>
      <c r="F3963" s="47">
        <v>4</v>
      </c>
      <c r="G3963" s="47"/>
    </row>
    <row r="3964" spans="1:8">
      <c r="A3964" s="87">
        <v>43800</v>
      </c>
      <c r="B3964" s="47">
        <v>24</v>
      </c>
      <c r="C3964" s="47">
        <v>0</v>
      </c>
      <c r="D3964" s="47">
        <v>74</v>
      </c>
      <c r="E3964" s="47">
        <v>19</v>
      </c>
      <c r="F3964" s="47">
        <v>5</v>
      </c>
      <c r="G3964" s="47"/>
    </row>
    <row r="3965" spans="1:8">
      <c r="A3965" s="87">
        <v>43831</v>
      </c>
      <c r="B3965" s="47">
        <v>46</v>
      </c>
      <c r="C3965" s="47">
        <v>0</v>
      </c>
      <c r="D3965" s="47">
        <v>70</v>
      </c>
      <c r="E3965" s="47">
        <v>21</v>
      </c>
      <c r="F3965" s="47">
        <v>4</v>
      </c>
      <c r="G3965" s="47"/>
    </row>
    <row r="3966" spans="1:8">
      <c r="A3966" s="87">
        <v>43862</v>
      </c>
      <c r="B3966" s="47">
        <v>26</v>
      </c>
      <c r="C3966" s="47">
        <v>0</v>
      </c>
      <c r="D3966" s="47">
        <v>68</v>
      </c>
      <c r="E3966" s="47">
        <v>20</v>
      </c>
      <c r="F3966" s="47">
        <v>4</v>
      </c>
      <c r="G3966" s="47"/>
    </row>
    <row r="3967" spans="1:8">
      <c r="A3967" s="87">
        <v>43891</v>
      </c>
      <c r="B3967" s="47">
        <v>4</v>
      </c>
      <c r="C3967" s="47">
        <v>0</v>
      </c>
      <c r="D3967" s="47">
        <v>41</v>
      </c>
      <c r="E3967" s="47">
        <v>12</v>
      </c>
      <c r="F3967" s="47">
        <v>4</v>
      </c>
      <c r="G3967" s="47"/>
    </row>
    <row r="3968" spans="1:8">
      <c r="A3968" s="87">
        <v>43922</v>
      </c>
      <c r="B3968" s="47">
        <v>0</v>
      </c>
      <c r="C3968" s="47">
        <v>0</v>
      </c>
      <c r="D3968" s="47">
        <v>19</v>
      </c>
      <c r="E3968" s="47">
        <v>10</v>
      </c>
      <c r="F3968" s="47">
        <v>3</v>
      </c>
      <c r="G3968" s="47"/>
    </row>
    <row r="3969" spans="1:7">
      <c r="A3969" s="87">
        <v>43952</v>
      </c>
      <c r="B3969" s="47">
        <v>0</v>
      </c>
      <c r="C3969" s="47">
        <v>0</v>
      </c>
      <c r="D3969" s="47">
        <v>20</v>
      </c>
      <c r="E3969" s="47">
        <v>10</v>
      </c>
      <c r="F3969" s="47">
        <v>2</v>
      </c>
      <c r="G3969" s="47"/>
    </row>
    <row r="3970" spans="1:7">
      <c r="A3970" s="87">
        <v>43983</v>
      </c>
      <c r="B3970" s="47">
        <v>0</v>
      </c>
      <c r="C3970" s="47">
        <v>0</v>
      </c>
      <c r="D3970" s="47">
        <v>12</v>
      </c>
      <c r="E3970" s="47">
        <v>7</v>
      </c>
      <c r="F3970" s="47">
        <v>3</v>
      </c>
      <c r="G3970" s="47"/>
    </row>
    <row r="3971" spans="1:7">
      <c r="A3971" s="87">
        <v>44013</v>
      </c>
      <c r="B3971" s="47">
        <v>0</v>
      </c>
      <c r="C3971" s="47">
        <v>0</v>
      </c>
      <c r="D3971" s="47">
        <v>10</v>
      </c>
      <c r="E3971" s="47">
        <v>3</v>
      </c>
      <c r="F3971" s="47">
        <v>0</v>
      </c>
      <c r="G3971" s="47"/>
    </row>
    <row r="3972" spans="1:7">
      <c r="A3972" s="87">
        <v>44044</v>
      </c>
      <c r="B3972" s="47">
        <v>0</v>
      </c>
      <c r="C3972" s="47">
        <v>0</v>
      </c>
      <c r="D3972" s="47">
        <v>7</v>
      </c>
      <c r="E3972" s="47">
        <v>4</v>
      </c>
      <c r="F3972" s="47">
        <v>2</v>
      </c>
      <c r="G3972" s="47"/>
    </row>
    <row r="3973" spans="1:7">
      <c r="A3973" s="69" t="s">
        <v>10</v>
      </c>
      <c r="B3973" s="69">
        <f>SUM(B3961:B3972)</f>
        <v>182</v>
      </c>
      <c r="C3973" s="69">
        <f>SUM(C3961:C3972)</f>
        <v>1</v>
      </c>
      <c r="D3973" s="69">
        <f>SUM(D3961:D3972)</f>
        <v>540</v>
      </c>
      <c r="E3973" s="69">
        <f>SUM(E3961:E3972)</f>
        <v>173</v>
      </c>
      <c r="F3973" s="69">
        <f>SUM(F3961:F3972)</f>
        <v>39</v>
      </c>
      <c r="G3973" s="70"/>
    </row>
    <row r="3974" spans="1:7">
      <c r="A3974" s="69" t="s">
        <v>12</v>
      </c>
      <c r="B3974" s="69">
        <f>B3973/12</f>
        <v>15.166666666666666</v>
      </c>
      <c r="C3974" s="69">
        <f>C3973/12</f>
        <v>8.3333333333333329E-2</v>
      </c>
      <c r="D3974" s="69">
        <f>D3973/12</f>
        <v>45</v>
      </c>
      <c r="E3974" s="69">
        <f>E3973/12</f>
        <v>14.416666666666666</v>
      </c>
      <c r="F3974" s="69">
        <f>F3973/12</f>
        <v>3.25</v>
      </c>
      <c r="G3974" s="70"/>
    </row>
    <row r="3975" spans="1:7">
      <c r="A3975" s="87">
        <v>44075</v>
      </c>
      <c r="B3975" s="47">
        <v>0</v>
      </c>
      <c r="C3975" s="47">
        <v>0</v>
      </c>
      <c r="D3975" s="47">
        <v>7</v>
      </c>
      <c r="E3975" s="47">
        <v>4</v>
      </c>
      <c r="F3975" s="47">
        <v>2</v>
      </c>
      <c r="G3975" s="47"/>
    </row>
    <row r="3976" spans="1:7">
      <c r="A3976" s="87">
        <v>44105</v>
      </c>
      <c r="B3976" s="47">
        <v>0</v>
      </c>
      <c r="C3976" s="47">
        <v>0</v>
      </c>
      <c r="D3976" s="47">
        <v>11</v>
      </c>
      <c r="E3976" s="47">
        <v>4</v>
      </c>
      <c r="F3976" s="47">
        <v>1</v>
      </c>
      <c r="G3976" s="47"/>
    </row>
    <row r="3977" spans="1:7">
      <c r="A3977" s="87">
        <v>44136</v>
      </c>
      <c r="B3977" s="47">
        <v>6</v>
      </c>
      <c r="C3977" s="47">
        <v>0</v>
      </c>
      <c r="D3977" s="47">
        <v>20</v>
      </c>
      <c r="E3977" s="47">
        <v>12</v>
      </c>
      <c r="F3977" s="47">
        <v>2</v>
      </c>
      <c r="G3977" s="47"/>
    </row>
    <row r="3978" spans="1:7">
      <c r="A3978" s="87">
        <v>44166</v>
      </c>
      <c r="B3978" s="47">
        <v>0</v>
      </c>
      <c r="C3978" s="47">
        <v>0</v>
      </c>
      <c r="D3978" s="47">
        <v>12</v>
      </c>
      <c r="E3978" s="47">
        <v>3</v>
      </c>
      <c r="F3978" s="47">
        <v>1</v>
      </c>
      <c r="G3978" s="47"/>
    </row>
    <row r="3979" spans="1:7">
      <c r="A3979" s="87">
        <v>44197</v>
      </c>
      <c r="B3979" s="47">
        <v>0</v>
      </c>
      <c r="C3979" s="47">
        <v>0</v>
      </c>
      <c r="D3979" s="47">
        <v>14</v>
      </c>
      <c r="E3979" s="47">
        <v>5</v>
      </c>
      <c r="F3979" s="47">
        <v>0</v>
      </c>
      <c r="G3979" s="47"/>
    </row>
    <row r="3980" spans="1:7">
      <c r="A3980" s="87">
        <v>44228</v>
      </c>
      <c r="B3980" s="47">
        <v>1</v>
      </c>
      <c r="C3980" s="47">
        <v>1</v>
      </c>
      <c r="D3980" s="47">
        <v>13</v>
      </c>
      <c r="E3980" s="47">
        <v>3</v>
      </c>
      <c r="F3980" s="47">
        <v>1</v>
      </c>
      <c r="G3980" s="47"/>
    </row>
    <row r="3981" spans="1:7">
      <c r="A3981" s="87">
        <v>44256</v>
      </c>
      <c r="B3981" s="47">
        <v>4</v>
      </c>
      <c r="C3981" s="47">
        <v>4</v>
      </c>
      <c r="D3981" s="47">
        <v>12</v>
      </c>
      <c r="E3981" s="47">
        <v>6</v>
      </c>
      <c r="F3981" s="47">
        <v>1</v>
      </c>
      <c r="G3981" s="47"/>
    </row>
    <row r="3982" spans="1:7">
      <c r="A3982" s="87">
        <v>44287</v>
      </c>
      <c r="B3982" s="47">
        <v>0</v>
      </c>
      <c r="C3982" s="47">
        <v>5</v>
      </c>
      <c r="D3982" s="47">
        <v>13</v>
      </c>
      <c r="E3982" s="47">
        <v>8</v>
      </c>
      <c r="F3982" s="47">
        <v>2</v>
      </c>
      <c r="G3982" s="47"/>
    </row>
    <row r="3983" spans="1:7">
      <c r="A3983" s="87">
        <v>44317</v>
      </c>
      <c r="B3983" s="47">
        <v>0</v>
      </c>
      <c r="C3983" s="47">
        <v>0</v>
      </c>
      <c r="D3983" s="47">
        <v>11</v>
      </c>
      <c r="E3983" s="47">
        <v>5</v>
      </c>
      <c r="F3983" s="47">
        <v>1</v>
      </c>
      <c r="G3983" s="47"/>
    </row>
    <row r="3984" spans="1:7">
      <c r="A3984" s="87">
        <v>44348</v>
      </c>
      <c r="B3984" s="47">
        <v>0</v>
      </c>
      <c r="C3984" s="47">
        <v>0</v>
      </c>
      <c r="D3984" s="47">
        <v>10</v>
      </c>
      <c r="E3984" s="47">
        <v>5</v>
      </c>
      <c r="F3984" s="47">
        <v>1</v>
      </c>
      <c r="G3984" s="47"/>
    </row>
    <row r="3985" spans="1:7">
      <c r="A3985" s="87">
        <v>44378</v>
      </c>
      <c r="B3985" s="47">
        <v>0</v>
      </c>
      <c r="C3985" s="47">
        <v>0</v>
      </c>
      <c r="D3985" s="47">
        <v>10</v>
      </c>
      <c r="E3985" s="47">
        <v>6</v>
      </c>
      <c r="F3985" s="47">
        <v>1</v>
      </c>
      <c r="G3985" s="47"/>
    </row>
    <row r="3986" spans="1:7">
      <c r="A3986" s="87">
        <v>44409</v>
      </c>
      <c r="B3986" s="47">
        <v>0</v>
      </c>
      <c r="C3986" s="47">
        <v>0</v>
      </c>
      <c r="D3986" s="47">
        <v>15</v>
      </c>
      <c r="E3986" s="47">
        <v>7</v>
      </c>
      <c r="F3986" s="47">
        <v>2</v>
      </c>
      <c r="G3986" s="47"/>
    </row>
    <row r="3987" spans="1:7">
      <c r="A3987" s="69" t="s">
        <v>10</v>
      </c>
      <c r="B3987" s="69">
        <f>SUM(B3975:B3986)</f>
        <v>11</v>
      </c>
      <c r="C3987" s="69">
        <f>SUM(C3975:C3986)</f>
        <v>10</v>
      </c>
      <c r="D3987" s="69">
        <f>SUM(D3975:D3986)</f>
        <v>148</v>
      </c>
      <c r="E3987" s="69">
        <f>SUM(E3975:E3986)</f>
        <v>68</v>
      </c>
      <c r="F3987" s="69">
        <f>SUM(F3975:F3986)</f>
        <v>15</v>
      </c>
      <c r="G3987" s="70"/>
    </row>
    <row r="3988" spans="1:7">
      <c r="A3988" s="71" t="s">
        <v>12</v>
      </c>
      <c r="B3988" s="71">
        <f>B3987/12</f>
        <v>0.91666666666666663</v>
      </c>
      <c r="C3988" s="71">
        <f>C3987/12</f>
        <v>0.83333333333333337</v>
      </c>
      <c r="D3988" s="71">
        <f>D3987/12</f>
        <v>12.333333333333334</v>
      </c>
      <c r="E3988" s="71">
        <f>E3987/12</f>
        <v>5.666666666666667</v>
      </c>
      <c r="F3988" s="71">
        <f>F3987/12</f>
        <v>1.25</v>
      </c>
      <c r="G3988" s="70"/>
    </row>
    <row r="3989" spans="1:7">
      <c r="A3989" s="87">
        <v>44440</v>
      </c>
      <c r="B3989" s="47">
        <v>0</v>
      </c>
      <c r="C3989" s="47">
        <v>0</v>
      </c>
      <c r="D3989" s="47">
        <v>16</v>
      </c>
      <c r="E3989" s="47">
        <v>6</v>
      </c>
      <c r="F3989" s="47">
        <v>1</v>
      </c>
      <c r="G3989" s="47"/>
    </row>
    <row r="3990" spans="1:7">
      <c r="A3990" s="87">
        <v>44470</v>
      </c>
      <c r="B3990" s="47">
        <v>0</v>
      </c>
      <c r="C3990" s="47">
        <v>0</v>
      </c>
      <c r="D3990" s="47">
        <v>13</v>
      </c>
      <c r="E3990" s="47">
        <v>7</v>
      </c>
      <c r="F3990" s="47">
        <v>2</v>
      </c>
      <c r="G3990" s="47"/>
    </row>
    <row r="3991" spans="1:7">
      <c r="A3991" s="86">
        <v>44501</v>
      </c>
      <c r="B3991" s="44">
        <v>16</v>
      </c>
      <c r="C3991" s="44">
        <v>0</v>
      </c>
      <c r="D3991" s="44">
        <v>10</v>
      </c>
      <c r="E3991" s="44">
        <v>6</v>
      </c>
      <c r="F3991" s="44">
        <v>2</v>
      </c>
      <c r="G3991" s="44"/>
    </row>
    <row r="3992" spans="1:7">
      <c r="A3992" s="86">
        <v>44531</v>
      </c>
      <c r="B3992" s="45">
        <v>0</v>
      </c>
      <c r="C3992" s="44">
        <v>0</v>
      </c>
      <c r="D3992" s="44">
        <v>13</v>
      </c>
      <c r="E3992" s="44">
        <v>10</v>
      </c>
      <c r="F3992" s="44">
        <v>2</v>
      </c>
      <c r="G3992" s="44"/>
    </row>
    <row r="3993" spans="1:7">
      <c r="A3993" s="87">
        <v>44562</v>
      </c>
      <c r="B3993" s="47">
        <v>0</v>
      </c>
      <c r="C3993" s="47">
        <v>1</v>
      </c>
      <c r="D3993" s="47">
        <v>14</v>
      </c>
      <c r="E3993" s="47">
        <v>10</v>
      </c>
      <c r="F3993" s="47">
        <v>2</v>
      </c>
      <c r="G3993" s="47"/>
    </row>
    <row r="3994" spans="1:7">
      <c r="A3994" s="87">
        <v>44593</v>
      </c>
      <c r="B3994" s="47"/>
      <c r="C3994" s="47"/>
      <c r="D3994" s="47"/>
      <c r="E3994" s="47"/>
      <c r="F3994" s="47"/>
      <c r="G3994" s="47"/>
    </row>
    <row r="3995" spans="1:7">
      <c r="A3995" s="86">
        <v>44621</v>
      </c>
      <c r="B3995" s="44"/>
      <c r="C3995" s="44"/>
      <c r="D3995" s="44"/>
      <c r="E3995" s="44"/>
      <c r="F3995" s="44"/>
      <c r="G3995" s="44"/>
    </row>
    <row r="3996" spans="1:7">
      <c r="A3996" s="86">
        <v>44652</v>
      </c>
      <c r="B3996" s="49"/>
      <c r="C3996" s="44"/>
      <c r="D3996" s="44"/>
      <c r="E3996" s="44"/>
      <c r="F3996" s="44"/>
      <c r="G3996" s="44"/>
    </row>
    <row r="3997" spans="1:7">
      <c r="A3997" s="87">
        <v>44682</v>
      </c>
      <c r="B3997" s="47"/>
      <c r="C3997" s="47"/>
      <c r="D3997" s="47"/>
      <c r="E3997" s="47"/>
      <c r="F3997" s="47"/>
      <c r="G3997" s="47"/>
    </row>
    <row r="3998" spans="1:7">
      <c r="A3998" s="87">
        <v>44713</v>
      </c>
      <c r="B3998" s="47"/>
      <c r="C3998" s="47"/>
      <c r="D3998" s="47"/>
      <c r="E3998" s="47"/>
      <c r="F3998" s="47"/>
      <c r="G3998" s="47"/>
    </row>
    <row r="3999" spans="1:7">
      <c r="A3999" s="86">
        <v>44743</v>
      </c>
      <c r="B3999" s="44"/>
      <c r="C3999" s="44"/>
      <c r="D3999" s="44"/>
      <c r="E3999" s="44"/>
      <c r="F3999" s="44"/>
      <c r="G3999" s="44"/>
    </row>
    <row r="4000" spans="1:7">
      <c r="A4000" s="86">
        <v>44774</v>
      </c>
      <c r="B4000" s="49"/>
      <c r="C4000" s="44"/>
      <c r="D4000" s="44"/>
      <c r="E4000" s="44"/>
      <c r="F4000" s="44"/>
      <c r="G4000" s="44"/>
    </row>
    <row r="4001" spans="1:7">
      <c r="A4001" s="69" t="s">
        <v>10</v>
      </c>
      <c r="B4001" s="69">
        <f>SUM(B3989:B4000)</f>
        <v>16</v>
      </c>
      <c r="C4001" s="69">
        <f>SUM(C3989:C4000)</f>
        <v>1</v>
      </c>
      <c r="D4001" s="69">
        <f>SUM(D3989:D4000)</f>
        <v>66</v>
      </c>
      <c r="E4001" s="69">
        <f>SUM(E3989:E4000)</f>
        <v>39</v>
      </c>
      <c r="F4001" s="69">
        <f>SUM(F3989:F4000)</f>
        <v>9</v>
      </c>
      <c r="G4001" s="70"/>
    </row>
    <row r="4002" spans="1:7">
      <c r="A4002" s="71" t="s">
        <v>12</v>
      </c>
      <c r="B4002" s="71">
        <f>B4001/12</f>
        <v>1.3333333333333333</v>
      </c>
      <c r="C4002" s="71">
        <f>C4001/12</f>
        <v>8.3333333333333329E-2</v>
      </c>
      <c r="D4002" s="71">
        <f>D4001/12</f>
        <v>5.5</v>
      </c>
      <c r="E4002" s="71">
        <f>E4001/12</f>
        <v>3.25</v>
      </c>
      <c r="F4002" s="71">
        <f>F4001/12</f>
        <v>0.75</v>
      </c>
      <c r="G4002" s="70"/>
    </row>
    <row r="4003" spans="1:7">
      <c r="A4003" s="86"/>
      <c r="B4003" s="44"/>
      <c r="C4003" s="44"/>
      <c r="D4003" s="44"/>
      <c r="E4003" s="44"/>
      <c r="F4003" s="44"/>
      <c r="G4003" s="44"/>
    </row>
    <row r="4004" spans="1:7">
      <c r="A4004" s="86"/>
      <c r="B4004" s="49"/>
      <c r="C4004" s="44"/>
      <c r="D4004" s="44"/>
      <c r="E4004" s="44"/>
      <c r="F4004" s="44"/>
      <c r="G4004" s="44"/>
    </row>
    <row r="4005" spans="1:7">
      <c r="A4005" s="87"/>
      <c r="B4005" s="47"/>
      <c r="C4005" s="47"/>
      <c r="D4005" s="47"/>
      <c r="E4005" s="47"/>
      <c r="F4005" s="47"/>
      <c r="G4005" s="47"/>
    </row>
    <row r="4006" spans="1:7">
      <c r="B4006" s="17"/>
      <c r="C4006" s="6"/>
      <c r="D4006" s="6"/>
      <c r="E4006" s="6"/>
      <c r="F4006" s="6"/>
      <c r="G4006" s="6"/>
    </row>
    <row r="4007" spans="1:7">
      <c r="B4007" s="15"/>
      <c r="C4007" s="15"/>
      <c r="D4007" s="15"/>
      <c r="E4007" s="15"/>
      <c r="F4007" s="15"/>
      <c r="G4007" s="6"/>
    </row>
    <row r="4008" spans="1:7">
      <c r="B4008" s="17"/>
      <c r="C4008" s="6"/>
      <c r="D4008" s="6"/>
      <c r="E4008" s="6"/>
      <c r="F4008" s="6"/>
      <c r="G4008" s="6"/>
    </row>
    <row r="4009" spans="1:7">
      <c r="B4009" s="17"/>
      <c r="C4009" s="6"/>
      <c r="D4009" s="6"/>
      <c r="E4009" s="6"/>
      <c r="F4009" s="6"/>
      <c r="G4009" s="6"/>
    </row>
    <row r="4010" spans="1:7">
      <c r="B4010" s="17"/>
      <c r="C4010" s="6"/>
      <c r="D4010" s="6"/>
      <c r="E4010" s="6"/>
      <c r="F4010" s="6"/>
      <c r="G4010" s="6"/>
    </row>
    <row r="4011" spans="1:7">
      <c r="B4011" s="17"/>
      <c r="C4011" s="6"/>
      <c r="D4011" s="6"/>
      <c r="E4011" s="6"/>
      <c r="F4011" s="6"/>
      <c r="G4011" s="6"/>
    </row>
    <row r="4012" spans="1:7">
      <c r="B4012" s="17"/>
      <c r="C4012" s="6"/>
      <c r="D4012" s="6"/>
      <c r="E4012" s="6"/>
      <c r="F4012" s="6"/>
      <c r="G4012" s="6"/>
    </row>
    <row r="4013" spans="1:7">
      <c r="B4013" s="17"/>
      <c r="C4013" s="6"/>
      <c r="D4013" s="6"/>
      <c r="E4013" s="6"/>
      <c r="F4013" s="6"/>
      <c r="G4013" s="6"/>
    </row>
    <row r="4014" spans="1:7">
      <c r="B4014" s="17"/>
      <c r="C4014" s="6"/>
      <c r="D4014" s="6"/>
      <c r="E4014" s="6"/>
      <c r="F4014" s="6"/>
      <c r="G4014" s="6"/>
    </row>
    <row r="4015" spans="1:7">
      <c r="B4015" s="17"/>
      <c r="C4015" s="6"/>
      <c r="D4015" s="6"/>
      <c r="E4015" s="6"/>
      <c r="F4015" s="6"/>
      <c r="G4015" s="6"/>
    </row>
    <row r="4016" spans="1:7">
      <c r="B4016" s="17"/>
      <c r="C4016" s="6"/>
      <c r="D4016" s="6"/>
      <c r="E4016" s="6"/>
      <c r="F4016" s="6"/>
      <c r="G4016" s="6"/>
    </row>
    <row r="4017" spans="2:7">
      <c r="B4017" s="17"/>
      <c r="C4017" s="6"/>
      <c r="D4017" s="6"/>
      <c r="E4017" s="6"/>
      <c r="F4017" s="6"/>
      <c r="G4017" s="6"/>
    </row>
    <row r="4018" spans="2:7">
      <c r="B4018" s="17"/>
      <c r="C4018" s="6"/>
      <c r="D4018" s="6"/>
      <c r="E4018" s="6"/>
      <c r="F4018" s="6"/>
      <c r="G4018" s="11"/>
    </row>
    <row r="4019" spans="2:7">
      <c r="B4019" s="17"/>
      <c r="C4019" s="6"/>
      <c r="D4019" s="6"/>
      <c r="E4019" s="6"/>
      <c r="F4019" s="6"/>
      <c r="G4019" s="14"/>
    </row>
    <row r="4020" spans="2:7">
      <c r="B4020" s="25"/>
      <c r="C4020" s="11"/>
      <c r="D4020" s="11"/>
      <c r="E4020" s="11"/>
      <c r="F4020" s="11"/>
      <c r="G4020" s="6"/>
    </row>
    <row r="4021" spans="2:7">
      <c r="B4021" s="14"/>
      <c r="C4021" s="14"/>
      <c r="D4021" s="14"/>
      <c r="E4021" s="14"/>
      <c r="F4021" s="14"/>
    </row>
    <row r="4022" spans="2:7">
      <c r="B4022" s="6"/>
      <c r="C4022" s="6"/>
      <c r="D4022" s="6"/>
      <c r="E4022" s="6"/>
      <c r="F4022" s="6"/>
    </row>
  </sheetData>
  <mergeCells count="10">
    <mergeCell ref="J74:N74"/>
    <mergeCell ref="C2155:D2155"/>
    <mergeCell ref="C1220:D1220"/>
    <mergeCell ref="C651:D651"/>
    <mergeCell ref="C8:D8"/>
    <mergeCell ref="A3473:G3474"/>
    <mergeCell ref="A3186:H3186"/>
    <mergeCell ref="B3189:F3189"/>
    <mergeCell ref="B3248:F3248"/>
    <mergeCell ref="A2:H2"/>
  </mergeCells>
  <hyperlinks>
    <hyperlink ref="B4" location="'Congregation''s Report Card'!A8:H8" display="GROUP 1" xr:uid="{FE8C3AC9-3684-9B4D-A7C0-CD343FAC135B}"/>
    <hyperlink ref="C5" location="'Congregation''s Report Card'!A3248:J3248" display="REG. PIONEERS" xr:uid="{20D553CA-054D-324B-8DA0-4F9F82260029}"/>
    <hyperlink ref="E4" location="'Congregation''s Report Card'!A2155:H2155" display="GROUP 4" xr:uid="{1A4AECC9-FEE3-1046-9CBC-D880E52A209B}"/>
    <hyperlink ref="D4" location="'Congregation''s Report Card'!A1220:H1220" display="GROUP 3" xr:uid="{D39461EA-C920-354F-83C8-7A7733D3675F}"/>
    <hyperlink ref="C4" location="'Congregation''s Report Card'!A651:H651" display="GROUP 2" xr:uid="{443BCD40-4311-B947-8BDE-1675517E5B93}"/>
    <hyperlink ref="F4" location="'Congregation''s Report Card'!A3473:H3473" display="REG. PIONEERS" xr:uid="{AE5ECE0A-A3F3-EE48-A1FB-A2377801951B}"/>
    <hyperlink ref="B5" location="'Congregation''s Report Card'!A3189:J3189" display="PUBLISHERS" xr:uid="{41119D15-B478-EB41-86B5-4F65EF5D8B28}"/>
  </hyperlinks>
  <pageMargins left="0.7" right="0.7" top="0.75" bottom="0.75" header="0.3" footer="0.3"/>
  <pageSetup paperSize="9" orientation="portrait" horizontalDpi="0" verticalDpi="0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2022-02-17T00:56:00Z</dcterms:modified>
</cp:coreProperties>
</file>