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imazaman/Downloads/"/>
    </mc:Choice>
  </mc:AlternateContent>
  <xr:revisionPtr revIDLastSave="0" documentId="8_{FB0725B1-7ADA-EE4C-AD5D-A9CEEC542072}" xr6:coauthVersionLast="47" xr6:coauthVersionMax="47" xr10:uidLastSave="{00000000-0000-0000-0000-000000000000}"/>
  <bookViews>
    <workbookView xWindow="620" yWindow="500" windowWidth="19660" windowHeight="16100" activeTab="2" xr2:uid="{EF22BF97-FA04-D840-90C6-ADFF649042F8}"/>
  </bookViews>
  <sheets>
    <sheet name="Data" sheetId="1" r:id="rId1"/>
    <sheet name="Q1" sheetId="2" r:id="rId2"/>
    <sheet name="Q2" sheetId="3" r:id="rId3"/>
    <sheet name="Q3" sheetId="4" r:id="rId4"/>
    <sheet name="Q4" sheetId="5" r:id="rId5"/>
  </sheets>
  <definedNames>
    <definedName name="solver_adj" localSheetId="2" hidden="1">'Q2'!$AF$23:$AF$31</definedName>
    <definedName name="solver_adj" localSheetId="3" hidden="1">'Q3'!$N$3:$N$11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'Q2'!$AF$23:$AF$31</definedName>
    <definedName name="solver_lhs1" localSheetId="3" hidden="1">'Q3'!$N$12</definedName>
    <definedName name="solver_lhs2" localSheetId="2" hidden="1">'Q2'!$AF$32</definedName>
    <definedName name="solver_lhs2" localSheetId="3" hidden="1">'Q3'!$N$3:$N$11</definedName>
    <definedName name="solver_lhs3" localSheetId="2" hidden="1">'Q2'!$AF$35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3</definedName>
    <definedName name="solver_num" localSheetId="3" hidden="1">2</definedName>
    <definedName name="solver_opt" localSheetId="2" hidden="1">'Q2'!$AF$36</definedName>
    <definedName name="solver_opt" localSheetId="3" hidden="1">'Q3'!$C$25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2</definedName>
    <definedName name="solver_rel2" localSheetId="2" hidden="1">2</definedName>
    <definedName name="solver_rel2" localSheetId="3" hidden="1">3</definedName>
    <definedName name="solver_rel3" localSheetId="2" hidden="1">2</definedName>
    <definedName name="solver_rhs1" localSheetId="2" hidden="1">0</definedName>
    <definedName name="solver_rhs1" localSheetId="3" hidden="1">1</definedName>
    <definedName name="solver_rhs2" localSheetId="2" hidden="1">1</definedName>
    <definedName name="solver_rhs2" localSheetId="3" hidden="1">0</definedName>
    <definedName name="solver_rhs3" localSheetId="2" hidden="1">'Q2'!$AF$34</definedName>
    <definedName name="solver_rlx" localSheetId="2" hidden="1">1</definedName>
    <definedName name="solver_rlx" localSheetId="3" hidden="1">1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" i="3" l="1"/>
  <c r="S12" i="3"/>
  <c r="L3" i="1"/>
  <c r="C7" i="3" s="1"/>
  <c r="N12" i="4"/>
  <c r="L7" i="1"/>
  <c r="O12" i="3"/>
  <c r="U4" i="1"/>
  <c r="L4" i="2" s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3" i="1"/>
  <c r="L5" i="2" s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3" i="1"/>
  <c r="K4" i="3" s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3" i="1"/>
  <c r="J4" i="4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3" i="1"/>
  <c r="I4" i="4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3" i="1"/>
  <c r="H12" i="4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3" i="1"/>
  <c r="G4" i="2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3" i="1"/>
  <c r="F10" i="4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3" i="1"/>
  <c r="E9" i="4" s="1"/>
  <c r="M3" i="1"/>
  <c r="D4" i="3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L4" i="1"/>
  <c r="C4" i="3" s="1"/>
  <c r="L5" i="1"/>
  <c r="L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F4" i="2" l="1"/>
  <c r="I5" i="2"/>
  <c r="I4" i="3"/>
  <c r="C4" i="4"/>
  <c r="K4" i="4"/>
  <c r="I13" i="3"/>
  <c r="I13" i="4"/>
  <c r="E4" i="2"/>
  <c r="H5" i="2"/>
  <c r="H4" i="3"/>
  <c r="D4" i="4"/>
  <c r="J14" i="3"/>
  <c r="J14" i="4"/>
  <c r="D4" i="2"/>
  <c r="G5" i="2"/>
  <c r="G4" i="3"/>
  <c r="E4" i="4"/>
  <c r="K15" i="3"/>
  <c r="K15" i="4"/>
  <c r="K4" i="2"/>
  <c r="F5" i="2"/>
  <c r="F4" i="3"/>
  <c r="F4" i="4"/>
  <c r="D8" i="3"/>
  <c r="AC16" i="3" s="1" a="1"/>
  <c r="AC16" i="3" s="1"/>
  <c r="D8" i="4"/>
  <c r="J4" i="2"/>
  <c r="C5" i="2"/>
  <c r="E5" i="2"/>
  <c r="C4" i="2"/>
  <c r="E4" i="3"/>
  <c r="Z15" i="3" s="1" a="1"/>
  <c r="Z15" i="3" s="1"/>
  <c r="G4" i="4"/>
  <c r="E9" i="3"/>
  <c r="AC36" i="3" s="1" a="1"/>
  <c r="AC36" i="3" s="1"/>
  <c r="C2" i="2"/>
  <c r="I4" i="2"/>
  <c r="D5" i="2"/>
  <c r="H4" i="4"/>
  <c r="F10" i="3"/>
  <c r="Z16" i="3" s="1" a="1"/>
  <c r="Z16" i="3" s="1"/>
  <c r="H4" i="2"/>
  <c r="K5" i="2"/>
  <c r="G11" i="3"/>
  <c r="G11" i="4"/>
  <c r="J5" i="2"/>
  <c r="J4" i="3"/>
  <c r="Z35" i="3" s="1" a="1"/>
  <c r="Z35" i="3" s="1"/>
  <c r="H12" i="3"/>
  <c r="W16" i="3" s="1" a="1"/>
  <c r="W16" i="3" s="1"/>
  <c r="L2" i="2"/>
  <c r="L3" i="2" s="1"/>
  <c r="K2" i="2"/>
  <c r="J2" i="2"/>
  <c r="I2" i="2"/>
  <c r="H2" i="2"/>
  <c r="G2" i="2"/>
  <c r="F2" i="2"/>
  <c r="F3" i="2" s="1"/>
  <c r="F7" i="2" s="1"/>
  <c r="E2" i="2"/>
  <c r="D2" i="2"/>
  <c r="W15" i="3" l="1" a="1"/>
  <c r="W15" i="3" s="1"/>
  <c r="Z36" i="3" a="1"/>
  <c r="Z36" i="3" s="1"/>
  <c r="C17" i="4" a="1"/>
  <c r="C17" i="4" s="1"/>
  <c r="C20" i="4" s="1"/>
  <c r="AF36" i="3" a="1"/>
  <c r="AF36" i="3" s="1"/>
  <c r="AC15" i="3" a="1"/>
  <c r="AC15" i="3" s="1"/>
  <c r="AC35" i="3" a="1"/>
  <c r="AC35" i="3" s="1"/>
  <c r="C3" i="2"/>
  <c r="C18" i="4" a="1"/>
  <c r="C18" i="4" s="1"/>
  <c r="C21" i="4" s="1"/>
  <c r="C25" i="4" s="1"/>
  <c r="AF15" i="3" a="1"/>
  <c r="AF15" i="3" s="1"/>
  <c r="AF35" i="3" a="1"/>
  <c r="AF35" i="3" s="1"/>
  <c r="W35" i="3" a="1"/>
  <c r="W35" i="3" s="1"/>
  <c r="W36" i="3" a="1"/>
  <c r="W36" i="3" s="1"/>
  <c r="AF16" i="3" a="1"/>
  <c r="AF16" i="3" s="1"/>
  <c r="C28" i="3" a="1"/>
  <c r="C28" i="3" s="1"/>
  <c r="C31" i="3" s="1"/>
  <c r="C36" i="3" s="1"/>
  <c r="C29" i="3" a="1"/>
  <c r="C29" i="3" s="1"/>
  <c r="C32" i="3" s="1"/>
  <c r="E3" i="2"/>
  <c r="E7" i="2" s="1"/>
  <c r="D3" i="2"/>
  <c r="D7" i="2" s="1"/>
  <c r="K3" i="2"/>
  <c r="K7" i="2" s="1"/>
  <c r="J3" i="2"/>
  <c r="J7" i="2" s="1"/>
  <c r="I3" i="2"/>
  <c r="I7" i="2" s="1"/>
  <c r="H3" i="2"/>
  <c r="H7" i="2" s="1"/>
  <c r="G3" i="2"/>
  <c r="G7" i="2" s="1"/>
  <c r="W37" i="3" l="1" a="1"/>
  <c r="W37" i="3" s="1"/>
  <c r="W17" i="3" a="1"/>
  <c r="W17" i="3" s="1"/>
  <c r="AF17" i="3" a="1"/>
  <c r="AF17" i="3" s="1"/>
  <c r="C34" i="3" a="1"/>
  <c r="C34" i="3" s="1"/>
  <c r="AF37" i="3" a="1"/>
  <c r="AF37" i="3" s="1"/>
  <c r="AC37" i="3" a="1"/>
  <c r="AC37" i="3" s="1"/>
  <c r="AC17" i="3" a="1"/>
  <c r="AC17" i="3" s="1"/>
  <c r="Z37" i="3" a="1"/>
  <c r="Z37" i="3" s="1"/>
  <c r="C7" i="2"/>
  <c r="Z17" i="3" a="1"/>
  <c r="Z17" i="3" s="1"/>
  <c r="C23" i="4" a="1"/>
  <c r="C2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<sst xmlns="http://schemas.openxmlformats.org/spreadsheetml/2006/main" count="409" uniqueCount="98">
  <si>
    <t>Date</t>
  </si>
  <si>
    <t>Keurig Dr Pepper</t>
  </si>
  <si>
    <t>Starbucks</t>
  </si>
  <si>
    <t>Kellogg</t>
  </si>
  <si>
    <t>Equinix</t>
  </si>
  <si>
    <t>Pfizer</t>
  </si>
  <si>
    <t>Kroger</t>
  </si>
  <si>
    <t>Paramount</t>
  </si>
  <si>
    <t>Pioneer Natural Resources</t>
  </si>
  <si>
    <t>Harley Davidson Inc</t>
  </si>
  <si>
    <t>NASDAQ Composite</t>
  </si>
  <si>
    <t>Yield</t>
  </si>
  <si>
    <t>Variance</t>
  </si>
  <si>
    <t>Frequency</t>
  </si>
  <si>
    <t>Returns KDP</t>
  </si>
  <si>
    <t>Returns SBUX</t>
  </si>
  <si>
    <t>Returns K</t>
  </si>
  <si>
    <t>Returns EQIX</t>
  </si>
  <si>
    <t>Returns PFE</t>
  </si>
  <si>
    <t>Returns KR</t>
  </si>
  <si>
    <t>Returns PARA</t>
  </si>
  <si>
    <t>Returns PXD</t>
  </si>
  <si>
    <t>Returns HOG</t>
  </si>
  <si>
    <t>Returns Index</t>
  </si>
  <si>
    <t xml:space="preserve">c) </t>
  </si>
  <si>
    <t>Covariance - NASDAQ</t>
  </si>
  <si>
    <t>Beta</t>
  </si>
  <si>
    <t>Expected Returns</t>
  </si>
  <si>
    <t>StDev</t>
  </si>
  <si>
    <t>CAPM</t>
  </si>
  <si>
    <t>d)</t>
  </si>
  <si>
    <t>HOG - NDQ</t>
  </si>
  <si>
    <t>KDP - NDQ</t>
  </si>
  <si>
    <t>SBUX - NDQ</t>
  </si>
  <si>
    <t>K - NDQ</t>
  </si>
  <si>
    <t>EQIX - NDQ</t>
  </si>
  <si>
    <t>PFE - NDQ</t>
  </si>
  <si>
    <t>KR - NDQ</t>
  </si>
  <si>
    <t>PARA - NDQ</t>
  </si>
  <si>
    <t>PXD - NDQ</t>
  </si>
  <si>
    <t>NDQ - NDQ</t>
  </si>
  <si>
    <t>e)</t>
  </si>
  <si>
    <t xml:space="preserve">Volatility - Returns Plot </t>
  </si>
  <si>
    <t>Betas</t>
  </si>
  <si>
    <t>Volatility</t>
  </si>
  <si>
    <t>Returns</t>
  </si>
  <si>
    <t>KDP</t>
  </si>
  <si>
    <t>SBUX</t>
  </si>
  <si>
    <t>K</t>
  </si>
  <si>
    <t>EQIX</t>
  </si>
  <si>
    <t>PFE</t>
  </si>
  <si>
    <t>KR</t>
  </si>
  <si>
    <t>PARA</t>
  </si>
  <si>
    <t>PXD</t>
  </si>
  <si>
    <t>HOG</t>
  </si>
  <si>
    <t>R_f</t>
  </si>
  <si>
    <t>Portfolio_1</t>
  </si>
  <si>
    <t>Tangent Portfolio</t>
  </si>
  <si>
    <t>Bonus Portfolio</t>
  </si>
  <si>
    <t>US 5y Bond</t>
  </si>
  <si>
    <t>Expected Daily Returns</t>
  </si>
  <si>
    <t>a)</t>
  </si>
  <si>
    <t>Covariance</t>
  </si>
  <si>
    <t>Portfolio Daily Expected Returns</t>
  </si>
  <si>
    <t>Portfolio Daily StDev</t>
  </si>
  <si>
    <t>b)</t>
  </si>
  <si>
    <t>Portfolio Annual Expected Returns</t>
  </si>
  <si>
    <t>Portfolio Annual StDev</t>
  </si>
  <si>
    <t>Name</t>
  </si>
  <si>
    <t>Weights</t>
  </si>
  <si>
    <t>Sum</t>
  </si>
  <si>
    <t>Correlation</t>
  </si>
  <si>
    <t>Portfolio Beta</t>
  </si>
  <si>
    <t>Sharpe Ratio</t>
  </si>
  <si>
    <t>Volatility - Returns Plot with Portfolio 1</t>
  </si>
  <si>
    <t>c)</t>
  </si>
  <si>
    <t>Volatility - Returns Plot with Tangent Portfolio</t>
  </si>
  <si>
    <t xml:space="preserve">Market Portfolio </t>
  </si>
  <si>
    <t>CML_rf</t>
  </si>
  <si>
    <t>CML_tangent</t>
  </si>
  <si>
    <t>SML_rf</t>
  </si>
  <si>
    <t>SML_market</t>
  </si>
  <si>
    <t>BONUS</t>
  </si>
  <si>
    <t>Volatilities</t>
  </si>
  <si>
    <t>Portfolio 3</t>
  </si>
  <si>
    <t>Portfolio 4</t>
  </si>
  <si>
    <t>Portfolio 5</t>
  </si>
  <si>
    <t>Portfolio 6</t>
  </si>
  <si>
    <t>Portfolio 7</t>
  </si>
  <si>
    <t>Portfolio 8</t>
  </si>
  <si>
    <t>Portfolio 9</t>
  </si>
  <si>
    <t>NASDAQ</t>
  </si>
  <si>
    <t>Bonus</t>
  </si>
  <si>
    <t>Optimized Weights</t>
  </si>
  <si>
    <t>Desired Return</t>
  </si>
  <si>
    <t>Outcome Returns</t>
  </si>
  <si>
    <t>Outcome StDev</t>
  </si>
  <si>
    <t>Portfolio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</si>
</sst>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1" fillId="2" borderId="0" xfId="0" applyFont="1" applyFill="1"/>
    <xf numFmtId="10" fontId="2" fillId="0" borderId="0" xfId="0" applyNumberFormat="1" applyFont="1"/>
    <xf numFmtId="10" fontId="0" fillId="0" borderId="0" xfId="0" applyNumberFormat="1"/>
    <xf numFmtId="0" fontId="1" fillId="4" borderId="0" xfId="0" applyFont="1" applyFill="1"/>
    <xf numFmtId="0" fontId="1" fillId="5" borderId="0" xfId="0" applyFont="1" applyFill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right"/>
    </xf>
    <xf numFmtId="10" fontId="1" fillId="0" borderId="0" xfId="0" applyNumberFormat="1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6" borderId="2" xfId="0" applyFont="1" applyFill="1" applyBorder="1"/>
    <xf numFmtId="0" fontId="1" fillId="3" borderId="5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5" xfId="0" applyFont="1" applyFill="1" applyBorder="1"/>
    <xf numFmtId="0" fontId="1" fillId="4" borderId="5" xfId="0" applyFont="1" applyFill="1" applyBorder="1"/>
    <xf numFmtId="0" fontId="0" fillId="4" borderId="5" xfId="0" applyFill="1" applyBorder="1"/>
    <xf numFmtId="0" fontId="1" fillId="7" borderId="5" xfId="0" applyFont="1" applyFill="1" applyBorder="1"/>
    <xf numFmtId="10" fontId="3" fillId="0" borderId="0" xfId="0" applyNumberFormat="1" applyFont="1"/>
    <xf numFmtId="10" fontId="0" fillId="0" borderId="16" xfId="0" applyNumberFormat="1" applyBorder="1"/>
    <xf numFmtId="0" fontId="1" fillId="0" borderId="17" xfId="0" applyFont="1" applyBorder="1"/>
    <xf numFmtId="0" fontId="0" fillId="0" borderId="18" xfId="0" applyBorder="1"/>
    <xf numFmtId="0" fontId="0" fillId="2" borderId="19" xfId="0" applyFill="1" applyBorder="1"/>
    <xf numFmtId="0" fontId="1" fillId="4" borderId="6" xfId="0" applyFont="1" applyFill="1" applyBorder="1"/>
    <xf numFmtId="0" fontId="1" fillId="2" borderId="20" xfId="0" applyFont="1" applyFill="1" applyBorder="1"/>
    <xf numFmtId="0" fontId="0" fillId="0" borderId="21" xfId="0" applyBorder="1"/>
    <xf numFmtId="0" fontId="0" fillId="0" borderId="13" xfId="0" applyBorder="1"/>
    <xf numFmtId="0" fontId="0" fillId="9" borderId="0" xfId="0" applyFill="1"/>
    <xf numFmtId="0" fontId="0" fillId="0" borderId="11" xfId="0" applyBorder="1"/>
    <xf numFmtId="0" fontId="0" fillId="9" borderId="14" xfId="0" applyFill="1" applyBorder="1"/>
    <xf numFmtId="0" fontId="1" fillId="4" borderId="20" xfId="0" applyFont="1" applyFill="1" applyBorder="1"/>
    <xf numFmtId="10" fontId="1" fillId="0" borderId="21" xfId="0" applyNumberFormat="1" applyFont="1" applyBorder="1"/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10" fontId="0" fillId="0" borderId="4" xfId="0" applyNumberFormat="1" applyBorder="1"/>
    <xf numFmtId="10" fontId="0" fillId="0" borderId="1" xfId="0" applyNumberFormat="1" applyBorder="1"/>
    <xf numFmtId="9" fontId="0" fillId="0" borderId="11" xfId="0" applyNumberFormat="1" applyBorder="1"/>
    <xf numFmtId="9" fontId="0" fillId="0" borderId="21" xfId="0" applyNumberFormat="1" applyBorder="1"/>
    <xf numFmtId="10" fontId="0" fillId="0" borderId="5" xfId="0" applyNumberFormat="1" applyBorder="1"/>
    <xf numFmtId="164" fontId="0" fillId="0" borderId="5" xfId="0" applyNumberFormat="1" applyBorder="1"/>
    <xf numFmtId="10" fontId="1" fillId="0" borderId="6" xfId="0" applyNumberFormat="1" applyFont="1" applyBorder="1"/>
    <xf numFmtId="165" fontId="1" fillId="0" borderId="6" xfId="0" applyNumberFormat="1" applyFont="1" applyBorder="1"/>
    <xf numFmtId="165" fontId="0" fillId="0" borderId="0" xfId="0" applyNumberFormat="1"/>
    <xf numFmtId="0" fontId="4" fillId="0" borderId="0" xfId="0" applyFont="1"/>
    <xf numFmtId="0" fontId="5" fillId="10" borderId="0" xfId="0" applyFont="1" applyFill="1"/>
    <xf numFmtId="10" fontId="4" fillId="0" borderId="0" xfId="0" applyNumberFormat="1" applyFont="1"/>
    <xf numFmtId="165" fontId="4" fillId="0" borderId="0" xfId="0" applyNumberFormat="1" applyFont="1"/>
    <xf numFmtId="0" fontId="5" fillId="10" borderId="1" xfId="0" applyFont="1" applyFill="1" applyBorder="1"/>
    <xf numFmtId="0" fontId="4" fillId="11" borderId="5" xfId="0" applyFont="1" applyFill="1" applyBorder="1"/>
    <xf numFmtId="0" fontId="4" fillId="12" borderId="5" xfId="0" applyFont="1" applyFill="1" applyBorder="1"/>
    <xf numFmtId="0" fontId="5" fillId="0" borderId="0" xfId="0" applyFont="1"/>
    <xf numFmtId="0" fontId="0" fillId="6" borderId="2" xfId="0" applyFill="1" applyBorder="1"/>
    <xf numFmtId="10" fontId="5" fillId="0" borderId="0" xfId="0" applyNumberFormat="1" applyFont="1"/>
    <xf numFmtId="0" fontId="1" fillId="8" borderId="3" xfId="0" applyFont="1" applyFill="1" applyBorder="1"/>
    <xf numFmtId="0" fontId="1" fillId="6" borderId="5" xfId="0" applyFont="1" applyFill="1" applyBorder="1"/>
    <xf numFmtId="0" fontId="5" fillId="12" borderId="5" xfId="0" applyFont="1" applyFill="1" applyBorder="1"/>
    <xf numFmtId="0" fontId="4" fillId="13" borderId="0" xfId="0" applyFont="1" applyFill="1"/>
    <xf numFmtId="0" fontId="1" fillId="6" borderId="0" xfId="0" applyFont="1" applyFill="1"/>
    <xf numFmtId="0" fontId="1" fillId="9" borderId="0" xfId="0" applyFont="1" applyFill="1"/>
    <xf numFmtId="0" fontId="1" fillId="14" borderId="0" xfId="0" applyFont="1" applyFill="1"/>
    <xf numFmtId="0" fontId="0" fillId="2" borderId="0" xfId="0" applyFill="1"/>
    <xf numFmtId="0" fontId="1" fillId="0" borderId="20" xfId="0" applyFont="1" applyBorder="1"/>
    <xf numFmtId="0" fontId="5" fillId="0" borderId="20" xfId="0" applyFont="1" applyBorder="1"/>
    <xf numFmtId="0" fontId="4" fillId="0" borderId="21" xfId="0" applyFont="1" applyBorder="1"/>
    <xf numFmtId="0" fontId="4" fillId="10" borderId="19" xfId="0" applyFont="1" applyFill="1" applyBorder="1"/>
    <xf numFmtId="9" fontId="0" fillId="0" borderId="0" xfId="0" applyNumberFormat="1"/>
    <xf numFmtId="9" fontId="4" fillId="0" borderId="11" xfId="0" applyNumberFormat="1" applyFont="1" applyBorder="1"/>
    <xf numFmtId="0" fontId="5" fillId="10" borderId="20" xfId="0" applyFont="1" applyFill="1" applyBorder="1"/>
    <xf numFmtId="9" fontId="4" fillId="0" borderId="21" xfId="0" applyNumberFormat="1" applyFont="1" applyBorder="1"/>
    <xf numFmtId="0" fontId="4" fillId="10" borderId="0" xfId="0" applyFont="1" applyFill="1"/>
    <xf numFmtId="0" fontId="6" fillId="0" borderId="0" xfId="0" applyFont="1"/>
    <xf numFmtId="0" fontId="7" fillId="0" borderId="0" xfId="0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Volatility - Returns Graph</a:t>
            </a:r>
          </a:p>
        </c:rich>
      </c:tx>
      <c:layout>
        <c:manualLayout>
          <c:xMode val="edge"/>
          <c:yMode val="edge"/>
          <c:x val="0.36476078072659118"/>
          <c:y val="4.59230179545104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42203969989019"/>
          <c:y val="0.17152249305566969"/>
          <c:w val="0.80851464754544244"/>
          <c:h val="0.7193377830649561"/>
        </c:manualLayout>
      </c:layout>
      <c:scatterChart>
        <c:scatterStyle val="lineMarker"/>
        <c:varyColors val="0"/>
        <c:ser>
          <c:idx val="0"/>
          <c:order val="0"/>
          <c:tx>
            <c:v>Volatility - Returns Graph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DB256F6-3770-124A-BFBF-D5AF867147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F2B-8D45-867A-928618F7AC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20B0844-A336-6944-BA94-746FB0A568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F2B-8D45-867A-928618F7AC5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24AD0CE-745D-5348-A1B6-CBFEF29CC2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F2B-8D45-867A-928618F7AC5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552D2D8-2DF4-5445-BF24-2A17DE7650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F2B-8D45-867A-928618F7AC5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79621B-A299-204A-B8F6-F5F66DC7F5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F2B-8D45-867A-928618F7AC5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1F125E7-5F6F-AD42-A832-72207BC873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F2B-8D45-867A-928618F7AC5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4FE27EA-1299-BD46-B587-366D4DF7F4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F2B-8D45-867A-928618F7AC5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FC6AB18-7140-2141-BA5E-1388FC6F0F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F2B-8D45-867A-928618F7AC5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805C77D-1026-384A-BC64-4F2EDCAEE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F2B-8D45-867A-928618F7AC5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BD3BDCE-6118-244E-9D8C-F51EF6B344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F2B-8D45-867A-928618F7AC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'Q1'!$C$12:$C$21</c:f>
              <c:numCache>
                <c:formatCode>0.00%</c:formatCode>
                <c:ptCount val="10"/>
                <c:pt idx="0">
                  <c:v>0.44471030295348773</c:v>
                </c:pt>
                <c:pt idx="1">
                  <c:v>0.30947853632478955</c:v>
                </c:pt>
                <c:pt idx="2">
                  <c:v>0.23529101052677484</c:v>
                </c:pt>
                <c:pt idx="3">
                  <c:v>0.30160669882579261</c:v>
                </c:pt>
                <c:pt idx="4">
                  <c:v>0.26197890948856045</c:v>
                </c:pt>
                <c:pt idx="5">
                  <c:v>0.30802076056556021</c:v>
                </c:pt>
                <c:pt idx="6">
                  <c:v>0.52305650209894716</c:v>
                </c:pt>
                <c:pt idx="7">
                  <c:v>0.4831972151914512</c:v>
                </c:pt>
                <c:pt idx="8">
                  <c:v>0.48951274538884715</c:v>
                </c:pt>
                <c:pt idx="9">
                  <c:v>0.25658682540194905</c:v>
                </c:pt>
              </c:numCache>
            </c:numRef>
          </c:xVal>
          <c:yVal>
            <c:numRef>
              <c:f>'Q1'!$D$12:$D$21</c:f>
              <c:numCache>
                <c:formatCode>0.00%</c:formatCode>
                <c:ptCount val="10"/>
                <c:pt idx="0">
                  <c:v>-3.1134317274679326E-2</c:v>
                </c:pt>
                <c:pt idx="1">
                  <c:v>0.16358634021271165</c:v>
                </c:pt>
                <c:pt idx="2">
                  <c:v>3.4394888359697499E-2</c:v>
                </c:pt>
                <c:pt idx="3">
                  <c:v>0.15442317328968158</c:v>
                </c:pt>
                <c:pt idx="4">
                  <c:v>7.1779806950116251E-2</c:v>
                </c:pt>
                <c:pt idx="5">
                  <c:v>0.19345121393618156</c:v>
                </c:pt>
                <c:pt idx="6">
                  <c:v>-4.2189533525584667E-2</c:v>
                </c:pt>
                <c:pt idx="7">
                  <c:v>0.16676775386985587</c:v>
                </c:pt>
                <c:pt idx="8">
                  <c:v>9.7521756209595467E-2</c:v>
                </c:pt>
                <c:pt idx="9">
                  <c:v>0.14298486489127218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'Q1'!$B$12:$B$21</c15:f>
                <c15:dlblRangeCache>
                  <c:ptCount val="10"/>
                  <c:pt idx="0">
                    <c:v>KDP</c:v>
                  </c:pt>
                  <c:pt idx="1">
                    <c:v>SBUX</c:v>
                  </c:pt>
                  <c:pt idx="2">
                    <c:v>K</c:v>
                  </c:pt>
                  <c:pt idx="3">
                    <c:v>EQIX</c:v>
                  </c:pt>
                  <c:pt idx="4">
                    <c:v>PFE</c:v>
                  </c:pt>
                  <c:pt idx="5">
                    <c:v>KR</c:v>
                  </c:pt>
                  <c:pt idx="6">
                    <c:v>PARA</c:v>
                  </c:pt>
                  <c:pt idx="7">
                    <c:v>PXD</c:v>
                  </c:pt>
                  <c:pt idx="8">
                    <c:v>HOG</c:v>
                  </c:pt>
                  <c:pt idx="9">
                    <c:v>NASDAQ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F2B-8D45-867A-928618F7A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869311"/>
        <c:axId val="48702735"/>
      </c:scatterChart>
      <c:valAx>
        <c:axId val="32286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Volatility</a:t>
                </a:r>
              </a:p>
            </c:rich>
          </c:tx>
          <c:layout>
            <c:manualLayout>
              <c:xMode val="edge"/>
              <c:yMode val="edge"/>
              <c:x val="0.48465084839436812"/>
              <c:y val="0.907644452574160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2735"/>
        <c:crosses val="autoZero"/>
        <c:crossBetween val="midCat"/>
      </c:valAx>
      <c:valAx>
        <c:axId val="4870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Annual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6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Volatility - Returns Graph</a:t>
            </a:r>
          </a:p>
        </c:rich>
      </c:tx>
      <c:layout>
        <c:manualLayout>
          <c:xMode val="edge"/>
          <c:yMode val="edge"/>
          <c:x val="0.37169813032245402"/>
          <c:y val="5.0941460517282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7119819604584"/>
          <c:y val="0.16727731992595443"/>
          <c:w val="0.78467960954008142"/>
          <c:h val="0.688058012548758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A5CBA9E-27A6-E14A-BFDC-4AC8CDA18B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1F9-EE49-BF89-4BB88870A37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9C461CE-C015-3142-9308-92FC2B35A4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1F9-EE49-BF89-4BB88870A37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7F7CD5-F556-FD40-8A40-7D70E72744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1F9-EE49-BF89-4BB88870A37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2ACE113-C702-D142-B491-05B6083D09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1F9-EE49-BF89-4BB88870A37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EC4DA36-57AF-4940-99FE-62F83C3B9F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1F9-EE49-BF89-4BB88870A37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B5B39D5-AABB-3E4C-840B-637D1BA80C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1F9-EE49-BF89-4BB88870A37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A811F1C-870F-B847-AED3-028E2285C6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1F9-EE49-BF89-4BB88870A37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DD2E814-3F42-224A-810D-5E9822B022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1F9-EE49-BF89-4BB88870A37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979BCEB-F33E-0842-980F-B433B26C7E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1F9-EE49-BF89-4BB88870A37D}"/>
                </c:ext>
              </c:extLst>
            </c:dLbl>
            <c:dLbl>
              <c:idx val="9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245E91E-D2CD-D847-9F06-B79E012B569E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accent5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1F9-EE49-BF89-4BB88870A37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FE0BC2B-E942-E941-8EE1-E2D95778C9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1F9-EE49-BF89-4BB88870A3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'Q2'!$C$41:$C$51</c:f>
              <c:numCache>
                <c:formatCode>0.00%</c:formatCode>
                <c:ptCount val="11"/>
                <c:pt idx="0">
                  <c:v>0.44471030295348773</c:v>
                </c:pt>
                <c:pt idx="1">
                  <c:v>0.30947853632478955</c:v>
                </c:pt>
                <c:pt idx="2">
                  <c:v>0.23529101052677484</c:v>
                </c:pt>
                <c:pt idx="3">
                  <c:v>0.30160669882579261</c:v>
                </c:pt>
                <c:pt idx="4">
                  <c:v>0.26197890948856045</c:v>
                </c:pt>
                <c:pt idx="5">
                  <c:v>0.30802076056556021</c:v>
                </c:pt>
                <c:pt idx="6">
                  <c:v>0.52305650209894716</c:v>
                </c:pt>
                <c:pt idx="7">
                  <c:v>0.4831972151914512</c:v>
                </c:pt>
                <c:pt idx="8">
                  <c:v>0.48951274538884715</c:v>
                </c:pt>
                <c:pt idx="9">
                  <c:v>0.2054</c:v>
                </c:pt>
                <c:pt idx="10">
                  <c:v>0.25658682540194905</c:v>
                </c:pt>
              </c:numCache>
            </c:numRef>
          </c:xVal>
          <c:yVal>
            <c:numRef>
              <c:f>'Q2'!$D$41:$D$51</c:f>
              <c:numCache>
                <c:formatCode>0.00%</c:formatCode>
                <c:ptCount val="11"/>
                <c:pt idx="0">
                  <c:v>-3.1134317274679326E-2</c:v>
                </c:pt>
                <c:pt idx="1">
                  <c:v>0.16358634021271165</c:v>
                </c:pt>
                <c:pt idx="2">
                  <c:v>3.4394888359697499E-2</c:v>
                </c:pt>
                <c:pt idx="3">
                  <c:v>0.15442317328968158</c:v>
                </c:pt>
                <c:pt idx="4">
                  <c:v>7.1779806950116251E-2</c:v>
                </c:pt>
                <c:pt idx="5">
                  <c:v>0.19345121393618156</c:v>
                </c:pt>
                <c:pt idx="6">
                  <c:v>-4.2189533525584667E-2</c:v>
                </c:pt>
                <c:pt idx="7">
                  <c:v>0.16676775386985587</c:v>
                </c:pt>
                <c:pt idx="8">
                  <c:v>9.7521756209595467E-2</c:v>
                </c:pt>
                <c:pt idx="9">
                  <c:v>0.1004</c:v>
                </c:pt>
                <c:pt idx="10">
                  <c:v>0.14298486489127218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'Q2'!$B$41:$B$51</c15:f>
                <c15:dlblRangeCache>
                  <c:ptCount val="11"/>
                  <c:pt idx="0">
                    <c:v>KDP</c:v>
                  </c:pt>
                  <c:pt idx="1">
                    <c:v>SBUX</c:v>
                  </c:pt>
                  <c:pt idx="2">
                    <c:v>K</c:v>
                  </c:pt>
                  <c:pt idx="3">
                    <c:v>EQIX</c:v>
                  </c:pt>
                  <c:pt idx="4">
                    <c:v>PFE</c:v>
                  </c:pt>
                  <c:pt idx="5">
                    <c:v>KR</c:v>
                  </c:pt>
                  <c:pt idx="6">
                    <c:v>PARA</c:v>
                  </c:pt>
                  <c:pt idx="7">
                    <c:v>PXD</c:v>
                  </c:pt>
                  <c:pt idx="8">
                    <c:v>HOG</c:v>
                  </c:pt>
                  <c:pt idx="9">
                    <c:v>Portfolio_1</c:v>
                  </c:pt>
                  <c:pt idx="10">
                    <c:v>NASDAQ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1F9-EE49-BF89-4BB88870A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64703"/>
        <c:axId val="1933084943"/>
      </c:scatterChart>
      <c:valAx>
        <c:axId val="56236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Volatility</a:t>
                </a:r>
              </a:p>
            </c:rich>
          </c:tx>
          <c:layout>
            <c:manualLayout>
              <c:xMode val="edge"/>
              <c:yMode val="edge"/>
              <c:x val="0.5075840822815666"/>
              <c:y val="0.89072831958389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084943"/>
        <c:crosses val="autoZero"/>
        <c:crossBetween val="midCat"/>
      </c:valAx>
      <c:valAx>
        <c:axId val="193308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Annual Returns</a:t>
                </a:r>
              </a:p>
            </c:rich>
          </c:tx>
          <c:layout>
            <c:manualLayout>
              <c:xMode val="edge"/>
              <c:yMode val="edge"/>
              <c:x val="4.8185778641987212E-2"/>
              <c:y val="0.35098758861145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6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Volatility</a:t>
            </a:r>
            <a:r>
              <a:rPr lang="en-US" b="1" baseline="0"/>
              <a:t> - Returns Graph</a:t>
            </a:r>
          </a:p>
        </c:rich>
      </c:tx>
      <c:layout>
        <c:manualLayout>
          <c:xMode val="edge"/>
          <c:yMode val="edge"/>
          <c:x val="0.34621030109188988"/>
          <c:y val="3.5914867624019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38426927403304"/>
          <c:y val="0.1479893644231029"/>
          <c:w val="0.77437085748896772"/>
          <c:h val="0.7517661640156992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135F7F1-0BC5-164C-8529-11AB1FEF42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7F0-7847-A451-8BBFCCC64F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3C7C795-61AE-6E47-9911-E2ADE02551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F0-7847-A451-8BBFCCC64F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A7C68A8-0377-4547-9D7B-F3C7E332BD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7F0-7847-A451-8BBFCCC64FA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A11AD2-E060-CF49-9A99-CA4EE96C3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7F0-7847-A451-8BBFCCC64FA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C0AA00C-A5B2-8D47-AE72-C5F81C01D4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7F0-7847-A451-8BBFCCC64FA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A1F64A9-02DA-214F-9FDD-17C787F70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7F0-7847-A451-8BBFCCC64FA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DE80789-8D5E-EE44-B257-F9302AE8D6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7F0-7847-A451-8BBFCCC64FA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A72DF2D-57E6-F348-9B36-6BD31B3D9A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7F0-7847-A451-8BBFCCC64FA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8EEB522-DAB9-0C4E-80E3-57332F2778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7F0-7847-A451-8BBFCCC64FA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D3778A4-56D5-4A4E-8C05-41FC2366DA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7F0-7847-A451-8BBFCCC64FA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77A8EB9-0015-6841-8C8F-CF36498AE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7F0-7847-A451-8BBFCCC64FA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1E76267-529B-A04C-8F23-CAF189098B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7F0-7847-A451-8BBFCCC64F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'Q3'!$C$30:$C$41</c:f>
              <c:numCache>
                <c:formatCode>0.00%</c:formatCode>
                <c:ptCount val="12"/>
                <c:pt idx="0">
                  <c:v>0.44469999999999998</c:v>
                </c:pt>
                <c:pt idx="1">
                  <c:v>0.3095</c:v>
                </c:pt>
                <c:pt idx="2">
                  <c:v>0.23530000000000001</c:v>
                </c:pt>
                <c:pt idx="3">
                  <c:v>0.30159999999999998</c:v>
                </c:pt>
                <c:pt idx="4">
                  <c:v>0.26200000000000001</c:v>
                </c:pt>
                <c:pt idx="5">
                  <c:v>0.308</c:v>
                </c:pt>
                <c:pt idx="6">
                  <c:v>0.52310000000000001</c:v>
                </c:pt>
                <c:pt idx="7">
                  <c:v>0.48320000000000002</c:v>
                </c:pt>
                <c:pt idx="8">
                  <c:v>0.48949999999999999</c:v>
                </c:pt>
                <c:pt idx="9">
                  <c:v>0.2054</c:v>
                </c:pt>
                <c:pt idx="10">
                  <c:v>0.214</c:v>
                </c:pt>
                <c:pt idx="11">
                  <c:v>0.25658682540194905</c:v>
                </c:pt>
              </c:numCache>
            </c:numRef>
          </c:xVal>
          <c:yVal>
            <c:numRef>
              <c:f>'Q3'!$D$30:$D$41</c:f>
              <c:numCache>
                <c:formatCode>0.00%</c:formatCode>
                <c:ptCount val="12"/>
                <c:pt idx="0">
                  <c:v>-3.1099999999999999E-2</c:v>
                </c:pt>
                <c:pt idx="1">
                  <c:v>0.1636</c:v>
                </c:pt>
                <c:pt idx="2">
                  <c:v>3.44E-2</c:v>
                </c:pt>
                <c:pt idx="3">
                  <c:v>0.15440000000000001</c:v>
                </c:pt>
                <c:pt idx="4">
                  <c:v>7.1800000000000003E-2</c:v>
                </c:pt>
                <c:pt idx="5">
                  <c:v>0.19350000000000001</c:v>
                </c:pt>
                <c:pt idx="6">
                  <c:v>-4.2200000000000001E-2</c:v>
                </c:pt>
                <c:pt idx="7">
                  <c:v>0.1668</c:v>
                </c:pt>
                <c:pt idx="8">
                  <c:v>9.7500000000000003E-2</c:v>
                </c:pt>
                <c:pt idx="9">
                  <c:v>0.1004</c:v>
                </c:pt>
                <c:pt idx="10">
                  <c:v>0.17599999999999999</c:v>
                </c:pt>
                <c:pt idx="11">
                  <c:v>0.14298486489127218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'Q3'!$B$30:$B$41</c15:f>
                <c15:dlblRangeCache>
                  <c:ptCount val="12"/>
                  <c:pt idx="0">
                    <c:v>KDP</c:v>
                  </c:pt>
                  <c:pt idx="1">
                    <c:v>SBUX</c:v>
                  </c:pt>
                  <c:pt idx="2">
                    <c:v>K</c:v>
                  </c:pt>
                  <c:pt idx="3">
                    <c:v>EQIX</c:v>
                  </c:pt>
                  <c:pt idx="4">
                    <c:v>PFE</c:v>
                  </c:pt>
                  <c:pt idx="5">
                    <c:v>KR</c:v>
                  </c:pt>
                  <c:pt idx="6">
                    <c:v>PARA</c:v>
                  </c:pt>
                  <c:pt idx="7">
                    <c:v>PXD</c:v>
                  </c:pt>
                  <c:pt idx="8">
                    <c:v>HOG</c:v>
                  </c:pt>
                  <c:pt idx="9">
                    <c:v>Portfolio_1</c:v>
                  </c:pt>
                  <c:pt idx="10">
                    <c:v>Tangent Portfolio</c:v>
                  </c:pt>
                  <c:pt idx="11">
                    <c:v>NASDAQ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7F0-7847-A451-8BBFCCC64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076767"/>
        <c:axId val="1016938671"/>
      </c:scatterChart>
      <c:valAx>
        <c:axId val="31907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Volatility</a:t>
                </a:r>
              </a:p>
            </c:rich>
          </c:tx>
          <c:layout>
            <c:manualLayout>
              <c:xMode val="edge"/>
              <c:yMode val="edge"/>
              <c:x val="0.48460292463442067"/>
              <c:y val="0.9250347538201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938671"/>
        <c:crosses val="autoZero"/>
        <c:crossBetween val="midCat"/>
      </c:valAx>
      <c:valAx>
        <c:axId val="10169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Annual Returns</a:t>
                </a:r>
              </a:p>
            </c:rich>
          </c:tx>
          <c:layout>
            <c:manualLayout>
              <c:xMode val="edge"/>
              <c:yMode val="edge"/>
              <c:x val="4.8185120424560211E-2"/>
              <c:y val="0.35010523087635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7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</a:t>
            </a:r>
            <a:r>
              <a:rPr lang="en-US" baseline="0"/>
              <a:t> Optimization and Capital Market Line</a:t>
            </a:r>
            <a:endParaRPr lang="en-US"/>
          </a:p>
        </c:rich>
      </c:tx>
      <c:layout>
        <c:manualLayout>
          <c:xMode val="edge"/>
          <c:yMode val="edge"/>
          <c:x val="0.24077927759030121"/>
          <c:y val="3.7425149700598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8840631032232"/>
          <c:y val="0.15503779000869039"/>
          <c:w val="0.79197322556902605"/>
          <c:h val="0.6610156655193549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D4DE8B8-678A-794B-9573-0BC50CB4C2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25D-3C44-8326-78D3D190B8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C200FD0-C78C-7446-8F67-DC6B249BFC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25D-3C44-8326-78D3D190B8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4501B79-E6DE-6E4C-AF27-9242DE7611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25D-3C44-8326-78D3D190B8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D02C60F-6300-3D4D-AE0D-0346155668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25D-3C44-8326-78D3D190B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2512F52-9830-B642-BB5C-72A3C62BC8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25D-3C44-8326-78D3D190B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D95E0BA-3EAD-E24A-8163-AED1AD9CA0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25D-3C44-8326-78D3D190B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1F6334B-BEE5-D24D-9CCA-97C508052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25D-3C44-8326-78D3D190B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6B5151A-FA38-2449-90FA-7D74671D21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25D-3C44-8326-78D3D190B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627034D-E937-2146-A135-7F4AFD758F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25D-3C44-8326-78D3D190B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149F2CE-7332-3B40-89F9-BBE0E22A73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25D-3C44-8326-78D3D190B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74177D9-2BB1-7248-9ACB-402C699DB8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25D-3C44-8326-78D3D190B85A}"/>
                </c:ext>
              </c:extLst>
            </c:dLbl>
            <c:dLbl>
              <c:idx val="1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7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BF6B43B-223E-C142-B66C-22E5425AD373}" type="CELLRANGE">
                      <a:rPr lang="en-US"/>
                      <a:pPr>
                        <a:defRPr sz="700" b="1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25D-3C44-8326-78D3D190B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3D47EA9-A0EA-F14D-8300-A744B4CCF9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25D-3C44-8326-78D3D190B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'Q4'!$C$2:$C$14</c:f>
              <c:numCache>
                <c:formatCode>0.00%</c:formatCode>
                <c:ptCount val="13"/>
                <c:pt idx="0">
                  <c:v>0.44471030295348773</c:v>
                </c:pt>
                <c:pt idx="1">
                  <c:v>0.30947853632478955</c:v>
                </c:pt>
                <c:pt idx="2">
                  <c:v>0.23529101052677484</c:v>
                </c:pt>
                <c:pt idx="3">
                  <c:v>0.30160669882579261</c:v>
                </c:pt>
                <c:pt idx="4">
                  <c:v>0.26197890948856045</c:v>
                </c:pt>
                <c:pt idx="5">
                  <c:v>0.30802076056556021</c:v>
                </c:pt>
                <c:pt idx="6">
                  <c:v>0.52305650209894716</c:v>
                </c:pt>
                <c:pt idx="7">
                  <c:v>0.4831972151914512</c:v>
                </c:pt>
                <c:pt idx="8">
                  <c:v>0.48951274538884715</c:v>
                </c:pt>
                <c:pt idx="9">
                  <c:v>0</c:v>
                </c:pt>
                <c:pt idx="10">
                  <c:v>0.2054</c:v>
                </c:pt>
                <c:pt idx="11">
                  <c:v>0.214</c:v>
                </c:pt>
                <c:pt idx="12">
                  <c:v>0.25658682540194905</c:v>
                </c:pt>
              </c:numCache>
            </c:numRef>
          </c:xVal>
          <c:yVal>
            <c:numRef>
              <c:f>'Q4'!$D$2:$D$14</c:f>
              <c:numCache>
                <c:formatCode>0.00%</c:formatCode>
                <c:ptCount val="13"/>
                <c:pt idx="0">
                  <c:v>-3.1134317274679326E-2</c:v>
                </c:pt>
                <c:pt idx="1">
                  <c:v>0.16358634021271165</c:v>
                </c:pt>
                <c:pt idx="2">
                  <c:v>3.4394888359697499E-2</c:v>
                </c:pt>
                <c:pt idx="3">
                  <c:v>0.15442317328968158</c:v>
                </c:pt>
                <c:pt idx="4">
                  <c:v>7.1779806950116251E-2</c:v>
                </c:pt>
                <c:pt idx="5">
                  <c:v>0.19345121393618156</c:v>
                </c:pt>
                <c:pt idx="6">
                  <c:v>-4.2189533525584667E-2</c:v>
                </c:pt>
                <c:pt idx="7">
                  <c:v>0.16676775386985587</c:v>
                </c:pt>
                <c:pt idx="8">
                  <c:v>9.7521756209595467E-2</c:v>
                </c:pt>
                <c:pt idx="9">
                  <c:v>3.5200000000000002E-2</c:v>
                </c:pt>
                <c:pt idx="10">
                  <c:v>0.1004</c:v>
                </c:pt>
                <c:pt idx="11">
                  <c:v>0.17600000000000002</c:v>
                </c:pt>
                <c:pt idx="12">
                  <c:v>0.14298486489127218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'Q4'!$B$2:$B$14</c15:f>
                <c15:dlblRangeCache>
                  <c:ptCount val="13"/>
                  <c:pt idx="0">
                    <c:v>KDP</c:v>
                  </c:pt>
                  <c:pt idx="1">
                    <c:v>SBUX</c:v>
                  </c:pt>
                  <c:pt idx="2">
                    <c:v>K</c:v>
                  </c:pt>
                  <c:pt idx="3">
                    <c:v>EQIX</c:v>
                  </c:pt>
                  <c:pt idx="4">
                    <c:v>PFE</c:v>
                  </c:pt>
                  <c:pt idx="5">
                    <c:v>KR</c:v>
                  </c:pt>
                  <c:pt idx="6">
                    <c:v>PARA</c:v>
                  </c:pt>
                  <c:pt idx="7">
                    <c:v>PXD</c:v>
                  </c:pt>
                  <c:pt idx="8">
                    <c:v>HOG</c:v>
                  </c:pt>
                  <c:pt idx="9">
                    <c:v>R_f</c:v>
                  </c:pt>
                  <c:pt idx="10">
                    <c:v>Portfolio_1</c:v>
                  </c:pt>
                  <c:pt idx="11">
                    <c:v>Tangent Portfolio</c:v>
                  </c:pt>
                  <c:pt idx="12">
                    <c:v>Market Portfolio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25D-3C44-8326-78D3D190B85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0.4"/>
            <c:dispRSqr val="0"/>
            <c:dispEq val="0"/>
          </c:trendline>
          <c:xVal>
            <c:numRef>
              <c:f>'Q4'!$C$18:$C$19</c:f>
              <c:numCache>
                <c:formatCode>0.00%</c:formatCode>
                <c:ptCount val="2"/>
                <c:pt idx="0">
                  <c:v>0</c:v>
                </c:pt>
                <c:pt idx="1">
                  <c:v>0.214</c:v>
                </c:pt>
              </c:numCache>
            </c:numRef>
          </c:xVal>
          <c:yVal>
            <c:numRef>
              <c:f>'Q4'!$D$18:$D$19</c:f>
              <c:numCache>
                <c:formatCode>0.00%</c:formatCode>
                <c:ptCount val="2"/>
                <c:pt idx="0">
                  <c:v>3.5200000000000002E-2</c:v>
                </c:pt>
                <c:pt idx="1">
                  <c:v>0.17599999999999999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25D-3C44-8326-78D3D190B85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'Q4'!$D$48:$D$55</c:f>
              <c:numCache>
                <c:formatCode>0.00%</c:formatCode>
                <c:ptCount val="8"/>
                <c:pt idx="0">
                  <c:v>0.1778183804755275</c:v>
                </c:pt>
                <c:pt idx="1">
                  <c:v>0.12155665848208437</c:v>
                </c:pt>
                <c:pt idx="2">
                  <c:v>0.1823368093889261</c:v>
                </c:pt>
                <c:pt idx="3">
                  <c:v>9.7245084092510828E-2</c:v>
                </c:pt>
                <c:pt idx="4">
                  <c:v>0.20664838442435129</c:v>
                </c:pt>
                <c:pt idx="5">
                  <c:v>6.0778937885829845E-2</c:v>
                </c:pt>
                <c:pt idx="6">
                  <c:v>0.36467361129891285</c:v>
                </c:pt>
                <c:pt idx="7">
                  <c:v>0.60778935819049285</c:v>
                </c:pt>
              </c:numCache>
            </c:numRef>
          </c:xVal>
          <c:yVal>
            <c:numRef>
              <c:f>'Q4'!$E$48:$E$55</c:f>
              <c:numCache>
                <c:formatCode>0.00%</c:formatCode>
                <c:ptCount val="8"/>
                <c:pt idx="0">
                  <c:v>0.11999999949411784</c:v>
                </c:pt>
                <c:pt idx="1">
                  <c:v>9.9999003248819926E-2</c:v>
                </c:pt>
                <c:pt idx="2">
                  <c:v>0.15000000347293083</c:v>
                </c:pt>
                <c:pt idx="3">
                  <c:v>7.9999002946663123E-2</c:v>
                </c:pt>
                <c:pt idx="4">
                  <c:v>0.17000000430638809</c:v>
                </c:pt>
                <c:pt idx="5">
                  <c:v>5.0000002313302275E-2</c:v>
                </c:pt>
                <c:pt idx="6">
                  <c:v>0.30000000079339056</c:v>
                </c:pt>
                <c:pt idx="7">
                  <c:v>0.50000000627931762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25D-3C44-8326-78D3D190B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990399"/>
        <c:axId val="1933321599"/>
      </c:scatterChart>
      <c:valAx>
        <c:axId val="192999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Volatility</a:t>
                </a:r>
              </a:p>
            </c:rich>
          </c:tx>
          <c:layout>
            <c:manualLayout>
              <c:xMode val="edge"/>
              <c:yMode val="edge"/>
              <c:x val="0.5009618589342999"/>
              <c:y val="0.86096350605874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21599"/>
        <c:crosses val="autoZero"/>
        <c:crossBetween val="midCat"/>
      </c:valAx>
      <c:valAx>
        <c:axId val="19333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Annual Returns</a:t>
                </a:r>
              </a:p>
            </c:rich>
          </c:tx>
          <c:layout>
            <c:manualLayout>
              <c:xMode val="edge"/>
              <c:yMode val="edge"/>
              <c:x val="4.7644912441500369E-2"/>
              <c:y val="0.348550733179310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99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- Returns Graph and Security Market Line</a:t>
            </a:r>
          </a:p>
        </c:rich>
      </c:tx>
      <c:layout>
        <c:manualLayout>
          <c:xMode val="edge"/>
          <c:yMode val="edge"/>
          <c:x val="0.25046337157987641"/>
          <c:y val="4.0441176470588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0729024052929"/>
          <c:y val="0.13634205650764242"/>
          <c:w val="0.79805825242718442"/>
          <c:h val="0.71292264937471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C7049E5-4458-6944-B2CE-D42D46CD09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8C-EB40-B726-37C6A29BE23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A1D8F6B-6D82-BC44-93BA-91F90485DF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8C-EB40-B726-37C6A29BE23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3D34146-FF47-0B41-AC85-F0FDFC008E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8C-EB40-B726-37C6A29BE23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1BC3EA2-E6A5-A942-B4A3-C56112F9EF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8C-EB40-B726-37C6A29BE23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183487C-49E8-7B4D-9F48-1951AD2316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98C-EB40-B726-37C6A29BE23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6512C29-CF35-9F43-8AC9-94742FA8F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98C-EB40-B726-37C6A29BE23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9E7D5F9-3B78-1B4A-9EBC-9886B439D3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98C-EB40-B726-37C6A29BE23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F9C13D4-766A-2B46-AD82-5475A8D1A9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98C-EB40-B726-37C6A29BE232}"/>
                </c:ext>
              </c:extLst>
            </c:dLbl>
            <c:dLbl>
              <c:idx val="8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71C5E38-183A-984B-94A0-326D19548EF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98C-EB40-B726-37C6A29BE23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7B65CBD-A39C-3646-AB16-BB95A6C80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98C-EB40-B726-37C6A29BE23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077FB5D-8D04-9D46-BEC7-95473FCB1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98C-EB40-B726-37C6A29BE232}"/>
                </c:ext>
              </c:extLst>
            </c:dLbl>
            <c:dLbl>
              <c:idx val="1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7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3D3287-BC15-334C-8CEC-67DDAA419BCA}" type="CELLRANGE">
                      <a:rPr lang="en-US"/>
                      <a:pPr>
                        <a:defRPr sz="700" b="1"/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7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98C-EB40-B726-37C6A29BE23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AF468C8-1759-1A44-91ED-D506C314EC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98C-EB40-B726-37C6A29BE2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'Q4'!$C$26:$C$38</c:f>
              <c:numCache>
                <c:formatCode>0.00</c:formatCode>
                <c:ptCount val="13"/>
                <c:pt idx="0">
                  <c:v>0.41673406961077347</c:v>
                </c:pt>
                <c:pt idx="1">
                  <c:v>0.81706917306633553</c:v>
                </c:pt>
                <c:pt idx="2">
                  <c:v>0.18914572423588752</c:v>
                </c:pt>
                <c:pt idx="3">
                  <c:v>0.69475783634353805</c:v>
                </c:pt>
                <c:pt idx="4">
                  <c:v>0.3970137782166695</c:v>
                </c:pt>
                <c:pt idx="5">
                  <c:v>0.19680604413904698</c:v>
                </c:pt>
                <c:pt idx="6">
                  <c:v>0.88986312528030764</c:v>
                </c:pt>
                <c:pt idx="7">
                  <c:v>0.82702992652899321</c:v>
                </c:pt>
                <c:pt idx="8">
                  <c:v>1.0093581325424157</c:v>
                </c:pt>
                <c:pt idx="9">
                  <c:v>0</c:v>
                </c:pt>
                <c:pt idx="10">
                  <c:v>0.56999999999999995</c:v>
                </c:pt>
                <c:pt idx="11" formatCode="0.000">
                  <c:v>0.497</c:v>
                </c:pt>
                <c:pt idx="12">
                  <c:v>1</c:v>
                </c:pt>
              </c:numCache>
            </c:numRef>
          </c:xVal>
          <c:yVal>
            <c:numRef>
              <c:f>'Q4'!$D$26:$D$38</c:f>
              <c:numCache>
                <c:formatCode>0.00%</c:formatCode>
                <c:ptCount val="13"/>
                <c:pt idx="0">
                  <c:v>-3.1134317274679326E-2</c:v>
                </c:pt>
                <c:pt idx="1">
                  <c:v>0.16358634021271165</c:v>
                </c:pt>
                <c:pt idx="2">
                  <c:v>3.4394888359697499E-2</c:v>
                </c:pt>
                <c:pt idx="3">
                  <c:v>0.15442317328968158</c:v>
                </c:pt>
                <c:pt idx="4">
                  <c:v>7.1779806950116251E-2</c:v>
                </c:pt>
                <c:pt idx="5">
                  <c:v>0.19345121393618156</c:v>
                </c:pt>
                <c:pt idx="6">
                  <c:v>-4.2189533525584667E-2</c:v>
                </c:pt>
                <c:pt idx="7">
                  <c:v>0.16676775386985587</c:v>
                </c:pt>
                <c:pt idx="8">
                  <c:v>9.7521756209595467E-2</c:v>
                </c:pt>
                <c:pt idx="9">
                  <c:v>3.5200000000000002E-2</c:v>
                </c:pt>
                <c:pt idx="10">
                  <c:v>0.1004</c:v>
                </c:pt>
                <c:pt idx="11">
                  <c:v>0.17600000000000002</c:v>
                </c:pt>
                <c:pt idx="12">
                  <c:v>0.14299999999999999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'Q4'!$B$26:$B$38</c15:f>
                <c15:dlblRangeCache>
                  <c:ptCount val="13"/>
                  <c:pt idx="0">
                    <c:v>KDP</c:v>
                  </c:pt>
                  <c:pt idx="1">
                    <c:v>SBUX</c:v>
                  </c:pt>
                  <c:pt idx="2">
                    <c:v>K</c:v>
                  </c:pt>
                  <c:pt idx="3">
                    <c:v>EQIX</c:v>
                  </c:pt>
                  <c:pt idx="4">
                    <c:v>PFE</c:v>
                  </c:pt>
                  <c:pt idx="5">
                    <c:v>KR</c:v>
                  </c:pt>
                  <c:pt idx="6">
                    <c:v>PARA</c:v>
                  </c:pt>
                  <c:pt idx="7">
                    <c:v>PXD</c:v>
                  </c:pt>
                  <c:pt idx="8">
                    <c:v>HOG</c:v>
                  </c:pt>
                  <c:pt idx="9">
                    <c:v>R_f</c:v>
                  </c:pt>
                  <c:pt idx="10">
                    <c:v>Portfolio_1</c:v>
                  </c:pt>
                  <c:pt idx="11">
                    <c:v>Tangent Portfolio</c:v>
                  </c:pt>
                  <c:pt idx="12">
                    <c:v>Market Portfolio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8C-EB40-B726-37C6A29BE2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0.5"/>
            <c:dispRSqr val="0"/>
            <c:dispEq val="0"/>
          </c:trendline>
          <c:xVal>
            <c:numRef>
              <c:f>'Q4'!$C$42:$C$43</c:f>
              <c:numCache>
                <c:formatCode>0.00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'Q4'!$D$42:$D$43</c:f>
              <c:numCache>
                <c:formatCode>0.00%</c:formatCode>
                <c:ptCount val="2"/>
                <c:pt idx="0">
                  <c:v>3.5200000000000002E-2</c:v>
                </c:pt>
                <c:pt idx="1">
                  <c:v>0.14299999999999999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98C-EB40-B726-37C6A29BE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816895"/>
        <c:axId val="435856624"/>
      </c:scatterChart>
      <c:valAx>
        <c:axId val="92981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Beta</a:t>
                </a:r>
              </a:p>
            </c:rich>
          </c:tx>
          <c:layout>
            <c:manualLayout>
              <c:xMode val="edge"/>
              <c:yMode val="edge"/>
              <c:x val="0.53147625633291862"/>
              <c:y val="0.87867647058823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56624"/>
        <c:crosses val="autoZero"/>
        <c:crossBetween val="midCat"/>
      </c:valAx>
      <c:valAx>
        <c:axId val="4358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Annual Returns</a:t>
                </a:r>
              </a:p>
            </c:rich>
          </c:tx>
          <c:layout>
            <c:manualLayout>
              <c:xMode val="edge"/>
              <c:yMode val="edge"/>
              <c:x val="4.2707327073965712E-2"/>
              <c:y val="0.35454955998147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1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872875</xdr:colOff>
      <xdr:row>10</xdr:row>
      <xdr:rowOff>26210</xdr:rowOff>
    </xdr:from>
    <xdr:to>
      <xdr:col>13</xdr:col>
      <xdr:colOff>0</xdr:colOff>
      <xdr:row>27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D972EDC-734F-F8D8-E8F2-CD03FD730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1364</xdr:colOff>
      <xdr:row>39</xdr:row>
      <xdr:rowOff>7647</xdr:rowOff>
    </xdr:from>
    <xdr:to>
      <xdr:col>10</xdr:col>
      <xdr:colOff>1003115</xdr:colOff>
      <xdr:row>55</xdr:row>
      <xdr:rowOff>9202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2A560-F715-B720-7EAB-852381B51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7055</xdr:colOff>
      <xdr:row>28</xdr:row>
      <xdr:rowOff>15993</xdr:rowOff>
    </xdr:from>
    <xdr:to>
      <xdr:col>10</xdr:col>
      <xdr:colOff>964259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1A604-ABD5-0288-5772-B568CFF6B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</xdr:colOff>
      <xdr:row>0</xdr:row>
      <xdr:rowOff>193040</xdr:rowOff>
    </xdr:from>
    <xdr:to>
      <xdr:col>13</xdr:col>
      <xdr:colOff>10160</xdr:colOff>
      <xdr:row>17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8D0EF-E546-9780-EACE-41CA29A62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</xdr:colOff>
      <xdr:row>24</xdr:row>
      <xdr:rowOff>15240</xdr:rowOff>
    </xdr:from>
    <xdr:to>
      <xdr:col>12</xdr:col>
      <xdr:colOff>822960</xdr:colOff>
      <xdr:row>41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AC656-7044-750D-77F1-3CE1D5069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D229-976E-4247-880C-1DF1986CE117}">
  <dimension ref="A1:Z1306"/>
  <sheetViews>
    <sheetView topLeftCell="S1" zoomScale="94" workbookViewId="0">
      <selection activeCell="M3" sqref="M3"/>
    </sheetView>
  </sheetViews>
  <sheetFormatPr baseColWidth="10" defaultRowHeight="16" x14ac:dyDescent="0.2"/>
  <cols>
    <col min="2" max="2" width="15.1640625" customWidth="1"/>
    <col min="3" max="3" width="10.5" customWidth="1"/>
    <col min="4" max="4" width="11.6640625" customWidth="1"/>
    <col min="5" max="5" width="10.83203125" customWidth="1"/>
    <col min="6" max="6" width="10.33203125" customWidth="1"/>
    <col min="7" max="7" width="11" customWidth="1"/>
    <col min="8" max="8" width="13.1640625" customWidth="1"/>
    <col min="9" max="9" width="24" customWidth="1"/>
    <col min="10" max="10" width="19" customWidth="1"/>
    <col min="11" max="11" width="17.83203125" customWidth="1"/>
    <col min="12" max="12" width="12.83203125" customWidth="1"/>
    <col min="13" max="13" width="13.6640625" customWidth="1"/>
    <col min="14" max="14" width="10.83203125" customWidth="1"/>
    <col min="15" max="15" width="13.6640625" customWidth="1"/>
    <col min="16" max="16" width="12" customWidth="1"/>
    <col min="18" max="18" width="14.6640625" customWidth="1"/>
    <col min="19" max="19" width="12.6640625" customWidth="1"/>
    <col min="20" max="20" width="12.83203125" customWidth="1"/>
    <col min="21" max="21" width="13.1640625" customWidth="1"/>
    <col min="25" max="26" width="11.5" customWidth="1"/>
  </cols>
  <sheetData>
    <row r="1" spans="1:26" x14ac:dyDescent="0.2">
      <c r="A1" s="6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0" t="s">
        <v>10</v>
      </c>
      <c r="L1" s="15" t="s">
        <v>14</v>
      </c>
      <c r="M1" s="15" t="s">
        <v>15</v>
      </c>
      <c r="N1" s="15" t="s">
        <v>16</v>
      </c>
      <c r="O1" s="15" t="s">
        <v>17</v>
      </c>
      <c r="P1" s="15" t="s">
        <v>18</v>
      </c>
      <c r="Q1" s="15" t="s">
        <v>19</v>
      </c>
      <c r="R1" s="15" t="s">
        <v>20</v>
      </c>
      <c r="S1" s="15" t="s">
        <v>21</v>
      </c>
      <c r="T1" s="15" t="s">
        <v>22</v>
      </c>
      <c r="U1" s="20" t="s">
        <v>23</v>
      </c>
      <c r="Y1" s="28" t="s">
        <v>59</v>
      </c>
      <c r="Z1" s="28" t="s">
        <v>13</v>
      </c>
    </row>
    <row r="2" spans="1:26" x14ac:dyDescent="0.2">
      <c r="A2" s="2">
        <v>43194</v>
      </c>
      <c r="B2" s="3">
        <v>118.41999800000001</v>
      </c>
      <c r="C2" s="3">
        <v>58.830002</v>
      </c>
      <c r="D2" s="3">
        <v>64.930000000000007</v>
      </c>
      <c r="E2" s="3">
        <v>411.98998999999998</v>
      </c>
      <c r="F2" s="3">
        <v>34.278937999999997</v>
      </c>
      <c r="G2" s="3">
        <v>24.08</v>
      </c>
      <c r="H2" s="3">
        <v>53.790000999999997</v>
      </c>
      <c r="I2" s="3">
        <v>169.279999</v>
      </c>
      <c r="J2" s="3">
        <v>42.689999</v>
      </c>
      <c r="K2" s="3">
        <v>7042.1098629999997</v>
      </c>
      <c r="N2" s="6"/>
      <c r="V2" s="6"/>
      <c r="X2" s="19" t="s">
        <v>11</v>
      </c>
      <c r="Y2" s="29">
        <v>3.5200000000000002E-2</v>
      </c>
      <c r="Z2" s="31">
        <v>252</v>
      </c>
    </row>
    <row r="3" spans="1:26" x14ac:dyDescent="0.2">
      <c r="A3" s="2">
        <v>43195</v>
      </c>
      <c r="B3" s="3">
        <v>118.650002</v>
      </c>
      <c r="C3" s="3">
        <v>59.139999000000003</v>
      </c>
      <c r="D3" s="3">
        <v>64.559997999999993</v>
      </c>
      <c r="E3" s="3">
        <v>413.58999599999999</v>
      </c>
      <c r="F3" s="3">
        <v>33.899428999999998</v>
      </c>
      <c r="G3" s="3">
        <v>23.809999000000001</v>
      </c>
      <c r="H3" s="3">
        <v>52.880001</v>
      </c>
      <c r="I3" s="3">
        <v>172.429993</v>
      </c>
      <c r="J3" s="3">
        <v>42.610000999999997</v>
      </c>
      <c r="K3" s="3">
        <v>7076.5498049999997</v>
      </c>
      <c r="L3" s="7">
        <f t="shared" ref="L3:U3" si="0">(B3-B2)/B2</f>
        <v>1.942273297454319E-3</v>
      </c>
      <c r="M3" s="7">
        <f t="shared" si="0"/>
        <v>5.2693691902305686E-3</v>
      </c>
      <c r="N3" s="7">
        <f t="shared" si="0"/>
        <v>-5.698475281072134E-3</v>
      </c>
      <c r="O3" s="7">
        <f t="shared" si="0"/>
        <v>3.8836040652347106E-3</v>
      </c>
      <c r="P3" s="7">
        <f t="shared" si="0"/>
        <v>-1.1071200630544587E-2</v>
      </c>
      <c r="Q3" s="7">
        <f t="shared" si="0"/>
        <v>-1.1212666112956689E-2</v>
      </c>
      <c r="R3" s="7">
        <f t="shared" si="0"/>
        <v>-1.6917642370001009E-2</v>
      </c>
      <c r="S3" s="7">
        <f t="shared" si="0"/>
        <v>1.8608187728072899E-2</v>
      </c>
      <c r="T3" s="7">
        <f t="shared" si="0"/>
        <v>-1.8739283643460227E-3</v>
      </c>
      <c r="U3" s="7">
        <f t="shared" si="0"/>
        <v>4.8905715289889358E-3</v>
      </c>
      <c r="V3" s="7"/>
      <c r="X3" s="19" t="s">
        <v>12</v>
      </c>
      <c r="Y3" s="30">
        <v>0</v>
      </c>
      <c r="Z3" s="32"/>
    </row>
    <row r="4" spans="1:26" x14ac:dyDescent="0.2">
      <c r="A4" s="2">
        <v>43196</v>
      </c>
      <c r="B4" s="3">
        <v>118.599998</v>
      </c>
      <c r="C4" s="3">
        <v>58.34</v>
      </c>
      <c r="D4" s="3">
        <v>64.239998</v>
      </c>
      <c r="E4" s="3">
        <v>407.040009</v>
      </c>
      <c r="F4" s="3">
        <v>33.368122</v>
      </c>
      <c r="G4" s="3">
        <v>23.77</v>
      </c>
      <c r="H4" s="3">
        <v>52.84</v>
      </c>
      <c r="I4" s="3">
        <v>168.13000500000001</v>
      </c>
      <c r="J4" s="3">
        <v>42.189999</v>
      </c>
      <c r="K4" s="3">
        <v>6915.1098629999997</v>
      </c>
      <c r="L4" s="7">
        <f t="shared" ref="L4:L67" si="1">((B4-B3)/B3)</f>
        <v>-4.2144120654967433E-4</v>
      </c>
      <c r="M4" s="7">
        <f t="shared" ref="M4:M67" si="2">((C4-C3)/C3)</f>
        <v>-1.3527206857071466E-2</v>
      </c>
      <c r="N4" s="7">
        <f t="shared" ref="N4:N67" si="3">(D4-D3)/D3</f>
        <v>-4.9566296454964763E-3</v>
      </c>
      <c r="O4" s="7">
        <f>(E4-E3)/E3</f>
        <v>-1.5836908685770021E-2</v>
      </c>
      <c r="P4" s="7">
        <f t="shared" ref="P4:P67" si="4">(F4-F3)/F3</f>
        <v>-1.5673036852626582E-2</v>
      </c>
      <c r="Q4" s="7">
        <f t="shared" ref="Q4:Q67" si="5">(G4-G3)/G3</f>
        <v>-1.6799244720674567E-3</v>
      </c>
      <c r="R4" s="7">
        <f t="shared" ref="R4:R67" si="6">(H4-H3)/H3</f>
        <v>-7.5644854847859442E-4</v>
      </c>
      <c r="S4" s="7">
        <f t="shared" ref="S4:S67" si="7">(I4-I3)/I3</f>
        <v>-2.4937587279261705E-2</v>
      </c>
      <c r="T4" s="7">
        <f t="shared" ref="T4:T67" si="8">(J4-J3)/J3</f>
        <v>-9.8568878231191943E-3</v>
      </c>
      <c r="U4" s="7">
        <f t="shared" ref="U4:U67" si="9">(K4-K3)/K3</f>
        <v>-2.2813369007299734E-2</v>
      </c>
    </row>
    <row r="5" spans="1:26" x14ac:dyDescent="0.2">
      <c r="A5" s="2">
        <v>43199</v>
      </c>
      <c r="B5" s="3">
        <v>119.5</v>
      </c>
      <c r="C5" s="3">
        <v>58.700001</v>
      </c>
      <c r="D5" s="3">
        <v>64.480002999999996</v>
      </c>
      <c r="E5" s="3">
        <v>409.57000699999998</v>
      </c>
      <c r="F5" s="3">
        <v>33.643265</v>
      </c>
      <c r="G5" s="3">
        <v>23.540001</v>
      </c>
      <c r="H5" s="3">
        <v>52.849997999999999</v>
      </c>
      <c r="I5" s="3">
        <v>169.35000600000001</v>
      </c>
      <c r="J5" s="3">
        <v>41.950001</v>
      </c>
      <c r="K5" s="3">
        <v>6950.3398440000001</v>
      </c>
      <c r="L5" s="7">
        <f t="shared" si="1"/>
        <v>7.5885498750177102E-3</v>
      </c>
      <c r="M5" s="7">
        <f t="shared" si="2"/>
        <v>6.1707404868014551E-3</v>
      </c>
      <c r="N5" s="7">
        <f t="shared" si="3"/>
        <v>3.7360679868015637E-3</v>
      </c>
      <c r="O5" s="7">
        <f t="shared" ref="O5:O67" si="10">(E5-E4)/E4</f>
        <v>6.2156002949576824E-3</v>
      </c>
      <c r="P5" s="7">
        <f t="shared" si="4"/>
        <v>8.2456843091139476E-3</v>
      </c>
      <c r="Q5" s="7">
        <f t="shared" si="5"/>
        <v>-9.6760201935212203E-3</v>
      </c>
      <c r="R5" s="7">
        <f t="shared" si="6"/>
        <v>1.8921271763807634E-4</v>
      </c>
      <c r="S5" s="7">
        <f t="shared" si="7"/>
        <v>7.2562955077530404E-3</v>
      </c>
      <c r="T5" s="7">
        <f t="shared" si="8"/>
        <v>-5.6885045197559722E-3</v>
      </c>
      <c r="U5" s="7">
        <f t="shared" si="9"/>
        <v>5.0946379302665911E-3</v>
      </c>
    </row>
    <row r="6" spans="1:26" x14ac:dyDescent="0.2">
      <c r="A6" s="2">
        <v>43200</v>
      </c>
      <c r="B6" s="3">
        <v>120.339996</v>
      </c>
      <c r="C6" s="3">
        <v>59.41</v>
      </c>
      <c r="D6" s="3">
        <v>63.619999</v>
      </c>
      <c r="E6" s="3">
        <v>405.58999599999999</v>
      </c>
      <c r="F6" s="3">
        <v>34.108158000000003</v>
      </c>
      <c r="G6" s="3">
        <v>23.459999</v>
      </c>
      <c r="H6" s="3">
        <v>52.119999</v>
      </c>
      <c r="I6" s="3">
        <v>178.320007</v>
      </c>
      <c r="J6" s="3">
        <v>42.380001</v>
      </c>
      <c r="K6" s="3">
        <v>7094.2998049999997</v>
      </c>
      <c r="L6" s="7">
        <f t="shared" si="1"/>
        <v>7.0292552301255175E-3</v>
      </c>
      <c r="M6" s="7">
        <f t="shared" si="2"/>
        <v>1.2095383098886085E-2</v>
      </c>
      <c r="N6" s="7">
        <f t="shared" si="3"/>
        <v>-1.3337530396827006E-2</v>
      </c>
      <c r="O6" s="7">
        <f t="shared" si="10"/>
        <v>-9.7175352979398961E-3</v>
      </c>
      <c r="P6" s="7">
        <f t="shared" si="4"/>
        <v>1.3818308062549921E-2</v>
      </c>
      <c r="Q6" s="7">
        <f t="shared" si="5"/>
        <v>-3.398555505583893E-3</v>
      </c>
      <c r="R6" s="7">
        <f t="shared" si="6"/>
        <v>-1.3812658990072231E-2</v>
      </c>
      <c r="S6" s="7">
        <f t="shared" si="7"/>
        <v>5.2967231663398916E-2</v>
      </c>
      <c r="T6" s="7">
        <f t="shared" si="8"/>
        <v>1.0250297729432705E-2</v>
      </c>
      <c r="U6" s="7">
        <f t="shared" si="9"/>
        <v>2.0712650637403792E-2</v>
      </c>
    </row>
    <row r="7" spans="1:26" x14ac:dyDescent="0.2">
      <c r="A7" s="2">
        <v>43201</v>
      </c>
      <c r="B7" s="3">
        <v>120.529999</v>
      </c>
      <c r="C7" s="3">
        <v>59.419998</v>
      </c>
      <c r="D7" s="3">
        <v>63.349997999999999</v>
      </c>
      <c r="E7" s="3">
        <v>408.98001099999999</v>
      </c>
      <c r="F7" s="3">
        <v>33.956356</v>
      </c>
      <c r="G7" s="3">
        <v>23.48</v>
      </c>
      <c r="H7" s="3">
        <v>51.009998000000003</v>
      </c>
      <c r="I7" s="3">
        <v>181.779999</v>
      </c>
      <c r="J7" s="3">
        <v>42.049999</v>
      </c>
      <c r="K7" s="3">
        <v>7069.0297849999997</v>
      </c>
      <c r="L7" s="7">
        <f>(B7-B6)/B6</f>
        <v>1.5788848788062481E-3</v>
      </c>
      <c r="M7" s="7">
        <f t="shared" si="2"/>
        <v>1.682881669753082E-4</v>
      </c>
      <c r="N7" s="7">
        <f t="shared" si="3"/>
        <v>-4.2439642289211696E-3</v>
      </c>
      <c r="O7" s="7">
        <f t="shared" si="10"/>
        <v>8.3582313011487733E-3</v>
      </c>
      <c r="P7" s="7">
        <f t="shared" si="4"/>
        <v>-4.4506068020443539E-3</v>
      </c>
      <c r="Q7" s="7">
        <f t="shared" si="5"/>
        <v>8.5255758109796173E-4</v>
      </c>
      <c r="R7" s="7">
        <f t="shared" si="6"/>
        <v>-2.129702650224527E-2</v>
      </c>
      <c r="S7" s="7">
        <f t="shared" si="7"/>
        <v>1.9403274249534991E-2</v>
      </c>
      <c r="T7" s="7">
        <f t="shared" si="8"/>
        <v>-7.7867388441071614E-3</v>
      </c>
      <c r="U7" s="7">
        <f t="shared" si="9"/>
        <v>-3.562017492154736E-3</v>
      </c>
    </row>
    <row r="8" spans="1:26" x14ac:dyDescent="0.2">
      <c r="A8" s="2">
        <v>43202</v>
      </c>
      <c r="B8" s="3">
        <v>120.75</v>
      </c>
      <c r="C8" s="3">
        <v>59.43</v>
      </c>
      <c r="D8" s="3">
        <v>62.610000999999997</v>
      </c>
      <c r="E8" s="3">
        <v>401.20001200000002</v>
      </c>
      <c r="F8" s="3">
        <v>34.459201999999998</v>
      </c>
      <c r="G8" s="3">
        <v>23.6</v>
      </c>
      <c r="H8" s="3">
        <v>50.060001</v>
      </c>
      <c r="I8" s="3">
        <v>182.61000100000001</v>
      </c>
      <c r="J8" s="3">
        <v>42.139999000000003</v>
      </c>
      <c r="K8" s="3">
        <v>7140.25</v>
      </c>
      <c r="L8" s="7">
        <f t="shared" si="1"/>
        <v>1.8252800284184547E-3</v>
      </c>
      <c r="M8" s="7">
        <f t="shared" si="2"/>
        <v>1.6832716823719963E-4</v>
      </c>
      <c r="N8" s="7">
        <f t="shared" si="3"/>
        <v>-1.1681089555835541E-2</v>
      </c>
      <c r="O8" s="7">
        <f t="shared" si="10"/>
        <v>-1.9022932150099568E-2</v>
      </c>
      <c r="P8" s="7">
        <f t="shared" si="4"/>
        <v>1.4808597247596242E-2</v>
      </c>
      <c r="Q8" s="7">
        <f t="shared" si="5"/>
        <v>5.1107325383305362E-3</v>
      </c>
      <c r="R8" s="7">
        <f t="shared" si="6"/>
        <v>-1.8623741173250059E-2</v>
      </c>
      <c r="S8" s="7">
        <f t="shared" si="7"/>
        <v>4.5659698787874209E-3</v>
      </c>
      <c r="T8" s="7">
        <f t="shared" si="8"/>
        <v>2.1403092066661742E-3</v>
      </c>
      <c r="U8" s="7">
        <f t="shared" si="9"/>
        <v>1.0074963207981487E-2</v>
      </c>
    </row>
    <row r="9" spans="1:26" x14ac:dyDescent="0.2">
      <c r="A9" s="2">
        <v>43203</v>
      </c>
      <c r="B9" s="3">
        <v>120.80999799999999</v>
      </c>
      <c r="C9" s="3">
        <v>59.240001999999997</v>
      </c>
      <c r="D9" s="3">
        <v>63.060001</v>
      </c>
      <c r="E9" s="3">
        <v>401.45001200000002</v>
      </c>
      <c r="F9" s="3">
        <v>34.459201999999998</v>
      </c>
      <c r="G9" s="3">
        <v>23.73</v>
      </c>
      <c r="H9" s="3">
        <v>50.07</v>
      </c>
      <c r="I9" s="3">
        <v>188.320007</v>
      </c>
      <c r="J9" s="3">
        <v>42.200001</v>
      </c>
      <c r="K9" s="3">
        <v>7106.6499020000001</v>
      </c>
      <c r="L9" s="7">
        <f t="shared" si="1"/>
        <v>4.9687784679083326E-4</v>
      </c>
      <c r="M9" s="7">
        <f t="shared" si="2"/>
        <v>-3.1970048796904388E-3</v>
      </c>
      <c r="N9" s="7">
        <f t="shared" si="3"/>
        <v>7.1873501487406599E-3</v>
      </c>
      <c r="O9" s="7">
        <f t="shared" si="10"/>
        <v>6.231305895374699E-4</v>
      </c>
      <c r="P9" s="7">
        <f t="shared" si="4"/>
        <v>0</v>
      </c>
      <c r="Q9" s="7">
        <f t="shared" si="5"/>
        <v>5.5084745762711438E-3</v>
      </c>
      <c r="R9" s="7">
        <f t="shared" si="6"/>
        <v>1.997403076360413E-4</v>
      </c>
      <c r="S9" s="7">
        <f t="shared" si="7"/>
        <v>3.1268856955977961E-2</v>
      </c>
      <c r="T9" s="7">
        <f t="shared" si="8"/>
        <v>1.4238728387249659E-3</v>
      </c>
      <c r="U9" s="7">
        <f t="shared" si="9"/>
        <v>-4.7057313119288381E-3</v>
      </c>
    </row>
    <row r="10" spans="1:26" x14ac:dyDescent="0.2">
      <c r="A10" s="2">
        <v>43206</v>
      </c>
      <c r="B10" s="3">
        <v>121.040001</v>
      </c>
      <c r="C10" s="3">
        <v>59.43</v>
      </c>
      <c r="D10" s="3">
        <v>63.830002</v>
      </c>
      <c r="E10" s="3">
        <v>405.51998900000001</v>
      </c>
      <c r="F10" s="3">
        <v>34.658442999999998</v>
      </c>
      <c r="G10" s="3">
        <v>24.17</v>
      </c>
      <c r="H10" s="3">
        <v>50.900002000000001</v>
      </c>
      <c r="I10" s="3">
        <v>191.13000500000001</v>
      </c>
      <c r="J10" s="3">
        <v>42.040000999999997</v>
      </c>
      <c r="K10" s="3">
        <v>7156.2797849999997</v>
      </c>
      <c r="L10" s="7">
        <f t="shared" si="1"/>
        <v>1.90384077317848E-3</v>
      </c>
      <c r="M10" s="7">
        <f t="shared" si="2"/>
        <v>3.2072585007678223E-3</v>
      </c>
      <c r="N10" s="7">
        <f t="shared" si="3"/>
        <v>1.2210608750228225E-2</v>
      </c>
      <c r="O10" s="7">
        <f t="shared" si="10"/>
        <v>1.0138191252563704E-2</v>
      </c>
      <c r="P10" s="7">
        <f t="shared" si="4"/>
        <v>5.7819388852939973E-3</v>
      </c>
      <c r="Q10" s="7">
        <f t="shared" si="5"/>
        <v>1.854193004635488E-2</v>
      </c>
      <c r="R10" s="7">
        <f t="shared" si="6"/>
        <v>1.6576832434591578E-2</v>
      </c>
      <c r="S10" s="7">
        <f t="shared" si="7"/>
        <v>1.4921399190474792E-2</v>
      </c>
      <c r="T10" s="7">
        <f t="shared" si="8"/>
        <v>-3.7914691044676442E-3</v>
      </c>
      <c r="U10" s="7">
        <f t="shared" si="9"/>
        <v>6.9835835005791465E-3</v>
      </c>
    </row>
    <row r="11" spans="1:26" x14ac:dyDescent="0.2">
      <c r="A11" s="2">
        <v>43207</v>
      </c>
      <c r="B11" s="3">
        <v>120.66999800000001</v>
      </c>
      <c r="C11" s="3">
        <v>59.830002</v>
      </c>
      <c r="D11" s="3">
        <v>63.790000999999997</v>
      </c>
      <c r="E11" s="3">
        <v>409.76001000000002</v>
      </c>
      <c r="F11" s="3">
        <v>34.468693000000002</v>
      </c>
      <c r="G11" s="3">
        <v>24.23</v>
      </c>
      <c r="H11" s="3">
        <v>51.139999000000003</v>
      </c>
      <c r="I11" s="3">
        <v>193.179993</v>
      </c>
      <c r="J11" s="3">
        <v>41.990001999999997</v>
      </c>
      <c r="K11" s="3">
        <v>7281.1000979999999</v>
      </c>
      <c r="L11" s="7">
        <f t="shared" si="1"/>
        <v>-3.0568654737535648E-3</v>
      </c>
      <c r="M11" s="7">
        <f t="shared" si="2"/>
        <v>6.7306410903584159E-3</v>
      </c>
      <c r="N11" s="7">
        <f t="shared" si="3"/>
        <v>-6.2668022476332884E-4</v>
      </c>
      <c r="O11" s="7">
        <f t="shared" si="10"/>
        <v>1.045576325461977E-2</v>
      </c>
      <c r="P11" s="7">
        <f t="shared" si="4"/>
        <v>-5.4748564440703969E-3</v>
      </c>
      <c r="Q11" s="7">
        <f t="shared" si="5"/>
        <v>2.482416218452574E-3</v>
      </c>
      <c r="R11" s="7">
        <f t="shared" si="6"/>
        <v>4.7150685770111058E-3</v>
      </c>
      <c r="S11" s="7">
        <f t="shared" si="7"/>
        <v>1.0725621024286505E-2</v>
      </c>
      <c r="T11" s="7">
        <f t="shared" si="8"/>
        <v>-1.1893196672378692E-3</v>
      </c>
      <c r="U11" s="7">
        <f t="shared" si="9"/>
        <v>1.7442067212300891E-2</v>
      </c>
    </row>
    <row r="12" spans="1:26" x14ac:dyDescent="0.2">
      <c r="A12" s="2">
        <v>43208</v>
      </c>
      <c r="B12" s="3">
        <v>119.959999</v>
      </c>
      <c r="C12" s="3">
        <v>59.5</v>
      </c>
      <c r="D12" s="3">
        <v>63.41</v>
      </c>
      <c r="E12" s="3">
        <v>414.17999300000002</v>
      </c>
      <c r="F12" s="3">
        <v>34.620494999999998</v>
      </c>
      <c r="G12" s="3">
        <v>24.58</v>
      </c>
      <c r="H12" s="3">
        <v>51.169998</v>
      </c>
      <c r="I12" s="3">
        <v>194.449997</v>
      </c>
      <c r="J12" s="3">
        <v>41.900002000000001</v>
      </c>
      <c r="K12" s="3">
        <v>7295.2402339999999</v>
      </c>
      <c r="L12" s="7">
        <f t="shared" si="1"/>
        <v>-5.8838071746716231E-3</v>
      </c>
      <c r="M12" s="7">
        <f t="shared" si="2"/>
        <v>-5.5156608552344747E-3</v>
      </c>
      <c r="N12" s="7">
        <f t="shared" si="3"/>
        <v>-5.9570621420745873E-3</v>
      </c>
      <c r="O12" s="7">
        <f t="shared" si="10"/>
        <v>1.0786760279510931E-2</v>
      </c>
      <c r="P12" s="7">
        <f t="shared" si="4"/>
        <v>4.4040544270128384E-3</v>
      </c>
      <c r="Q12" s="7">
        <f t="shared" si="5"/>
        <v>1.4444903012793969E-2</v>
      </c>
      <c r="R12" s="7">
        <f t="shared" si="6"/>
        <v>5.8660540842006179E-4</v>
      </c>
      <c r="S12" s="7">
        <f t="shared" si="7"/>
        <v>6.5742004659871799E-3</v>
      </c>
      <c r="T12" s="7">
        <f t="shared" si="8"/>
        <v>-2.1433673663553603E-3</v>
      </c>
      <c r="U12" s="7">
        <f t="shared" si="9"/>
        <v>1.9420329084452567E-3</v>
      </c>
    </row>
    <row r="13" spans="1:26" x14ac:dyDescent="0.2">
      <c r="A13" s="2">
        <v>43209</v>
      </c>
      <c r="B13" s="3">
        <v>120.44000200000001</v>
      </c>
      <c r="C13" s="3">
        <v>59.220001000000003</v>
      </c>
      <c r="D13" s="3">
        <v>62.200001</v>
      </c>
      <c r="E13" s="3">
        <v>409.36999500000002</v>
      </c>
      <c r="F13" s="3">
        <v>34.658442999999998</v>
      </c>
      <c r="G13" s="3">
        <v>24.18</v>
      </c>
      <c r="H13" s="3">
        <v>50.950001</v>
      </c>
      <c r="I13" s="3">
        <v>195.470001</v>
      </c>
      <c r="J13" s="3">
        <v>40.959999000000003</v>
      </c>
      <c r="K13" s="3">
        <v>7238.0600590000004</v>
      </c>
      <c r="L13" s="7">
        <f t="shared" si="1"/>
        <v>4.0013588196179516E-3</v>
      </c>
      <c r="M13" s="7">
        <f t="shared" si="2"/>
        <v>-4.7058655462184299E-3</v>
      </c>
      <c r="N13" s="7">
        <f t="shared" si="3"/>
        <v>-1.9082147926194549E-2</v>
      </c>
      <c r="O13" s="7">
        <f t="shared" si="10"/>
        <v>-1.1613303590934213E-2</v>
      </c>
      <c r="P13" s="7">
        <f t="shared" si="4"/>
        <v>1.0961137326314975E-3</v>
      </c>
      <c r="Q13" s="7">
        <f t="shared" si="5"/>
        <v>-1.6273393002440951E-2</v>
      </c>
      <c r="R13" s="7">
        <f t="shared" si="6"/>
        <v>-4.2993357162140079E-3</v>
      </c>
      <c r="S13" s="7">
        <f t="shared" si="7"/>
        <v>5.2455850642157643E-3</v>
      </c>
      <c r="T13" s="7">
        <f t="shared" si="8"/>
        <v>-2.2434438069955157E-2</v>
      </c>
      <c r="U13" s="7">
        <f t="shared" si="9"/>
        <v>-7.8380112464983848E-3</v>
      </c>
    </row>
    <row r="14" spans="1:26" x14ac:dyDescent="0.2">
      <c r="A14" s="2">
        <v>43210</v>
      </c>
      <c r="B14" s="3">
        <v>120.32</v>
      </c>
      <c r="C14" s="3">
        <v>58</v>
      </c>
      <c r="D14" s="3">
        <v>60.27</v>
      </c>
      <c r="E14" s="3">
        <v>406.05999800000001</v>
      </c>
      <c r="F14" s="3">
        <v>34.753323000000002</v>
      </c>
      <c r="G14" s="3">
        <v>24.120000999999998</v>
      </c>
      <c r="H14" s="3">
        <v>49.330002</v>
      </c>
      <c r="I14" s="3">
        <v>194.949997</v>
      </c>
      <c r="J14" s="3">
        <v>41.040000999999997</v>
      </c>
      <c r="K14" s="3">
        <v>7146.1298829999996</v>
      </c>
      <c r="L14" s="7">
        <f t="shared" si="1"/>
        <v>-9.9636331789511009E-4</v>
      </c>
      <c r="M14" s="7">
        <f t="shared" si="2"/>
        <v>-2.060116479903476E-2</v>
      </c>
      <c r="N14" s="7">
        <f t="shared" si="3"/>
        <v>-3.1028954485064996E-2</v>
      </c>
      <c r="O14" s="7">
        <f t="shared" si="10"/>
        <v>-8.0855877089868536E-3</v>
      </c>
      <c r="P14" s="7">
        <f t="shared" si="4"/>
        <v>2.7375724870272854E-3</v>
      </c>
      <c r="Q14" s="7">
        <f t="shared" si="5"/>
        <v>-2.481348221670854E-3</v>
      </c>
      <c r="R14" s="7">
        <f t="shared" si="6"/>
        <v>-3.1795858060925261E-2</v>
      </c>
      <c r="S14" s="7">
        <f t="shared" si="7"/>
        <v>-2.6602752204416273E-3</v>
      </c>
      <c r="T14" s="7">
        <f t="shared" si="8"/>
        <v>1.9531738758097441E-3</v>
      </c>
      <c r="U14" s="7">
        <f t="shared" si="9"/>
        <v>-1.2700941308948145E-2</v>
      </c>
    </row>
    <row r="15" spans="1:26" x14ac:dyDescent="0.2">
      <c r="A15" s="2">
        <v>43213</v>
      </c>
      <c r="B15" s="3">
        <v>119.879997</v>
      </c>
      <c r="C15" s="3">
        <v>58.16</v>
      </c>
      <c r="D15" s="3">
        <v>60.52</v>
      </c>
      <c r="E15" s="3">
        <v>407.57998700000002</v>
      </c>
      <c r="F15" s="3">
        <v>34.914611999999998</v>
      </c>
      <c r="G15" s="3">
        <v>24.790001</v>
      </c>
      <c r="H15" s="3">
        <v>49.709999000000003</v>
      </c>
      <c r="I15" s="3">
        <v>197.35000600000001</v>
      </c>
      <c r="J15" s="3">
        <v>41.009998000000003</v>
      </c>
      <c r="K15" s="3">
        <v>7128.6000979999999</v>
      </c>
      <c r="L15" s="7">
        <f t="shared" si="1"/>
        <v>-3.6569398271275779E-3</v>
      </c>
      <c r="M15" s="7">
        <f t="shared" si="2"/>
        <v>2.7586206896551137E-3</v>
      </c>
      <c r="N15" s="7">
        <f t="shared" si="3"/>
        <v>4.1480006636801063E-3</v>
      </c>
      <c r="O15" s="7">
        <f t="shared" si="10"/>
        <v>3.7432620979326548E-3</v>
      </c>
      <c r="P15" s="7">
        <f t="shared" si="4"/>
        <v>4.6409662753687311E-3</v>
      </c>
      <c r="Q15" s="7">
        <f t="shared" si="5"/>
        <v>2.7777776626128736E-2</v>
      </c>
      <c r="R15" s="7">
        <f t="shared" si="6"/>
        <v>7.7031620635248108E-3</v>
      </c>
      <c r="S15" s="7">
        <f t="shared" si="7"/>
        <v>1.2310895290755051E-2</v>
      </c>
      <c r="T15" s="7">
        <f t="shared" si="8"/>
        <v>-7.3106723364830238E-4</v>
      </c>
      <c r="U15" s="7">
        <f t="shared" si="9"/>
        <v>-2.4530459545244903E-3</v>
      </c>
    </row>
    <row r="16" spans="1:26" x14ac:dyDescent="0.2">
      <c r="A16" s="2">
        <v>43214</v>
      </c>
      <c r="B16" s="3">
        <v>118.800003</v>
      </c>
      <c r="C16" s="3">
        <v>57.810001</v>
      </c>
      <c r="D16" s="3">
        <v>60.459999000000003</v>
      </c>
      <c r="E16" s="3">
        <v>409.52999899999998</v>
      </c>
      <c r="F16" s="3">
        <v>35.161288999999996</v>
      </c>
      <c r="G16" s="3">
        <v>25.379999000000002</v>
      </c>
      <c r="H16" s="3">
        <v>49.950001</v>
      </c>
      <c r="I16" s="3">
        <v>196.05999800000001</v>
      </c>
      <c r="J16" s="3">
        <v>42.009998000000003</v>
      </c>
      <c r="K16" s="3">
        <v>7007.3500979999999</v>
      </c>
      <c r="L16" s="7">
        <f t="shared" si="1"/>
        <v>-9.0089591844083813E-3</v>
      </c>
      <c r="M16" s="7">
        <f t="shared" si="2"/>
        <v>-6.0178645116918308E-3</v>
      </c>
      <c r="N16" s="7">
        <f t="shared" si="3"/>
        <v>-9.9142432253799986E-4</v>
      </c>
      <c r="O16" s="7">
        <f t="shared" si="10"/>
        <v>4.7843664119846937E-3</v>
      </c>
      <c r="P16" s="7">
        <f t="shared" si="4"/>
        <v>7.0651508314054376E-3</v>
      </c>
      <c r="Q16" s="7">
        <f t="shared" si="5"/>
        <v>2.3799837684556825E-2</v>
      </c>
      <c r="R16" s="7">
        <f t="shared" si="6"/>
        <v>4.8280427444787706E-3</v>
      </c>
      <c r="S16" s="7">
        <f t="shared" si="7"/>
        <v>-6.5366504219918804E-3</v>
      </c>
      <c r="T16" s="7">
        <f t="shared" si="8"/>
        <v>2.4384297702233489E-2</v>
      </c>
      <c r="U16" s="7">
        <f t="shared" si="9"/>
        <v>-1.7008949630098889E-2</v>
      </c>
    </row>
    <row r="17" spans="1:21" x14ac:dyDescent="0.2">
      <c r="A17" s="2">
        <v>43215</v>
      </c>
      <c r="B17" s="3">
        <v>119.69000200000001</v>
      </c>
      <c r="C17" s="3">
        <v>57.709999000000003</v>
      </c>
      <c r="D17" s="3">
        <v>60.950001</v>
      </c>
      <c r="E17" s="3">
        <v>410.209991</v>
      </c>
      <c r="F17" s="3">
        <v>34.800758000000002</v>
      </c>
      <c r="G17" s="3">
        <v>25.629999000000002</v>
      </c>
      <c r="H17" s="3">
        <v>50.419998</v>
      </c>
      <c r="I17" s="3">
        <v>198.89999399999999</v>
      </c>
      <c r="J17" s="3">
        <v>42.330002</v>
      </c>
      <c r="K17" s="3">
        <v>7003.7402339999999</v>
      </c>
      <c r="L17" s="7">
        <f t="shared" si="1"/>
        <v>7.4915738848929415E-3</v>
      </c>
      <c r="M17" s="7">
        <f t="shared" si="2"/>
        <v>-1.729839098255618E-3</v>
      </c>
      <c r="N17" s="7">
        <f t="shared" si="3"/>
        <v>8.1045651357023168E-3</v>
      </c>
      <c r="O17" s="7">
        <f t="shared" si="10"/>
        <v>1.6604204860704895E-3</v>
      </c>
      <c r="P17" s="7">
        <f t="shared" si="4"/>
        <v>-1.0253634330641139E-2</v>
      </c>
      <c r="Q17" s="7">
        <f t="shared" si="5"/>
        <v>9.8502761958343642E-3</v>
      </c>
      <c r="R17" s="7">
        <f t="shared" si="6"/>
        <v>9.4093491609739781E-3</v>
      </c>
      <c r="S17" s="7">
        <f t="shared" si="7"/>
        <v>1.448534136983917E-2</v>
      </c>
      <c r="T17" s="7">
        <f t="shared" si="8"/>
        <v>7.6173295699751582E-3</v>
      </c>
      <c r="U17" s="7">
        <f t="shared" si="9"/>
        <v>-5.15153938295494E-4</v>
      </c>
    </row>
    <row r="18" spans="1:21" x14ac:dyDescent="0.2">
      <c r="A18" s="2">
        <v>43216</v>
      </c>
      <c r="B18" s="3">
        <v>119.80999799999999</v>
      </c>
      <c r="C18" s="3">
        <v>59.380001</v>
      </c>
      <c r="D18" s="3">
        <v>60.099997999999999</v>
      </c>
      <c r="E18" s="3">
        <v>416.07998700000002</v>
      </c>
      <c r="F18" s="3">
        <v>34.962048000000003</v>
      </c>
      <c r="G18" s="3">
        <v>25.629999000000002</v>
      </c>
      <c r="H18" s="3">
        <v>50.029998999999997</v>
      </c>
      <c r="I18" s="3">
        <v>200.729996</v>
      </c>
      <c r="J18" s="3">
        <v>41.82</v>
      </c>
      <c r="K18" s="3">
        <v>7118.6801759999998</v>
      </c>
      <c r="L18" s="7">
        <f t="shared" si="1"/>
        <v>1.0025565878091156E-3</v>
      </c>
      <c r="M18" s="7">
        <f t="shared" si="2"/>
        <v>2.8937827567801493E-2</v>
      </c>
      <c r="N18" s="7">
        <f t="shared" si="3"/>
        <v>-1.3945906251912957E-2</v>
      </c>
      <c r="O18" s="7">
        <f t="shared" si="10"/>
        <v>1.4309734352618474E-2</v>
      </c>
      <c r="P18" s="7">
        <f t="shared" si="4"/>
        <v>4.6346691643900694E-3</v>
      </c>
      <c r="Q18" s="7">
        <f t="shared" si="5"/>
        <v>0</v>
      </c>
      <c r="R18" s="7">
        <f t="shared" si="6"/>
        <v>-7.7350062568428326E-3</v>
      </c>
      <c r="S18" s="7">
        <f t="shared" si="7"/>
        <v>9.2006136510994936E-3</v>
      </c>
      <c r="T18" s="7">
        <f t="shared" si="8"/>
        <v>-1.2048239449646142E-2</v>
      </c>
      <c r="U18" s="7">
        <f t="shared" si="9"/>
        <v>1.6411222883741233E-2</v>
      </c>
    </row>
    <row r="19" spans="1:21" x14ac:dyDescent="0.2">
      <c r="A19" s="2">
        <v>43217</v>
      </c>
      <c r="B19" s="3">
        <v>119.959999</v>
      </c>
      <c r="C19" s="3">
        <v>58.360000999999997</v>
      </c>
      <c r="D19" s="3">
        <v>60.240001999999997</v>
      </c>
      <c r="E19" s="3">
        <v>421.14999399999999</v>
      </c>
      <c r="F19" s="3">
        <v>35.104362000000002</v>
      </c>
      <c r="G19" s="3">
        <v>25.52</v>
      </c>
      <c r="H19" s="3">
        <v>49.970001000000003</v>
      </c>
      <c r="I19" s="3">
        <v>199.28999300000001</v>
      </c>
      <c r="J19" s="3">
        <v>41.82</v>
      </c>
      <c r="K19" s="3">
        <v>7119.7998049999997</v>
      </c>
      <c r="L19" s="7">
        <f t="shared" si="1"/>
        <v>1.2519906727650823E-3</v>
      </c>
      <c r="M19" s="7">
        <f t="shared" si="2"/>
        <v>-1.7177500552753494E-2</v>
      </c>
      <c r="N19" s="7">
        <f t="shared" si="3"/>
        <v>2.3295175484032058E-3</v>
      </c>
      <c r="O19" s="7">
        <f t="shared" si="10"/>
        <v>1.2185173905035656E-2</v>
      </c>
      <c r="P19" s="7">
        <f t="shared" si="4"/>
        <v>4.0705281338209633E-3</v>
      </c>
      <c r="Q19" s="7">
        <f t="shared" si="5"/>
        <v>-4.291806644237557E-3</v>
      </c>
      <c r="R19" s="7">
        <f t="shared" si="6"/>
        <v>-1.1992404796968537E-3</v>
      </c>
      <c r="S19" s="7">
        <f t="shared" si="7"/>
        <v>-7.1738306615618634E-3</v>
      </c>
      <c r="T19" s="7">
        <f t="shared" si="8"/>
        <v>0</v>
      </c>
      <c r="U19" s="7">
        <f t="shared" si="9"/>
        <v>1.5728041888642987E-4</v>
      </c>
    </row>
    <row r="20" spans="1:21" x14ac:dyDescent="0.2">
      <c r="A20" s="2">
        <v>43220</v>
      </c>
      <c r="B20" s="3">
        <v>119.959999</v>
      </c>
      <c r="C20" s="3">
        <v>57.57</v>
      </c>
      <c r="D20" s="3">
        <v>58.900002000000001</v>
      </c>
      <c r="E20" s="3">
        <v>420.790009</v>
      </c>
      <c r="F20" s="3">
        <v>34.734344</v>
      </c>
      <c r="G20" s="3">
        <v>25.190000999999999</v>
      </c>
      <c r="H20" s="3">
        <v>49.200001</v>
      </c>
      <c r="I20" s="3">
        <v>201.550003</v>
      </c>
      <c r="J20" s="3">
        <v>41.130001</v>
      </c>
      <c r="K20" s="3">
        <v>7066.2700199999999</v>
      </c>
      <c r="L20" s="7">
        <f t="shared" si="1"/>
        <v>0</v>
      </c>
      <c r="M20" s="7">
        <f t="shared" si="2"/>
        <v>-1.3536685854409028E-2</v>
      </c>
      <c r="N20" s="7">
        <f t="shared" si="3"/>
        <v>-2.2244355171170085E-2</v>
      </c>
      <c r="O20" s="7">
        <f t="shared" si="10"/>
        <v>-8.5476672237586374E-4</v>
      </c>
      <c r="P20" s="7">
        <f t="shared" si="4"/>
        <v>-1.054051345527948E-2</v>
      </c>
      <c r="Q20" s="7">
        <f t="shared" si="5"/>
        <v>-1.2930995297805675E-2</v>
      </c>
      <c r="R20" s="7">
        <f t="shared" si="6"/>
        <v>-1.5409245238958532E-2</v>
      </c>
      <c r="S20" s="7">
        <f t="shared" si="7"/>
        <v>1.1340308492057572E-2</v>
      </c>
      <c r="T20" s="7">
        <f t="shared" si="8"/>
        <v>-1.6499258727881404E-2</v>
      </c>
      <c r="U20" s="7">
        <f t="shared" si="9"/>
        <v>-7.5184396283737532E-3</v>
      </c>
    </row>
    <row r="21" spans="1:21" x14ac:dyDescent="0.2">
      <c r="A21" s="2">
        <v>43221</v>
      </c>
      <c r="B21" s="3">
        <v>120.110001</v>
      </c>
      <c r="C21" s="3">
        <v>58.130001</v>
      </c>
      <c r="D21" s="3">
        <v>58.75</v>
      </c>
      <c r="E21" s="3">
        <v>423.02999899999998</v>
      </c>
      <c r="F21" s="3">
        <v>33.586337999999998</v>
      </c>
      <c r="G21" s="3">
        <v>24.76</v>
      </c>
      <c r="H21" s="3">
        <v>49.610000999999997</v>
      </c>
      <c r="I21" s="3">
        <v>198.86000100000001</v>
      </c>
      <c r="J21" s="3">
        <v>40.729999999999997</v>
      </c>
      <c r="K21" s="3">
        <v>7130.7001950000003</v>
      </c>
      <c r="L21" s="7">
        <f t="shared" si="1"/>
        <v>1.2504334882497009E-3</v>
      </c>
      <c r="M21" s="7">
        <f t="shared" si="2"/>
        <v>9.7273058884835804E-3</v>
      </c>
      <c r="N21" s="7">
        <f t="shared" si="3"/>
        <v>-2.5467231732861509E-3</v>
      </c>
      <c r="O21" s="7">
        <f t="shared" si="10"/>
        <v>5.3232965424328251E-3</v>
      </c>
      <c r="P21" s="7">
        <f t="shared" si="4"/>
        <v>-3.3051034445907554E-2</v>
      </c>
      <c r="Q21" s="7">
        <f t="shared" si="5"/>
        <v>-1.7070304999193816E-2</v>
      </c>
      <c r="R21" s="7">
        <f t="shared" si="6"/>
        <v>8.3333331639565741E-3</v>
      </c>
      <c r="S21" s="7">
        <f t="shared" si="7"/>
        <v>-1.3346573852444907E-2</v>
      </c>
      <c r="T21" s="7">
        <f t="shared" si="8"/>
        <v>-9.7252854431003569E-3</v>
      </c>
      <c r="U21" s="7">
        <f t="shared" si="9"/>
        <v>9.117989380202092E-3</v>
      </c>
    </row>
    <row r="22" spans="1:21" x14ac:dyDescent="0.2">
      <c r="A22" s="2">
        <v>43222</v>
      </c>
      <c r="B22" s="3">
        <v>119.379997</v>
      </c>
      <c r="C22" s="3">
        <v>56.700001</v>
      </c>
      <c r="D22" s="3">
        <v>56.650002000000001</v>
      </c>
      <c r="E22" s="3">
        <v>424.08999599999999</v>
      </c>
      <c r="F22" s="3">
        <v>33.102466999999997</v>
      </c>
      <c r="G22" s="3">
        <v>24.549999</v>
      </c>
      <c r="H22" s="3">
        <v>48.990001999999997</v>
      </c>
      <c r="I22" s="3">
        <v>196.33000200000001</v>
      </c>
      <c r="J22" s="3">
        <v>40.220001000000003</v>
      </c>
      <c r="K22" s="3">
        <v>7100.8999020000001</v>
      </c>
      <c r="L22" s="7">
        <f t="shared" si="1"/>
        <v>-6.0777953036566367E-3</v>
      </c>
      <c r="M22" s="7">
        <f t="shared" si="2"/>
        <v>-2.4600033982452533E-2</v>
      </c>
      <c r="N22" s="7">
        <f t="shared" si="3"/>
        <v>-3.5744646808510624E-2</v>
      </c>
      <c r="O22" s="7">
        <f t="shared" si="10"/>
        <v>2.5057253681907555E-3</v>
      </c>
      <c r="P22" s="7">
        <f t="shared" si="4"/>
        <v>-1.4406780518912202E-2</v>
      </c>
      <c r="Q22" s="7">
        <f t="shared" si="5"/>
        <v>-8.4814620355412717E-3</v>
      </c>
      <c r="R22" s="7">
        <f t="shared" si="6"/>
        <v>-1.2497459937563798E-2</v>
      </c>
      <c r="S22" s="7">
        <f t="shared" si="7"/>
        <v>-1.2722513261980742E-2</v>
      </c>
      <c r="T22" s="7">
        <f t="shared" si="8"/>
        <v>-1.2521458384483021E-2</v>
      </c>
      <c r="U22" s="7">
        <f t="shared" si="9"/>
        <v>-4.1791538257205099E-3</v>
      </c>
    </row>
    <row r="23" spans="1:21" x14ac:dyDescent="0.2">
      <c r="A23" s="2">
        <v>43223</v>
      </c>
      <c r="B23" s="3">
        <v>118.800003</v>
      </c>
      <c r="C23" s="3">
        <v>56.130001</v>
      </c>
      <c r="D23" s="3">
        <v>58.150002000000001</v>
      </c>
      <c r="E23" s="3">
        <v>398.13000499999998</v>
      </c>
      <c r="F23" s="3">
        <v>32.979126000000001</v>
      </c>
      <c r="G23" s="3">
        <v>23.870000999999998</v>
      </c>
      <c r="H23" s="3">
        <v>48.740001999999997</v>
      </c>
      <c r="I23" s="3">
        <v>192.13999899999999</v>
      </c>
      <c r="J23" s="3">
        <v>40.020000000000003</v>
      </c>
      <c r="K23" s="3">
        <v>7088.1499020000001</v>
      </c>
      <c r="L23" s="7">
        <f t="shared" si="1"/>
        <v>-4.8583851112008252E-3</v>
      </c>
      <c r="M23" s="7">
        <f t="shared" si="2"/>
        <v>-1.0052909875610061E-2</v>
      </c>
      <c r="N23" s="7">
        <f t="shared" si="3"/>
        <v>2.6478375058133271E-2</v>
      </c>
      <c r="O23" s="7">
        <f t="shared" si="10"/>
        <v>-6.1213401034812438E-2</v>
      </c>
      <c r="P23" s="7">
        <f t="shared" si="4"/>
        <v>-3.7260364914795136E-3</v>
      </c>
      <c r="Q23" s="7">
        <f t="shared" si="5"/>
        <v>-2.7698493999938706E-2</v>
      </c>
      <c r="R23" s="7">
        <f t="shared" si="6"/>
        <v>-5.1030820533544789E-3</v>
      </c>
      <c r="S23" s="7">
        <f t="shared" si="7"/>
        <v>-2.1341633766193403E-2</v>
      </c>
      <c r="T23" s="7">
        <f t="shared" si="8"/>
        <v>-4.9726751622905302E-3</v>
      </c>
      <c r="U23" s="7">
        <f t="shared" si="9"/>
        <v>-1.7955470681130016E-3</v>
      </c>
    </row>
    <row r="24" spans="1:21" x14ac:dyDescent="0.2">
      <c r="A24" s="2">
        <v>43224</v>
      </c>
      <c r="B24" s="3">
        <v>118.709999</v>
      </c>
      <c r="C24" s="3">
        <v>57.68</v>
      </c>
      <c r="D24" s="3">
        <v>59.799999</v>
      </c>
      <c r="E24" s="3">
        <v>403.88000499999998</v>
      </c>
      <c r="F24" s="3">
        <v>33.055027000000003</v>
      </c>
      <c r="G24" s="3">
        <v>24.139999</v>
      </c>
      <c r="H24" s="3">
        <v>53.169998</v>
      </c>
      <c r="I24" s="3">
        <v>194.19000199999999</v>
      </c>
      <c r="J24" s="3">
        <v>41</v>
      </c>
      <c r="K24" s="3">
        <v>7209.6201170000004</v>
      </c>
      <c r="L24" s="7">
        <f t="shared" si="1"/>
        <v>-7.5760940847794018E-4</v>
      </c>
      <c r="M24" s="7">
        <f t="shared" si="2"/>
        <v>2.7614448109487825E-2</v>
      </c>
      <c r="N24" s="7">
        <f t="shared" si="3"/>
        <v>2.8374839952714E-2</v>
      </c>
      <c r="O24" s="7">
        <f t="shared" si="10"/>
        <v>1.4442518593894978E-2</v>
      </c>
      <c r="P24" s="7">
        <f t="shared" si="4"/>
        <v>2.3014860976000931E-3</v>
      </c>
      <c r="Q24" s="7">
        <f t="shared" si="5"/>
        <v>1.1311185114738834E-2</v>
      </c>
      <c r="R24" s="7">
        <f t="shared" si="6"/>
        <v>9.0890353266706941E-2</v>
      </c>
      <c r="S24" s="7">
        <f t="shared" si="7"/>
        <v>1.0669319301911747E-2</v>
      </c>
      <c r="T24" s="7">
        <f t="shared" si="8"/>
        <v>2.4487756121938951E-2</v>
      </c>
      <c r="U24" s="7">
        <f t="shared" si="9"/>
        <v>1.7137083255776817E-2</v>
      </c>
    </row>
    <row r="25" spans="1:21" x14ac:dyDescent="0.2">
      <c r="A25" s="2">
        <v>43227</v>
      </c>
      <c r="B25" s="3">
        <v>119.089996</v>
      </c>
      <c r="C25" s="3">
        <v>57.450001</v>
      </c>
      <c r="D25" s="3">
        <v>60.490001999999997</v>
      </c>
      <c r="E25" s="3">
        <v>394.16000400000001</v>
      </c>
      <c r="F25" s="3">
        <v>33.140414999999997</v>
      </c>
      <c r="G25" s="3">
        <v>23.98</v>
      </c>
      <c r="H25" s="3">
        <v>52.419998</v>
      </c>
      <c r="I25" s="3">
        <v>195.800003</v>
      </c>
      <c r="J25" s="3">
        <v>40.75</v>
      </c>
      <c r="K25" s="3">
        <v>7265.2099609999996</v>
      </c>
      <c r="L25" s="7">
        <f t="shared" si="1"/>
        <v>3.2010530132344037E-3</v>
      </c>
      <c r="M25" s="7">
        <f t="shared" si="2"/>
        <v>-3.9874999999999893E-3</v>
      </c>
      <c r="N25" s="7">
        <f t="shared" si="3"/>
        <v>1.1538511898637277E-2</v>
      </c>
      <c r="O25" s="7">
        <f t="shared" si="10"/>
        <v>-2.4066556600146543E-2</v>
      </c>
      <c r="P25" s="7">
        <f t="shared" si="4"/>
        <v>2.5832076918283773E-3</v>
      </c>
      <c r="Q25" s="7">
        <f t="shared" si="5"/>
        <v>-6.627962163544378E-3</v>
      </c>
      <c r="R25" s="7">
        <f t="shared" si="6"/>
        <v>-1.4105699232864368E-2</v>
      </c>
      <c r="S25" s="7">
        <f t="shared" si="7"/>
        <v>8.2908542325470045E-3</v>
      </c>
      <c r="T25" s="7">
        <f t="shared" si="8"/>
        <v>-6.0975609756097563E-3</v>
      </c>
      <c r="U25" s="7">
        <f t="shared" si="9"/>
        <v>7.7105094440302769E-3</v>
      </c>
    </row>
    <row r="26" spans="1:21" x14ac:dyDescent="0.2">
      <c r="A26" s="2">
        <v>43228</v>
      </c>
      <c r="B26" s="3">
        <v>119.459999</v>
      </c>
      <c r="C26" s="3">
        <v>57.669998</v>
      </c>
      <c r="D26" s="3">
        <v>60.299999</v>
      </c>
      <c r="E26" s="3">
        <v>388.33999599999999</v>
      </c>
      <c r="F26" s="3">
        <v>33.187854999999999</v>
      </c>
      <c r="G26" s="3">
        <v>24.09</v>
      </c>
      <c r="H26" s="3">
        <v>51.27</v>
      </c>
      <c r="I26" s="3">
        <v>197.64999399999999</v>
      </c>
      <c r="J26" s="3">
        <v>40.310001</v>
      </c>
      <c r="K26" s="3">
        <v>7266.8999020000001</v>
      </c>
      <c r="L26" s="7">
        <f t="shared" si="1"/>
        <v>3.1069192411426142E-3</v>
      </c>
      <c r="M26" s="7">
        <f t="shared" si="2"/>
        <v>3.8293645982704046E-3</v>
      </c>
      <c r="N26" s="7">
        <f t="shared" si="3"/>
        <v>-3.1410645349292149E-3</v>
      </c>
      <c r="O26" s="7">
        <f t="shared" si="10"/>
        <v>-1.4765597576967828E-2</v>
      </c>
      <c r="P26" s="7">
        <f t="shared" si="4"/>
        <v>1.4314847897952305E-3</v>
      </c>
      <c r="Q26" s="7">
        <f t="shared" si="5"/>
        <v>4.5871559633027283E-3</v>
      </c>
      <c r="R26" s="7">
        <f t="shared" si="6"/>
        <v>-2.1938154213588419E-2</v>
      </c>
      <c r="S26" s="7">
        <f t="shared" si="7"/>
        <v>9.4483706417511568E-3</v>
      </c>
      <c r="T26" s="7">
        <f t="shared" si="8"/>
        <v>-1.0797521472392645E-2</v>
      </c>
      <c r="U26" s="7">
        <f t="shared" si="9"/>
        <v>2.3260731748596806E-4</v>
      </c>
    </row>
    <row r="27" spans="1:21" x14ac:dyDescent="0.2">
      <c r="A27" s="2">
        <v>43229</v>
      </c>
      <c r="B27" s="3">
        <v>119.91999800000001</v>
      </c>
      <c r="C27" s="3">
        <v>57.040000999999997</v>
      </c>
      <c r="D27" s="3">
        <v>60.330002</v>
      </c>
      <c r="E27" s="3">
        <v>388.17001299999998</v>
      </c>
      <c r="F27" s="3">
        <v>33.368122</v>
      </c>
      <c r="G27" s="3">
        <v>24.360001</v>
      </c>
      <c r="H27" s="3">
        <v>51.439999</v>
      </c>
      <c r="I27" s="3">
        <v>201.520004</v>
      </c>
      <c r="J27" s="3">
        <v>40.099997999999999</v>
      </c>
      <c r="K27" s="3">
        <v>7339.9101559999999</v>
      </c>
      <c r="L27" s="7">
        <f t="shared" si="1"/>
        <v>3.850652970455914E-3</v>
      </c>
      <c r="M27" s="7">
        <f t="shared" si="2"/>
        <v>-1.0924172392029613E-2</v>
      </c>
      <c r="N27" s="7">
        <f t="shared" si="3"/>
        <v>4.9756219730618355E-4</v>
      </c>
      <c r="O27" s="7">
        <f t="shared" si="10"/>
        <v>-4.3771695357385231E-4</v>
      </c>
      <c r="P27" s="7">
        <f t="shared" si="4"/>
        <v>5.4317159093288988E-3</v>
      </c>
      <c r="Q27" s="7">
        <f t="shared" si="5"/>
        <v>1.1208011623080142E-2</v>
      </c>
      <c r="R27" s="7">
        <f t="shared" si="6"/>
        <v>3.3157597035302733E-3</v>
      </c>
      <c r="S27" s="7">
        <f t="shared" si="7"/>
        <v>1.9580116961703566E-2</v>
      </c>
      <c r="T27" s="7">
        <f t="shared" si="8"/>
        <v>-5.2096996971049536E-3</v>
      </c>
      <c r="U27" s="7">
        <f t="shared" si="9"/>
        <v>1.0046960187232782E-2</v>
      </c>
    </row>
    <row r="28" spans="1:21" x14ac:dyDescent="0.2">
      <c r="A28" s="2">
        <v>43230</v>
      </c>
      <c r="B28" s="3">
        <v>119.610001</v>
      </c>
      <c r="C28" s="3">
        <v>57.650002000000001</v>
      </c>
      <c r="D28" s="3">
        <v>61.040000999999997</v>
      </c>
      <c r="E28" s="3">
        <v>398.66000400000001</v>
      </c>
      <c r="F28" s="3">
        <v>33.244781000000003</v>
      </c>
      <c r="G28" s="3">
        <v>24.360001</v>
      </c>
      <c r="H28" s="3">
        <v>52.32</v>
      </c>
      <c r="I28" s="3">
        <v>203.19000199999999</v>
      </c>
      <c r="J28" s="3">
        <v>40.630001</v>
      </c>
      <c r="K28" s="3">
        <v>7404.9702150000003</v>
      </c>
      <c r="L28" s="7">
        <f t="shared" si="1"/>
        <v>-2.5850317309045472E-3</v>
      </c>
      <c r="M28" s="7">
        <f t="shared" si="2"/>
        <v>1.0694266993438587E-2</v>
      </c>
      <c r="N28" s="7">
        <f t="shared" si="3"/>
        <v>1.1768589034689511E-2</v>
      </c>
      <c r="O28" s="7">
        <f t="shared" si="10"/>
        <v>2.702421786507252E-2</v>
      </c>
      <c r="P28" s="7">
        <f t="shared" si="4"/>
        <v>-3.6963722441435681E-3</v>
      </c>
      <c r="Q28" s="7">
        <f t="shared" si="5"/>
        <v>0</v>
      </c>
      <c r="R28" s="7">
        <f t="shared" si="6"/>
        <v>1.7107329259473742E-2</v>
      </c>
      <c r="S28" s="7">
        <f t="shared" si="7"/>
        <v>8.2870085691343701E-3</v>
      </c>
      <c r="T28" s="7">
        <f t="shared" si="8"/>
        <v>1.321703307815628E-2</v>
      </c>
      <c r="U28" s="7">
        <f t="shared" si="9"/>
        <v>8.8638767528805649E-3</v>
      </c>
    </row>
    <row r="29" spans="1:21" x14ac:dyDescent="0.2">
      <c r="A29" s="2">
        <v>43231</v>
      </c>
      <c r="B29" s="3">
        <v>119.360001</v>
      </c>
      <c r="C29" s="3">
        <v>57.27</v>
      </c>
      <c r="D29" s="3">
        <v>61.389999000000003</v>
      </c>
      <c r="E29" s="3">
        <v>401.89001500000001</v>
      </c>
      <c r="F29" s="3">
        <v>33.681213</v>
      </c>
      <c r="G29" s="3">
        <v>24.57</v>
      </c>
      <c r="H29" s="3">
        <v>52.52</v>
      </c>
      <c r="I29" s="3">
        <v>202.16999799999999</v>
      </c>
      <c r="J29" s="3">
        <v>40.770000000000003</v>
      </c>
      <c r="K29" s="3">
        <v>7402.8798829999996</v>
      </c>
      <c r="L29" s="7">
        <f t="shared" si="1"/>
        <v>-2.0901262261506042E-3</v>
      </c>
      <c r="M29" s="7">
        <f t="shared" si="2"/>
        <v>-6.5915348970846093E-3</v>
      </c>
      <c r="N29" s="7">
        <f t="shared" si="3"/>
        <v>5.7339120947918478E-3</v>
      </c>
      <c r="O29" s="7">
        <f t="shared" si="10"/>
        <v>8.1021696874311738E-3</v>
      </c>
      <c r="P29" s="7">
        <f t="shared" si="4"/>
        <v>1.3127835012659472E-2</v>
      </c>
      <c r="Q29" s="7">
        <f t="shared" si="5"/>
        <v>8.6206482503838906E-3</v>
      </c>
      <c r="R29" s="7">
        <f t="shared" si="6"/>
        <v>3.8226299694190144E-3</v>
      </c>
      <c r="S29" s="7">
        <f t="shared" si="7"/>
        <v>-5.0199517198685796E-3</v>
      </c>
      <c r="T29" s="7">
        <f t="shared" si="8"/>
        <v>3.4457050591754378E-3</v>
      </c>
      <c r="U29" s="7">
        <f t="shared" si="9"/>
        <v>-2.8228769857390596E-4</v>
      </c>
    </row>
    <row r="30" spans="1:21" x14ac:dyDescent="0.2">
      <c r="A30" s="2">
        <v>43234</v>
      </c>
      <c r="B30" s="3">
        <v>119.699997</v>
      </c>
      <c r="C30" s="3">
        <v>57.130001</v>
      </c>
      <c r="D30" s="3">
        <v>61.650002000000001</v>
      </c>
      <c r="E30" s="3">
        <v>397.95001200000002</v>
      </c>
      <c r="F30" s="3">
        <v>34.022770000000001</v>
      </c>
      <c r="G30" s="3">
        <v>24.73</v>
      </c>
      <c r="H30" s="3">
        <v>53.650002000000001</v>
      </c>
      <c r="I30" s="3">
        <v>201.61999499999999</v>
      </c>
      <c r="J30" s="3">
        <v>40.880001</v>
      </c>
      <c r="K30" s="3">
        <v>7411.3198240000002</v>
      </c>
      <c r="L30" s="7">
        <f t="shared" si="1"/>
        <v>2.8484919332398407E-3</v>
      </c>
      <c r="M30" s="7">
        <f t="shared" si="2"/>
        <v>-2.4445433909551788E-3</v>
      </c>
      <c r="N30" s="7">
        <f t="shared" si="3"/>
        <v>4.2352663990106523E-3</v>
      </c>
      <c r="O30" s="7">
        <f t="shared" si="10"/>
        <v>-9.8036847220501107E-3</v>
      </c>
      <c r="P30" s="7">
        <f t="shared" si="4"/>
        <v>1.0140875864536164E-2</v>
      </c>
      <c r="Q30" s="7">
        <f t="shared" si="5"/>
        <v>6.5120065120065178E-3</v>
      </c>
      <c r="R30" s="7">
        <f t="shared" si="6"/>
        <v>2.1515651180502617E-2</v>
      </c>
      <c r="S30" s="7">
        <f t="shared" si="7"/>
        <v>-2.7204976279418267E-3</v>
      </c>
      <c r="T30" s="7">
        <f t="shared" si="8"/>
        <v>2.6980868285503288E-3</v>
      </c>
      <c r="U30" s="7">
        <f t="shared" si="9"/>
        <v>1.1400888753283782E-3</v>
      </c>
    </row>
    <row r="31" spans="1:21" x14ac:dyDescent="0.2">
      <c r="A31" s="2">
        <v>43235</v>
      </c>
      <c r="B31" s="3">
        <v>119.370003</v>
      </c>
      <c r="C31" s="3">
        <v>56.639999000000003</v>
      </c>
      <c r="D31" s="3">
        <v>61.25</v>
      </c>
      <c r="E31" s="3">
        <v>388.32000699999998</v>
      </c>
      <c r="F31" s="3">
        <v>33.861480999999998</v>
      </c>
      <c r="G31" s="3">
        <v>24.75</v>
      </c>
      <c r="H31" s="3">
        <v>54.419998</v>
      </c>
      <c r="I31" s="3">
        <v>203.050003</v>
      </c>
      <c r="J31" s="3">
        <v>41.130001</v>
      </c>
      <c r="K31" s="3">
        <v>7351.6298829999996</v>
      </c>
      <c r="L31" s="7">
        <f t="shared" si="1"/>
        <v>-2.7568421743569406E-3</v>
      </c>
      <c r="M31" s="7">
        <f t="shared" si="2"/>
        <v>-8.5769646669531293E-3</v>
      </c>
      <c r="N31" s="7">
        <f t="shared" si="3"/>
        <v>-6.4882722955953943E-3</v>
      </c>
      <c r="O31" s="7">
        <f t="shared" si="10"/>
        <v>-2.4199031812065983E-2</v>
      </c>
      <c r="P31" s="7">
        <f t="shared" si="4"/>
        <v>-4.7406192970179551E-3</v>
      </c>
      <c r="Q31" s="7">
        <f t="shared" si="5"/>
        <v>8.08734330772324E-4</v>
      </c>
      <c r="R31" s="7">
        <f t="shared" si="6"/>
        <v>1.4352208225453543E-2</v>
      </c>
      <c r="S31" s="7">
        <f t="shared" si="7"/>
        <v>7.0925901967213876E-3</v>
      </c>
      <c r="T31" s="7">
        <f t="shared" si="8"/>
        <v>6.1154597329877757E-3</v>
      </c>
      <c r="U31" s="7">
        <f t="shared" si="9"/>
        <v>-8.0538881626329526E-3</v>
      </c>
    </row>
    <row r="32" spans="1:21" x14ac:dyDescent="0.2">
      <c r="A32" s="2">
        <v>43236</v>
      </c>
      <c r="B32" s="3">
        <v>119.029999</v>
      </c>
      <c r="C32" s="3">
        <v>57.150002000000001</v>
      </c>
      <c r="D32" s="3">
        <v>61.490001999999997</v>
      </c>
      <c r="E32" s="3">
        <v>385.76001000000002</v>
      </c>
      <c r="F32" s="3">
        <v>33.851993999999998</v>
      </c>
      <c r="G32" s="3">
        <v>24.940000999999999</v>
      </c>
      <c r="H32" s="3">
        <v>53.830002</v>
      </c>
      <c r="I32" s="3">
        <v>206.08000200000001</v>
      </c>
      <c r="J32" s="3">
        <v>42.32</v>
      </c>
      <c r="K32" s="3">
        <v>7398.2998049999997</v>
      </c>
      <c r="L32" s="7">
        <f t="shared" si="1"/>
        <v>-2.8483202769123942E-3</v>
      </c>
      <c r="M32" s="7">
        <f t="shared" si="2"/>
        <v>9.0042904132112984E-3</v>
      </c>
      <c r="N32" s="7">
        <f t="shared" si="3"/>
        <v>3.9183999999999504E-3</v>
      </c>
      <c r="O32" s="7">
        <f t="shared" si="10"/>
        <v>-6.5924931856522996E-3</v>
      </c>
      <c r="P32" s="7">
        <f t="shared" si="4"/>
        <v>-2.8017085253890768E-4</v>
      </c>
      <c r="Q32" s="7">
        <f t="shared" si="5"/>
        <v>7.6768080808080306E-3</v>
      </c>
      <c r="R32" s="7">
        <f t="shared" si="6"/>
        <v>-1.0841529248126751E-2</v>
      </c>
      <c r="S32" s="7">
        <f t="shared" si="7"/>
        <v>1.4922427752931398E-2</v>
      </c>
      <c r="T32" s="7">
        <f t="shared" si="8"/>
        <v>2.8932627548440865E-2</v>
      </c>
      <c r="U32" s="7">
        <f t="shared" si="9"/>
        <v>6.3482415114395454E-3</v>
      </c>
    </row>
    <row r="33" spans="1:21" x14ac:dyDescent="0.2">
      <c r="A33" s="2">
        <v>43237</v>
      </c>
      <c r="B33" s="3">
        <v>119.379997</v>
      </c>
      <c r="C33" s="3">
        <v>57.200001</v>
      </c>
      <c r="D33" s="3">
        <v>61.18</v>
      </c>
      <c r="E33" s="3">
        <v>381.92999300000002</v>
      </c>
      <c r="F33" s="3">
        <v>33.880454999999998</v>
      </c>
      <c r="G33" s="3">
        <v>25.299999</v>
      </c>
      <c r="H33" s="3">
        <v>51.610000999999997</v>
      </c>
      <c r="I33" s="3">
        <v>212.30999800000001</v>
      </c>
      <c r="J33" s="3">
        <v>42.57</v>
      </c>
      <c r="K33" s="3">
        <v>7382.4702150000003</v>
      </c>
      <c r="L33" s="7">
        <f t="shared" si="1"/>
        <v>2.9404184066236893E-3</v>
      </c>
      <c r="M33" s="7">
        <f t="shared" si="2"/>
        <v>8.7487311024065544E-4</v>
      </c>
      <c r="N33" s="7">
        <f t="shared" si="3"/>
        <v>-5.0415025193851389E-3</v>
      </c>
      <c r="O33" s="7">
        <f t="shared" si="10"/>
        <v>-9.9284967355740116E-3</v>
      </c>
      <c r="P33" s="7">
        <f t="shared" si="4"/>
        <v>8.4074811073167719E-4</v>
      </c>
      <c r="Q33" s="7">
        <f t="shared" si="5"/>
        <v>1.443456237231109E-2</v>
      </c>
      <c r="R33" s="7">
        <f t="shared" si="6"/>
        <v>-4.1240960756419878E-2</v>
      </c>
      <c r="S33" s="7">
        <f t="shared" si="7"/>
        <v>3.0230958557541161E-2</v>
      </c>
      <c r="T33" s="7">
        <f t="shared" si="8"/>
        <v>5.9073724007561437E-3</v>
      </c>
      <c r="U33" s="7">
        <f t="shared" si="9"/>
        <v>-2.1396253757250071E-3</v>
      </c>
    </row>
    <row r="34" spans="1:21" x14ac:dyDescent="0.2">
      <c r="A34" s="2">
        <v>43238</v>
      </c>
      <c r="B34" s="3">
        <v>119.470001</v>
      </c>
      <c r="C34" s="3">
        <v>57.16</v>
      </c>
      <c r="D34" s="3">
        <v>60.189999</v>
      </c>
      <c r="E34" s="3">
        <v>385.85998499999999</v>
      </c>
      <c r="F34" s="3">
        <v>33.814041000000003</v>
      </c>
      <c r="G34" s="3">
        <v>24.889999</v>
      </c>
      <c r="H34" s="3">
        <v>51.75</v>
      </c>
      <c r="I34" s="3">
        <v>209.63999899999999</v>
      </c>
      <c r="J34" s="3">
        <v>42.5</v>
      </c>
      <c r="K34" s="3">
        <v>7354.3398440000001</v>
      </c>
      <c r="L34" s="7">
        <f t="shared" si="1"/>
        <v>7.5392865020756624E-4</v>
      </c>
      <c r="M34" s="7">
        <f t="shared" si="2"/>
        <v>-6.9931816959240489E-4</v>
      </c>
      <c r="N34" s="7">
        <f t="shared" si="3"/>
        <v>-1.618177508989865E-2</v>
      </c>
      <c r="O34" s="7">
        <f t="shared" si="10"/>
        <v>1.0289822930978793E-2</v>
      </c>
      <c r="P34" s="7">
        <f t="shared" si="4"/>
        <v>-1.960245221027718E-3</v>
      </c>
      <c r="Q34" s="7">
        <f t="shared" si="5"/>
        <v>-1.62055342373729E-2</v>
      </c>
      <c r="R34" s="7">
        <f t="shared" si="6"/>
        <v>2.7126331580579334E-3</v>
      </c>
      <c r="S34" s="7">
        <f t="shared" si="7"/>
        <v>-1.2575945669784323E-2</v>
      </c>
      <c r="T34" s="7">
        <f t="shared" si="8"/>
        <v>-1.6443504815597905E-3</v>
      </c>
      <c r="U34" s="7">
        <f t="shared" si="9"/>
        <v>-3.810427970687071E-3</v>
      </c>
    </row>
    <row r="35" spans="1:21" x14ac:dyDescent="0.2">
      <c r="A35" s="2">
        <v>43241</v>
      </c>
      <c r="B35" s="3">
        <v>119.730003</v>
      </c>
      <c r="C35" s="3">
        <v>57.34</v>
      </c>
      <c r="D35" s="3">
        <v>60.77</v>
      </c>
      <c r="E35" s="3">
        <v>388.75</v>
      </c>
      <c r="F35" s="3">
        <v>33.965843</v>
      </c>
      <c r="G35" s="3">
        <v>24.77</v>
      </c>
      <c r="H35" s="3">
        <v>52</v>
      </c>
      <c r="I35" s="3">
        <v>209.83999600000001</v>
      </c>
      <c r="J35" s="3">
        <v>42.68</v>
      </c>
      <c r="K35" s="3">
        <v>7394.0400390000004</v>
      </c>
      <c r="L35" s="7">
        <f t="shared" si="1"/>
        <v>2.1762952860442351E-3</v>
      </c>
      <c r="M35" s="7">
        <f t="shared" si="2"/>
        <v>3.1490552834150952E-3</v>
      </c>
      <c r="N35" s="7">
        <f t="shared" si="3"/>
        <v>9.6361689588996824E-3</v>
      </c>
      <c r="O35" s="7">
        <f t="shared" si="10"/>
        <v>7.4898022918857606E-3</v>
      </c>
      <c r="P35" s="7">
        <f t="shared" si="4"/>
        <v>4.4893185052918231E-3</v>
      </c>
      <c r="Q35" s="7">
        <f t="shared" si="5"/>
        <v>-4.8211733556116241E-3</v>
      </c>
      <c r="R35" s="7">
        <f t="shared" si="6"/>
        <v>4.830917874396135E-3</v>
      </c>
      <c r="S35" s="7">
        <f t="shared" si="7"/>
        <v>9.5400210338688577E-4</v>
      </c>
      <c r="T35" s="7">
        <f t="shared" si="8"/>
        <v>4.2352941176470524E-3</v>
      </c>
      <c r="U35" s="7">
        <f t="shared" si="9"/>
        <v>5.3981996810209343E-3</v>
      </c>
    </row>
    <row r="36" spans="1:21" x14ac:dyDescent="0.2">
      <c r="A36" s="2">
        <v>43242</v>
      </c>
      <c r="B36" s="3">
        <v>119.900002</v>
      </c>
      <c r="C36" s="3">
        <v>56.959999000000003</v>
      </c>
      <c r="D36" s="3">
        <v>61.52</v>
      </c>
      <c r="E36" s="3">
        <v>383.19000199999999</v>
      </c>
      <c r="F36" s="3">
        <v>33.889941999999998</v>
      </c>
      <c r="G36" s="3">
        <v>24.700001</v>
      </c>
      <c r="H36" s="3">
        <v>51.52</v>
      </c>
      <c r="I36" s="3">
        <v>202.679993</v>
      </c>
      <c r="J36" s="3">
        <v>42.630001</v>
      </c>
      <c r="K36" s="3">
        <v>7378.4599609999996</v>
      </c>
      <c r="L36" s="7">
        <f t="shared" si="1"/>
        <v>1.4198529670128232E-3</v>
      </c>
      <c r="M36" s="7">
        <f t="shared" si="2"/>
        <v>-6.6271538193233351E-3</v>
      </c>
      <c r="N36" s="7">
        <f t="shared" si="3"/>
        <v>1.2341615928912291E-2</v>
      </c>
      <c r="O36" s="7">
        <f t="shared" si="10"/>
        <v>-1.4302245659164006E-2</v>
      </c>
      <c r="P36" s="7">
        <f t="shared" si="4"/>
        <v>-2.2346272989603637E-3</v>
      </c>
      <c r="Q36" s="7">
        <f t="shared" si="5"/>
        <v>-2.8259588211545926E-3</v>
      </c>
      <c r="R36" s="7">
        <f t="shared" si="6"/>
        <v>-9.2307692307691709E-3</v>
      </c>
      <c r="S36" s="7">
        <f t="shared" si="7"/>
        <v>-3.4121250173870653E-2</v>
      </c>
      <c r="T36" s="7">
        <f t="shared" si="8"/>
        <v>-1.1714854732895895E-3</v>
      </c>
      <c r="U36" s="7">
        <f t="shared" si="9"/>
        <v>-2.1071130150531318E-3</v>
      </c>
    </row>
    <row r="37" spans="1:21" x14ac:dyDescent="0.2">
      <c r="A37" s="2">
        <v>43243</v>
      </c>
      <c r="B37" s="3">
        <v>120.239998</v>
      </c>
      <c r="C37" s="3">
        <v>57.490001999999997</v>
      </c>
      <c r="D37" s="3">
        <v>62.23</v>
      </c>
      <c r="E37" s="3">
        <v>384.42001299999998</v>
      </c>
      <c r="F37" s="3">
        <v>34.127136</v>
      </c>
      <c r="G37" s="3">
        <v>24.57</v>
      </c>
      <c r="H37" s="3">
        <v>50.509998000000003</v>
      </c>
      <c r="I37" s="3">
        <v>199.5</v>
      </c>
      <c r="J37" s="3">
        <v>42.060001</v>
      </c>
      <c r="K37" s="3">
        <v>7425.9599609999996</v>
      </c>
      <c r="L37" s="7">
        <f t="shared" si="1"/>
        <v>2.8356630052433136E-3</v>
      </c>
      <c r="M37" s="7">
        <f t="shared" si="2"/>
        <v>9.3048281127953245E-3</v>
      </c>
      <c r="N37" s="7">
        <f t="shared" si="3"/>
        <v>1.1540962288686504E-2</v>
      </c>
      <c r="O37" s="7">
        <f t="shared" si="10"/>
        <v>3.2099245637415936E-3</v>
      </c>
      <c r="P37" s="7">
        <f t="shared" si="4"/>
        <v>6.9989497178839189E-3</v>
      </c>
      <c r="Q37" s="7">
        <f t="shared" si="5"/>
        <v>-5.2631981674818567E-3</v>
      </c>
      <c r="R37" s="7">
        <f t="shared" si="6"/>
        <v>-1.9604076086956523E-2</v>
      </c>
      <c r="S37" s="7">
        <f t="shared" si="7"/>
        <v>-1.5689723257489931E-2</v>
      </c>
      <c r="T37" s="7">
        <f t="shared" si="8"/>
        <v>-1.3370865273965166E-2</v>
      </c>
      <c r="U37" s="7">
        <f t="shared" si="9"/>
        <v>6.4376577566414477E-3</v>
      </c>
    </row>
    <row r="38" spans="1:21" x14ac:dyDescent="0.2">
      <c r="A38" s="2">
        <v>43244</v>
      </c>
      <c r="B38" s="3">
        <v>120.370003</v>
      </c>
      <c r="C38" s="3">
        <v>57.68</v>
      </c>
      <c r="D38" s="3">
        <v>63.509998000000003</v>
      </c>
      <c r="E38" s="3">
        <v>387</v>
      </c>
      <c r="F38" s="3">
        <v>34.051231000000001</v>
      </c>
      <c r="G38" s="3">
        <v>24.559999000000001</v>
      </c>
      <c r="H38" s="3">
        <v>50.599997999999999</v>
      </c>
      <c r="I38" s="3">
        <v>193.229996</v>
      </c>
      <c r="J38" s="3">
        <v>41.84</v>
      </c>
      <c r="K38" s="3">
        <v>7424.4301759999998</v>
      </c>
      <c r="L38" s="7">
        <f t="shared" si="1"/>
        <v>1.0812125928345161E-3</v>
      </c>
      <c r="M38" s="7">
        <f t="shared" si="2"/>
        <v>3.3048876916024943E-3</v>
      </c>
      <c r="N38" s="7">
        <f t="shared" si="3"/>
        <v>2.0568825325405854E-2</v>
      </c>
      <c r="O38" s="7">
        <f t="shared" si="10"/>
        <v>6.7113753518342895E-3</v>
      </c>
      <c r="P38" s="7">
        <f t="shared" si="4"/>
        <v>-2.2241831251236196E-3</v>
      </c>
      <c r="Q38" s="7">
        <f t="shared" si="5"/>
        <v>-4.0704110704106793E-4</v>
      </c>
      <c r="R38" s="7">
        <f t="shared" si="6"/>
        <v>1.7818254516659513E-3</v>
      </c>
      <c r="S38" s="7">
        <f t="shared" si="7"/>
        <v>-3.1428591478696741E-2</v>
      </c>
      <c r="T38" s="7">
        <f t="shared" si="8"/>
        <v>-5.2306465708357053E-3</v>
      </c>
      <c r="U38" s="7">
        <f t="shared" si="9"/>
        <v>-2.060050159217011E-4</v>
      </c>
    </row>
    <row r="39" spans="1:21" x14ac:dyDescent="0.2">
      <c r="A39" s="2">
        <v>43245</v>
      </c>
      <c r="B39" s="3">
        <v>120.360001</v>
      </c>
      <c r="C39" s="3">
        <v>57.919998</v>
      </c>
      <c r="D39" s="3">
        <v>65.230002999999996</v>
      </c>
      <c r="E39" s="3">
        <v>388.04998799999998</v>
      </c>
      <c r="F39" s="3">
        <v>33.851993999999998</v>
      </c>
      <c r="G39" s="3">
        <v>24.610001</v>
      </c>
      <c r="H39" s="3">
        <v>50.970001000000003</v>
      </c>
      <c r="I39" s="3">
        <v>190.63999899999999</v>
      </c>
      <c r="J39" s="3">
        <v>42.310001</v>
      </c>
      <c r="K39" s="3">
        <v>7433.8500979999999</v>
      </c>
      <c r="L39" s="7">
        <f t="shared" si="1"/>
        <v>-8.3093792063792388E-5</v>
      </c>
      <c r="M39" s="7">
        <f t="shared" si="2"/>
        <v>4.1608529819694854E-3</v>
      </c>
      <c r="N39" s="7">
        <f t="shared" si="3"/>
        <v>2.7082428816955613E-2</v>
      </c>
      <c r="O39" s="7">
        <f t="shared" si="10"/>
        <v>2.7131472868216662E-3</v>
      </c>
      <c r="P39" s="7">
        <f t="shared" si="4"/>
        <v>-5.8510953686227571E-3</v>
      </c>
      <c r="Q39" s="7">
        <f t="shared" si="5"/>
        <v>2.0359121350126768E-3</v>
      </c>
      <c r="R39" s="7">
        <f t="shared" si="6"/>
        <v>7.3123125419887183E-3</v>
      </c>
      <c r="S39" s="7">
        <f t="shared" si="7"/>
        <v>-1.3403700531050111E-2</v>
      </c>
      <c r="T39" s="7">
        <f t="shared" si="8"/>
        <v>1.1233293499043888E-2</v>
      </c>
      <c r="U39" s="7">
        <f t="shared" si="9"/>
        <v>1.2687737343736645E-3</v>
      </c>
    </row>
    <row r="40" spans="1:21" x14ac:dyDescent="0.2">
      <c r="A40" s="2">
        <v>43249</v>
      </c>
      <c r="B40" s="3">
        <v>119.889999</v>
      </c>
      <c r="C40" s="3">
        <v>57.23</v>
      </c>
      <c r="D40" s="3">
        <v>64.580001999999993</v>
      </c>
      <c r="E40" s="3">
        <v>396.10000600000001</v>
      </c>
      <c r="F40" s="3">
        <v>33.870967999999998</v>
      </c>
      <c r="G40" s="3">
        <v>24.5</v>
      </c>
      <c r="H40" s="3">
        <v>50.27</v>
      </c>
      <c r="I40" s="3">
        <v>190.88000500000001</v>
      </c>
      <c r="J40" s="3">
        <v>42.360000999999997</v>
      </c>
      <c r="K40" s="3">
        <v>7396.5898440000001</v>
      </c>
      <c r="L40" s="7">
        <f t="shared" si="1"/>
        <v>-3.9049683956050634E-3</v>
      </c>
      <c r="M40" s="7">
        <f t="shared" si="2"/>
        <v>-1.1912949306386419E-2</v>
      </c>
      <c r="N40" s="7">
        <f t="shared" si="3"/>
        <v>-9.9647550223170029E-3</v>
      </c>
      <c r="O40" s="7">
        <f t="shared" si="10"/>
        <v>2.0744796415249529E-2</v>
      </c>
      <c r="P40" s="7">
        <f t="shared" si="4"/>
        <v>5.6049874048778479E-4</v>
      </c>
      <c r="Q40" s="7">
        <f t="shared" si="5"/>
        <v>-4.4697682052105749E-3</v>
      </c>
      <c r="R40" s="7">
        <f t="shared" si="6"/>
        <v>-1.3733588115880168E-2</v>
      </c>
      <c r="S40" s="7">
        <f t="shared" si="7"/>
        <v>1.2589488106324548E-3</v>
      </c>
      <c r="T40" s="7">
        <f t="shared" si="8"/>
        <v>1.1817536945933223E-3</v>
      </c>
      <c r="U40" s="7">
        <f t="shared" si="9"/>
        <v>-5.0122417736166471E-3</v>
      </c>
    </row>
    <row r="41" spans="1:21" x14ac:dyDescent="0.2">
      <c r="A41" s="2">
        <v>43250</v>
      </c>
      <c r="B41" s="3">
        <v>120.629997</v>
      </c>
      <c r="C41" s="3">
        <v>57.48</v>
      </c>
      <c r="D41" s="3">
        <v>65.970000999999996</v>
      </c>
      <c r="E41" s="3">
        <v>401.290009</v>
      </c>
      <c r="F41" s="3">
        <v>34.203037000000002</v>
      </c>
      <c r="G41" s="3">
        <v>24.98</v>
      </c>
      <c r="H41" s="3">
        <v>51.23</v>
      </c>
      <c r="I41" s="3">
        <v>196.61999499999999</v>
      </c>
      <c r="J41" s="3">
        <v>41.990001999999997</v>
      </c>
      <c r="K41" s="3">
        <v>7462.4501950000003</v>
      </c>
      <c r="L41" s="7">
        <f t="shared" si="1"/>
        <v>6.172308000436299E-3</v>
      </c>
      <c r="M41" s="7">
        <f t="shared" si="2"/>
        <v>4.3683382841167226E-3</v>
      </c>
      <c r="N41" s="7">
        <f t="shared" si="3"/>
        <v>2.1523675394125929E-2</v>
      </c>
      <c r="O41" s="7">
        <f t="shared" si="10"/>
        <v>1.3102759205714302E-2</v>
      </c>
      <c r="P41" s="7">
        <f t="shared" si="4"/>
        <v>9.803941830065329E-3</v>
      </c>
      <c r="Q41" s="7">
        <f t="shared" si="5"/>
        <v>1.9591836734693894E-2</v>
      </c>
      <c r="R41" s="7">
        <f t="shared" si="6"/>
        <v>1.9096876864929255E-2</v>
      </c>
      <c r="S41" s="7">
        <f t="shared" si="7"/>
        <v>3.0071195775586746E-2</v>
      </c>
      <c r="T41" s="7">
        <f t="shared" si="8"/>
        <v>-8.7346315218453374E-3</v>
      </c>
      <c r="U41" s="7">
        <f t="shared" si="9"/>
        <v>8.9041507490678524E-3</v>
      </c>
    </row>
    <row r="42" spans="1:21" x14ac:dyDescent="0.2">
      <c r="A42" s="2">
        <v>43251</v>
      </c>
      <c r="B42" s="3">
        <v>119.300003</v>
      </c>
      <c r="C42" s="3">
        <v>56.669998</v>
      </c>
      <c r="D42" s="3">
        <v>64.389999000000003</v>
      </c>
      <c r="E42" s="3">
        <v>396.85000600000001</v>
      </c>
      <c r="F42" s="3">
        <v>34.089184000000003</v>
      </c>
      <c r="G42" s="3">
        <v>24.33</v>
      </c>
      <c r="H42" s="3">
        <v>50.369999</v>
      </c>
      <c r="I42" s="3">
        <v>193.10000600000001</v>
      </c>
      <c r="J42" s="3">
        <v>41.080002</v>
      </c>
      <c r="K42" s="3">
        <v>7442.1201170000004</v>
      </c>
      <c r="L42" s="7">
        <f t="shared" si="1"/>
        <v>-1.102540025761585E-2</v>
      </c>
      <c r="M42" s="7">
        <f t="shared" si="2"/>
        <v>-1.4091892832289444E-2</v>
      </c>
      <c r="N42" s="7">
        <f t="shared" si="3"/>
        <v>-2.3950310384260768E-2</v>
      </c>
      <c r="O42" s="7">
        <f t="shared" si="10"/>
        <v>-1.1064324803561183E-2</v>
      </c>
      <c r="P42" s="7">
        <f t="shared" si="4"/>
        <v>-3.3287394917591341E-3</v>
      </c>
      <c r="Q42" s="7">
        <f t="shared" si="5"/>
        <v>-2.6020816653322742E-2</v>
      </c>
      <c r="R42" s="7">
        <f t="shared" si="6"/>
        <v>-1.6787058364239642E-2</v>
      </c>
      <c r="S42" s="7">
        <f t="shared" si="7"/>
        <v>-1.7902497657982248E-2</v>
      </c>
      <c r="T42" s="7">
        <f t="shared" si="8"/>
        <v>-2.1671825593149452E-2</v>
      </c>
      <c r="U42" s="7">
        <f t="shared" si="9"/>
        <v>-2.7243167416543083E-3</v>
      </c>
    </row>
    <row r="43" spans="1:21" x14ac:dyDescent="0.2">
      <c r="A43" s="2">
        <v>43252</v>
      </c>
      <c r="B43" s="3">
        <v>119.91999800000001</v>
      </c>
      <c r="C43" s="3">
        <v>56.91</v>
      </c>
      <c r="D43" s="3">
        <v>63.830002</v>
      </c>
      <c r="E43" s="3">
        <v>399.209991</v>
      </c>
      <c r="F43" s="3">
        <v>34.392788000000003</v>
      </c>
      <c r="G43" s="3">
        <v>24.42</v>
      </c>
      <c r="H43" s="3">
        <v>49.98</v>
      </c>
      <c r="I43" s="3">
        <v>191.91000399999999</v>
      </c>
      <c r="J43" s="3">
        <v>40.68</v>
      </c>
      <c r="K43" s="3">
        <v>7554.330078</v>
      </c>
      <c r="L43" s="7">
        <f t="shared" si="1"/>
        <v>5.1969403554835026E-3</v>
      </c>
      <c r="M43" s="7">
        <f t="shared" si="2"/>
        <v>4.2350804388593226E-3</v>
      </c>
      <c r="N43" s="7">
        <f t="shared" si="3"/>
        <v>-8.6969561841428629E-3</v>
      </c>
      <c r="O43" s="7">
        <f t="shared" si="10"/>
        <v>5.9467934088931187E-3</v>
      </c>
      <c r="P43" s="7">
        <f t="shared" si="4"/>
        <v>8.906168009184378E-3</v>
      </c>
      <c r="Q43" s="7">
        <f t="shared" si="5"/>
        <v>3.6991368680642589E-3</v>
      </c>
      <c r="R43" s="7">
        <f t="shared" si="6"/>
        <v>-7.7426842910996102E-3</v>
      </c>
      <c r="S43" s="7">
        <f t="shared" si="7"/>
        <v>-6.1626202124510608E-3</v>
      </c>
      <c r="T43" s="7">
        <f t="shared" si="8"/>
        <v>-9.7371465561272522E-3</v>
      </c>
      <c r="U43" s="7">
        <f t="shared" si="9"/>
        <v>1.5077687437976025E-2</v>
      </c>
    </row>
    <row r="44" spans="1:21" x14ac:dyDescent="0.2">
      <c r="A44" s="2">
        <v>43255</v>
      </c>
      <c r="B44" s="3">
        <v>120.209999</v>
      </c>
      <c r="C44" s="3">
        <v>57.07</v>
      </c>
      <c r="D44" s="3">
        <v>64.620002999999997</v>
      </c>
      <c r="E44" s="3">
        <v>400.94000199999999</v>
      </c>
      <c r="F44" s="3">
        <v>34.582541999999997</v>
      </c>
      <c r="G44" s="3">
        <v>24.75</v>
      </c>
      <c r="H44" s="3">
        <v>50.110000999999997</v>
      </c>
      <c r="I44" s="3">
        <v>190.64999399999999</v>
      </c>
      <c r="J44" s="3">
        <v>41.18</v>
      </c>
      <c r="K44" s="3">
        <v>7606.4599609999996</v>
      </c>
      <c r="L44" s="7">
        <f t="shared" si="1"/>
        <v>2.4182872317925616E-3</v>
      </c>
      <c r="M44" s="7">
        <f t="shared" si="2"/>
        <v>2.8114566859954965E-3</v>
      </c>
      <c r="N44" s="7">
        <f t="shared" si="3"/>
        <v>1.2376640690062906E-2</v>
      </c>
      <c r="O44" s="7">
        <f t="shared" si="10"/>
        <v>4.3335864307063156E-3</v>
      </c>
      <c r="P44" s="7">
        <f t="shared" si="4"/>
        <v>5.5172613514203475E-3</v>
      </c>
      <c r="Q44" s="7">
        <f t="shared" si="5"/>
        <v>1.3513513513513443E-2</v>
      </c>
      <c r="R44" s="7">
        <f t="shared" si="6"/>
        <v>2.6010604241696687E-3</v>
      </c>
      <c r="S44" s="7">
        <f t="shared" si="7"/>
        <v>-6.5656295854175173E-3</v>
      </c>
      <c r="T44" s="7">
        <f t="shared" si="8"/>
        <v>1.2291052114060964E-2</v>
      </c>
      <c r="U44" s="7">
        <f t="shared" si="9"/>
        <v>6.9006625950611012E-3</v>
      </c>
    </row>
    <row r="45" spans="1:21" x14ac:dyDescent="0.2">
      <c r="A45" s="2">
        <v>43256</v>
      </c>
      <c r="B45" s="3">
        <v>120.120003</v>
      </c>
      <c r="C45" s="3">
        <v>55.68</v>
      </c>
      <c r="D45" s="3">
        <v>63.27</v>
      </c>
      <c r="E45" s="3">
        <v>395.57000699999998</v>
      </c>
      <c r="F45" s="3">
        <v>34.573054999999997</v>
      </c>
      <c r="G45" s="3">
        <v>24.91</v>
      </c>
      <c r="H45" s="3">
        <v>50.23</v>
      </c>
      <c r="I45" s="3">
        <v>191.16000399999999</v>
      </c>
      <c r="J45" s="3">
        <v>41.470001000000003</v>
      </c>
      <c r="K45" s="3">
        <v>7637.8598629999997</v>
      </c>
      <c r="L45" s="7">
        <f t="shared" si="1"/>
        <v>-7.4865652398848541E-4</v>
      </c>
      <c r="M45" s="7">
        <f t="shared" si="2"/>
        <v>-2.4356053968810243E-2</v>
      </c>
      <c r="N45" s="7">
        <f t="shared" si="3"/>
        <v>-2.0891410357873147E-2</v>
      </c>
      <c r="O45" s="7">
        <f t="shared" si="10"/>
        <v>-1.339351267823862E-2</v>
      </c>
      <c r="P45" s="7">
        <f t="shared" si="4"/>
        <v>-2.7432916874647401E-4</v>
      </c>
      <c r="Q45" s="7">
        <f t="shared" si="5"/>
        <v>6.4646464646464707E-3</v>
      </c>
      <c r="R45" s="7">
        <f t="shared" si="6"/>
        <v>2.3947115866152142E-3</v>
      </c>
      <c r="S45" s="7">
        <f t="shared" si="7"/>
        <v>2.6751115449811873E-3</v>
      </c>
      <c r="T45" s="7">
        <f t="shared" si="8"/>
        <v>7.0422778047596829E-3</v>
      </c>
      <c r="U45" s="7">
        <f t="shared" si="9"/>
        <v>4.128057225173648E-3</v>
      </c>
    </row>
    <row r="46" spans="1:21" x14ac:dyDescent="0.2">
      <c r="A46" s="2">
        <v>43257</v>
      </c>
      <c r="B46" s="3">
        <v>120.260002</v>
      </c>
      <c r="C46" s="3">
        <v>57.169998</v>
      </c>
      <c r="D46" s="3">
        <v>62.91</v>
      </c>
      <c r="E46" s="3">
        <v>395.51001000000002</v>
      </c>
      <c r="F46" s="3">
        <v>34.516128999999999</v>
      </c>
      <c r="G46" s="3">
        <v>24.68</v>
      </c>
      <c r="H46" s="3">
        <v>50.639999000000003</v>
      </c>
      <c r="I46" s="3">
        <v>190.979996</v>
      </c>
      <c r="J46" s="3">
        <v>42.939999</v>
      </c>
      <c r="K46" s="3">
        <v>7689.2402339999999</v>
      </c>
      <c r="L46" s="7">
        <f t="shared" si="1"/>
        <v>1.1654928113846543E-3</v>
      </c>
      <c r="M46" s="7">
        <f t="shared" si="2"/>
        <v>2.6760021551724137E-2</v>
      </c>
      <c r="N46" s="7">
        <f t="shared" si="3"/>
        <v>-5.6899004267426346E-3</v>
      </c>
      <c r="O46" s="7">
        <f t="shared" si="10"/>
        <v>-1.5167226771051177E-4</v>
      </c>
      <c r="P46" s="7">
        <f t="shared" si="4"/>
        <v>-1.6465423723763246E-3</v>
      </c>
      <c r="Q46" s="7">
        <f t="shared" si="5"/>
        <v>-9.2332396627860473E-3</v>
      </c>
      <c r="R46" s="7">
        <f t="shared" si="6"/>
        <v>8.162432809078364E-3</v>
      </c>
      <c r="S46" s="7">
        <f t="shared" si="7"/>
        <v>-9.4166141574252449E-4</v>
      </c>
      <c r="T46" s="7">
        <f t="shared" si="8"/>
        <v>3.5447262226976958E-2</v>
      </c>
      <c r="U46" s="7">
        <f t="shared" si="9"/>
        <v>6.7270638531745728E-3</v>
      </c>
    </row>
    <row r="47" spans="1:21" x14ac:dyDescent="0.2">
      <c r="A47" s="2">
        <v>43258</v>
      </c>
      <c r="B47" s="3">
        <v>120.209999</v>
      </c>
      <c r="C47" s="3">
        <v>57.139999000000003</v>
      </c>
      <c r="D47" s="3">
        <v>62.259998000000003</v>
      </c>
      <c r="E47" s="3">
        <v>397.42001299999998</v>
      </c>
      <c r="F47" s="3">
        <v>34.620494999999998</v>
      </c>
      <c r="G47" s="3">
        <v>24.98</v>
      </c>
      <c r="H47" s="3">
        <v>51.009998000000003</v>
      </c>
      <c r="I47" s="3">
        <v>195.41999799999999</v>
      </c>
      <c r="J47" s="3">
        <v>42.549999</v>
      </c>
      <c r="K47" s="3">
        <v>7635.0698240000002</v>
      </c>
      <c r="L47" s="7">
        <f t="shared" si="1"/>
        <v>-4.1579077971413801E-4</v>
      </c>
      <c r="M47" s="7">
        <f t="shared" si="2"/>
        <v>-5.247332700623246E-4</v>
      </c>
      <c r="N47" s="7">
        <f t="shared" si="3"/>
        <v>-1.0332252424097816E-2</v>
      </c>
      <c r="O47" s="7">
        <f t="shared" si="10"/>
        <v>4.8292153212505561E-3</v>
      </c>
      <c r="P47" s="7">
        <f t="shared" si="4"/>
        <v>3.0236878532931329E-3</v>
      </c>
      <c r="Q47" s="7">
        <f t="shared" si="5"/>
        <v>1.2155591572123205E-2</v>
      </c>
      <c r="R47" s="7">
        <f t="shared" si="6"/>
        <v>7.3064574902538988E-3</v>
      </c>
      <c r="S47" s="7">
        <f t="shared" si="7"/>
        <v>2.3248518656372747E-2</v>
      </c>
      <c r="T47" s="7">
        <f t="shared" si="8"/>
        <v>-9.082440826326069E-3</v>
      </c>
      <c r="U47" s="7">
        <f t="shared" si="9"/>
        <v>-7.0449626167837743E-3</v>
      </c>
    </row>
    <row r="48" spans="1:21" x14ac:dyDescent="0.2">
      <c r="A48" s="2">
        <v>43259</v>
      </c>
      <c r="B48" s="3">
        <v>120.519997</v>
      </c>
      <c r="C48" s="3">
        <v>56.599997999999999</v>
      </c>
      <c r="D48" s="3">
        <v>63.709999000000003</v>
      </c>
      <c r="E48" s="3">
        <v>403.35000600000001</v>
      </c>
      <c r="F48" s="3">
        <v>34.791271000000002</v>
      </c>
      <c r="G48" s="3">
        <v>25.360001</v>
      </c>
      <c r="H48" s="3">
        <v>51.130001</v>
      </c>
      <c r="I48" s="3">
        <v>193.240005</v>
      </c>
      <c r="J48" s="3">
        <v>42.650002000000001</v>
      </c>
      <c r="K48" s="3">
        <v>7645.5097660000001</v>
      </c>
      <c r="L48" s="7">
        <f t="shared" si="1"/>
        <v>2.5788037815390658E-3</v>
      </c>
      <c r="M48" s="7">
        <f t="shared" si="2"/>
        <v>-9.4504901898931383E-3</v>
      </c>
      <c r="N48" s="7">
        <f t="shared" si="3"/>
        <v>2.3289448226451924E-2</v>
      </c>
      <c r="O48" s="7">
        <f t="shared" si="10"/>
        <v>1.4921223909275109E-2</v>
      </c>
      <c r="P48" s="7">
        <f t="shared" si="4"/>
        <v>4.9328006430873848E-3</v>
      </c>
      <c r="Q48" s="7">
        <f t="shared" si="5"/>
        <v>1.5212209767814252E-2</v>
      </c>
      <c r="R48" s="7">
        <f t="shared" si="6"/>
        <v>2.3525388101367298E-3</v>
      </c>
      <c r="S48" s="7">
        <f t="shared" si="7"/>
        <v>-1.1155424328681019E-2</v>
      </c>
      <c r="T48" s="7">
        <f t="shared" si="8"/>
        <v>2.3502468237426035E-3</v>
      </c>
      <c r="U48" s="7">
        <f t="shared" si="9"/>
        <v>1.3673669318888437E-3</v>
      </c>
    </row>
    <row r="49" spans="1:21" x14ac:dyDescent="0.2">
      <c r="A49" s="2">
        <v>43262</v>
      </c>
      <c r="B49" s="3">
        <v>120.589996</v>
      </c>
      <c r="C49" s="3">
        <v>56.48</v>
      </c>
      <c r="D49" s="3">
        <v>65.449996999999996</v>
      </c>
      <c r="E49" s="3">
        <v>404.23001099999999</v>
      </c>
      <c r="F49" s="3">
        <v>34.440227999999998</v>
      </c>
      <c r="G49" s="3">
        <v>25.540001</v>
      </c>
      <c r="H49" s="3">
        <v>51.990001999999997</v>
      </c>
      <c r="I49" s="3">
        <v>191.53999300000001</v>
      </c>
      <c r="J49" s="3">
        <v>42.77</v>
      </c>
      <c r="K49" s="3">
        <v>7659.9301759999998</v>
      </c>
      <c r="L49" s="7">
        <f t="shared" si="1"/>
        <v>5.8080817907749951E-4</v>
      </c>
      <c r="M49" s="7">
        <f t="shared" si="2"/>
        <v>-2.1201060819825909E-3</v>
      </c>
      <c r="N49" s="7">
        <f t="shared" si="3"/>
        <v>2.7311223156666394E-2</v>
      </c>
      <c r="O49" s="7">
        <f t="shared" si="10"/>
        <v>2.18174039149508E-3</v>
      </c>
      <c r="P49" s="7">
        <f t="shared" si="4"/>
        <v>-1.0089973430404546E-2</v>
      </c>
      <c r="Q49" s="7">
        <f t="shared" si="5"/>
        <v>7.0977915182258754E-3</v>
      </c>
      <c r="R49" s="7">
        <f t="shared" si="6"/>
        <v>1.6819890146295847E-2</v>
      </c>
      <c r="S49" s="7">
        <f t="shared" si="7"/>
        <v>-8.7974123163575106E-3</v>
      </c>
      <c r="T49" s="7">
        <f t="shared" si="8"/>
        <v>2.8135520368792128E-3</v>
      </c>
      <c r="U49" s="7">
        <f t="shared" si="9"/>
        <v>1.886127994254624E-3</v>
      </c>
    </row>
    <row r="50" spans="1:21" x14ac:dyDescent="0.2">
      <c r="A50" s="2">
        <v>43263</v>
      </c>
      <c r="B50" s="3">
        <v>120.790001</v>
      </c>
      <c r="C50" s="3">
        <v>56.48</v>
      </c>
      <c r="D50" s="3">
        <v>65.709998999999996</v>
      </c>
      <c r="E50" s="3">
        <v>405.32998700000002</v>
      </c>
      <c r="F50" s="3">
        <v>34.440227999999998</v>
      </c>
      <c r="G50" s="3">
        <v>25.690000999999999</v>
      </c>
      <c r="H50" s="3">
        <v>52.380001</v>
      </c>
      <c r="I50" s="3">
        <v>192.949997</v>
      </c>
      <c r="J50" s="3">
        <v>43.349997999999999</v>
      </c>
      <c r="K50" s="3">
        <v>7703.7900390000004</v>
      </c>
      <c r="L50" s="7">
        <f t="shared" si="1"/>
        <v>1.658553832276472E-3</v>
      </c>
      <c r="M50" s="7">
        <f t="shared" si="2"/>
        <v>0</v>
      </c>
      <c r="N50" s="7">
        <f t="shared" si="3"/>
        <v>3.97252882990965E-3</v>
      </c>
      <c r="O50" s="7">
        <f t="shared" si="10"/>
        <v>2.7211636198877539E-3</v>
      </c>
      <c r="P50" s="7">
        <f t="shared" si="4"/>
        <v>0</v>
      </c>
      <c r="Q50" s="7">
        <f t="shared" si="5"/>
        <v>5.8731399423202282E-3</v>
      </c>
      <c r="R50" s="7">
        <f t="shared" si="6"/>
        <v>7.5014230620726484E-3</v>
      </c>
      <c r="S50" s="7">
        <f t="shared" si="7"/>
        <v>7.3614078079244074E-3</v>
      </c>
      <c r="T50" s="7">
        <f t="shared" si="8"/>
        <v>1.3560860416179476E-2</v>
      </c>
      <c r="U50" s="7">
        <f t="shared" si="9"/>
        <v>5.7258828725908987E-3</v>
      </c>
    </row>
    <row r="51" spans="1:21" x14ac:dyDescent="0.2">
      <c r="A51" s="2">
        <v>43264</v>
      </c>
      <c r="B51" s="3">
        <v>120.489998</v>
      </c>
      <c r="C51" s="3">
        <v>56.209999000000003</v>
      </c>
      <c r="D51" s="3">
        <v>65.769997000000004</v>
      </c>
      <c r="E51" s="3">
        <v>392.69000199999999</v>
      </c>
      <c r="F51" s="3">
        <v>34.364325999999998</v>
      </c>
      <c r="G51" s="3">
        <v>26.01</v>
      </c>
      <c r="H51" s="3">
        <v>54.259998000000003</v>
      </c>
      <c r="I51" s="3">
        <v>192.86000100000001</v>
      </c>
      <c r="J51" s="3">
        <v>44.299999</v>
      </c>
      <c r="K51" s="3">
        <v>7695.7001950000003</v>
      </c>
      <c r="L51" s="7">
        <f t="shared" si="1"/>
        <v>-2.483674124648809E-3</v>
      </c>
      <c r="M51" s="7">
        <f t="shared" si="2"/>
        <v>-4.7804709631726894E-3</v>
      </c>
      <c r="N51" s="7">
        <f t="shared" si="3"/>
        <v>9.130726055863633E-4</v>
      </c>
      <c r="O51" s="7">
        <f t="shared" si="10"/>
        <v>-3.1184430970808048E-2</v>
      </c>
      <c r="P51" s="7">
        <f t="shared" si="4"/>
        <v>-2.2038762345010974E-3</v>
      </c>
      <c r="Q51" s="7">
        <f t="shared" si="5"/>
        <v>1.2456169230978342E-2</v>
      </c>
      <c r="R51" s="7">
        <f t="shared" si="6"/>
        <v>3.5891503705775089E-2</v>
      </c>
      <c r="S51" s="7">
        <f t="shared" si="7"/>
        <v>-4.664213599339164E-4</v>
      </c>
      <c r="T51" s="7">
        <f t="shared" si="8"/>
        <v>2.1914672291334369E-2</v>
      </c>
      <c r="U51" s="7">
        <f t="shared" si="9"/>
        <v>-1.0501122121768258E-3</v>
      </c>
    </row>
    <row r="52" spans="1:21" x14ac:dyDescent="0.2">
      <c r="A52" s="2">
        <v>43265</v>
      </c>
      <c r="B52" s="3">
        <v>120.629997</v>
      </c>
      <c r="C52" s="3">
        <v>57.02</v>
      </c>
      <c r="D52" s="3">
        <v>66.599997999999999</v>
      </c>
      <c r="E52" s="3">
        <v>396.73998999999998</v>
      </c>
      <c r="F52" s="3">
        <v>34.307400000000001</v>
      </c>
      <c r="G52" s="3">
        <v>26.16</v>
      </c>
      <c r="H52" s="3">
        <v>55.119999</v>
      </c>
      <c r="I52" s="3">
        <v>191.449997</v>
      </c>
      <c r="J52" s="3">
        <v>44.200001</v>
      </c>
      <c r="K52" s="3">
        <v>7761.0400390000004</v>
      </c>
      <c r="L52" s="7">
        <f t="shared" si="1"/>
        <v>1.1619138710584351E-3</v>
      </c>
      <c r="M52" s="7">
        <f t="shared" si="2"/>
        <v>1.4410265333753159E-2</v>
      </c>
      <c r="N52" s="7">
        <f t="shared" si="3"/>
        <v>1.261975122182225E-2</v>
      </c>
      <c r="O52" s="7">
        <f t="shared" si="10"/>
        <v>1.031344821455369E-2</v>
      </c>
      <c r="P52" s="7">
        <f t="shared" si="4"/>
        <v>-1.6565434747649976E-3</v>
      </c>
      <c r="Q52" s="7">
        <f t="shared" si="5"/>
        <v>5.767012687427857E-3</v>
      </c>
      <c r="R52" s="7">
        <f t="shared" si="6"/>
        <v>1.584963198855991E-2</v>
      </c>
      <c r="S52" s="7">
        <f t="shared" si="7"/>
        <v>-7.3110235024836222E-3</v>
      </c>
      <c r="T52" s="7">
        <f t="shared" si="8"/>
        <v>-2.2572912473429033E-3</v>
      </c>
      <c r="U52" s="7">
        <f t="shared" si="9"/>
        <v>8.490435222834207E-3</v>
      </c>
    </row>
    <row r="53" spans="1:21" x14ac:dyDescent="0.2">
      <c r="A53" s="2">
        <v>43266</v>
      </c>
      <c r="B53" s="3">
        <v>121.5</v>
      </c>
      <c r="C53" s="3">
        <v>57.110000999999997</v>
      </c>
      <c r="D53" s="3">
        <v>67.059997999999993</v>
      </c>
      <c r="E53" s="3">
        <v>398.76001000000002</v>
      </c>
      <c r="F53" s="3">
        <v>34.497154000000002</v>
      </c>
      <c r="G53" s="3">
        <v>25.879999000000002</v>
      </c>
      <c r="H53" s="3">
        <v>56.110000999999997</v>
      </c>
      <c r="I53" s="3">
        <v>184.199997</v>
      </c>
      <c r="J53" s="3">
        <v>45.939999</v>
      </c>
      <c r="K53" s="3">
        <v>7746.3798829999996</v>
      </c>
      <c r="L53" s="7">
        <f t="shared" si="1"/>
        <v>7.2121613333041611E-3</v>
      </c>
      <c r="M53" s="7">
        <f t="shared" si="2"/>
        <v>1.5784110838301258E-3</v>
      </c>
      <c r="N53" s="7">
        <f t="shared" si="3"/>
        <v>6.9069071143214415E-3</v>
      </c>
      <c r="O53" s="7">
        <f t="shared" si="10"/>
        <v>5.0915462290555711E-3</v>
      </c>
      <c r="P53" s="7">
        <f t="shared" si="4"/>
        <v>5.5309933133959625E-3</v>
      </c>
      <c r="Q53" s="7">
        <f t="shared" si="5"/>
        <v>-1.0703402140672729E-2</v>
      </c>
      <c r="R53" s="7">
        <f t="shared" si="6"/>
        <v>1.796084938245367E-2</v>
      </c>
      <c r="S53" s="7">
        <f t="shared" si="7"/>
        <v>-3.7868895866318558E-2</v>
      </c>
      <c r="T53" s="7">
        <f t="shared" si="8"/>
        <v>3.936646969759118E-2</v>
      </c>
      <c r="U53" s="7">
        <f t="shared" si="9"/>
        <v>-1.8889421941301783E-3</v>
      </c>
    </row>
    <row r="54" spans="1:21" x14ac:dyDescent="0.2">
      <c r="A54" s="2">
        <v>43269</v>
      </c>
      <c r="B54" s="3">
        <v>121.800003</v>
      </c>
      <c r="C54" s="3">
        <v>57.220001000000003</v>
      </c>
      <c r="D54" s="3">
        <v>66.260002</v>
      </c>
      <c r="E54" s="3">
        <v>401.69000199999999</v>
      </c>
      <c r="F54" s="3">
        <v>34.307400000000001</v>
      </c>
      <c r="G54" s="3">
        <v>26.01</v>
      </c>
      <c r="H54" s="3">
        <v>56.310001</v>
      </c>
      <c r="I54" s="3">
        <v>184.60000600000001</v>
      </c>
      <c r="J54" s="3">
        <v>45.57</v>
      </c>
      <c r="K54" s="3">
        <v>7747.0297849999997</v>
      </c>
      <c r="L54" s="7">
        <f t="shared" si="1"/>
        <v>2.4691604938271916E-3</v>
      </c>
      <c r="M54" s="7">
        <f t="shared" si="2"/>
        <v>1.9261074780931372E-3</v>
      </c>
      <c r="N54" s="7">
        <f t="shared" si="3"/>
        <v>-1.1929555977618626E-2</v>
      </c>
      <c r="O54" s="7">
        <f t="shared" si="10"/>
        <v>7.3477578656896162E-3</v>
      </c>
      <c r="P54" s="7">
        <f t="shared" si="4"/>
        <v>-5.5005696991699844E-3</v>
      </c>
      <c r="Q54" s="7">
        <f t="shared" si="5"/>
        <v>5.0232227597844974E-3</v>
      </c>
      <c r="R54" s="7">
        <f t="shared" si="6"/>
        <v>3.5644269548311511E-3</v>
      </c>
      <c r="S54" s="7">
        <f t="shared" si="7"/>
        <v>2.1716015554550275E-3</v>
      </c>
      <c r="T54" s="7">
        <f t="shared" si="8"/>
        <v>-8.0539618644745719E-3</v>
      </c>
      <c r="U54" s="7">
        <f t="shared" si="9"/>
        <v>8.3897512104508159E-5</v>
      </c>
    </row>
    <row r="55" spans="1:21" x14ac:dyDescent="0.2">
      <c r="A55" s="2">
        <v>43270</v>
      </c>
      <c r="B55" s="3">
        <v>121.790001</v>
      </c>
      <c r="C55" s="3">
        <v>57.43</v>
      </c>
      <c r="D55" s="3">
        <v>66.589995999999999</v>
      </c>
      <c r="E55" s="3">
        <v>401.76001000000002</v>
      </c>
      <c r="F55" s="3">
        <v>34.364325999999998</v>
      </c>
      <c r="G55" s="3">
        <v>25.99</v>
      </c>
      <c r="H55" s="3">
        <v>56.459999000000003</v>
      </c>
      <c r="I55" s="3">
        <v>180.13999899999999</v>
      </c>
      <c r="J55" s="3">
        <v>44.709999000000003</v>
      </c>
      <c r="K55" s="3">
        <v>7725.5898440000001</v>
      </c>
      <c r="L55" s="7">
        <f t="shared" si="1"/>
        <v>-8.2118224578369399E-5</v>
      </c>
      <c r="M55" s="7">
        <f t="shared" si="2"/>
        <v>3.6700278981119951E-3</v>
      </c>
      <c r="N55" s="7">
        <f t="shared" si="3"/>
        <v>4.980289617256565E-3</v>
      </c>
      <c r="O55" s="7">
        <f t="shared" si="10"/>
        <v>1.742836507044301E-4</v>
      </c>
      <c r="P55" s="7">
        <f t="shared" si="4"/>
        <v>1.6592921643726177E-3</v>
      </c>
      <c r="Q55" s="7">
        <f t="shared" si="5"/>
        <v>-7.6893502499050847E-4</v>
      </c>
      <c r="R55" s="7">
        <f t="shared" si="6"/>
        <v>2.6637896880876209E-3</v>
      </c>
      <c r="S55" s="7">
        <f t="shared" si="7"/>
        <v>-2.41603838301068E-2</v>
      </c>
      <c r="T55" s="7">
        <f t="shared" si="8"/>
        <v>-1.8872086899275772E-2</v>
      </c>
      <c r="U55" s="7">
        <f t="shared" si="9"/>
        <v>-2.7675046559795351E-3</v>
      </c>
    </row>
    <row r="56" spans="1:21" x14ac:dyDescent="0.2">
      <c r="A56" s="2">
        <v>43271</v>
      </c>
      <c r="B56" s="3">
        <v>122</v>
      </c>
      <c r="C56" s="3">
        <v>52.220001000000003</v>
      </c>
      <c r="D56" s="3">
        <v>66.690002000000007</v>
      </c>
      <c r="E56" s="3">
        <v>410.72000100000002</v>
      </c>
      <c r="F56" s="3">
        <v>34.592030000000001</v>
      </c>
      <c r="G56" s="3">
        <v>26.18</v>
      </c>
      <c r="H56" s="3">
        <v>58.200001</v>
      </c>
      <c r="I56" s="3">
        <v>183.240005</v>
      </c>
      <c r="J56" s="3">
        <v>45.68</v>
      </c>
      <c r="K56" s="3">
        <v>7781.5097660000001</v>
      </c>
      <c r="L56" s="7">
        <f t="shared" si="1"/>
        <v>1.7242712724831676E-3</v>
      </c>
      <c r="M56" s="7">
        <f t="shared" si="2"/>
        <v>-9.0719118927389805E-2</v>
      </c>
      <c r="N56" s="7">
        <f t="shared" si="3"/>
        <v>1.5018171798659905E-3</v>
      </c>
      <c r="O56" s="7">
        <f t="shared" si="10"/>
        <v>2.2301848807699906E-2</v>
      </c>
      <c r="P56" s="7">
        <f t="shared" si="4"/>
        <v>6.6261738990604033E-3</v>
      </c>
      <c r="Q56" s="7">
        <f t="shared" si="5"/>
        <v>7.3105040400154404E-3</v>
      </c>
      <c r="R56" s="7">
        <f t="shared" si="6"/>
        <v>3.0818314396356912E-2</v>
      </c>
      <c r="S56" s="7">
        <f t="shared" si="7"/>
        <v>1.7208870973736419E-2</v>
      </c>
      <c r="T56" s="7">
        <f t="shared" si="8"/>
        <v>2.1695393014882335E-2</v>
      </c>
      <c r="U56" s="7">
        <f t="shared" si="9"/>
        <v>7.2382721745744335E-3</v>
      </c>
    </row>
    <row r="57" spans="1:21" x14ac:dyDescent="0.2">
      <c r="A57" s="2">
        <v>43272</v>
      </c>
      <c r="B57" s="3">
        <v>122.150002</v>
      </c>
      <c r="C57" s="3">
        <v>50.619999</v>
      </c>
      <c r="D57" s="3">
        <v>66.839995999999999</v>
      </c>
      <c r="E57" s="3">
        <v>419</v>
      </c>
      <c r="F57" s="3">
        <v>34.440227999999998</v>
      </c>
      <c r="G57" s="3">
        <v>28.73</v>
      </c>
      <c r="H57" s="3">
        <v>56.400002000000001</v>
      </c>
      <c r="I57" s="3">
        <v>178.020004</v>
      </c>
      <c r="J57" s="3">
        <v>45.240001999999997</v>
      </c>
      <c r="K57" s="3">
        <v>7712.9501950000003</v>
      </c>
      <c r="L57" s="7">
        <f t="shared" si="1"/>
        <v>1.2295245901639397E-3</v>
      </c>
      <c r="M57" s="7">
        <f t="shared" si="2"/>
        <v>-3.0639639397938796E-2</v>
      </c>
      <c r="N57" s="7">
        <f t="shared" si="3"/>
        <v>2.2491227395673554E-3</v>
      </c>
      <c r="O57" s="7">
        <f t="shared" si="10"/>
        <v>2.0159717033113211E-2</v>
      </c>
      <c r="P57" s="7">
        <f t="shared" si="4"/>
        <v>-4.388351883367456E-3</v>
      </c>
      <c r="Q57" s="7">
        <f t="shared" si="5"/>
        <v>9.7402597402597435E-2</v>
      </c>
      <c r="R57" s="7">
        <f t="shared" si="6"/>
        <v>-3.0927817338010005E-2</v>
      </c>
      <c r="S57" s="7">
        <f t="shared" si="7"/>
        <v>-2.8487234542478847E-2</v>
      </c>
      <c r="T57" s="7">
        <f t="shared" si="8"/>
        <v>-9.632180385289027E-3</v>
      </c>
      <c r="U57" s="7">
        <f t="shared" si="9"/>
        <v>-8.8105744337119915E-3</v>
      </c>
    </row>
    <row r="58" spans="1:21" x14ac:dyDescent="0.2">
      <c r="A58" s="2">
        <v>43273</v>
      </c>
      <c r="B58" s="3">
        <v>122.370003</v>
      </c>
      <c r="C58" s="3">
        <v>51.240001999999997</v>
      </c>
      <c r="D58" s="3">
        <v>67.400002000000001</v>
      </c>
      <c r="E58" s="3">
        <v>418.85998499999999</v>
      </c>
      <c r="F58" s="3">
        <v>34.639468999999998</v>
      </c>
      <c r="G58" s="3">
        <v>29.690000999999999</v>
      </c>
      <c r="H58" s="3">
        <v>56.700001</v>
      </c>
      <c r="I58" s="3">
        <v>185.64999399999999</v>
      </c>
      <c r="J58" s="3">
        <v>44.209999000000003</v>
      </c>
      <c r="K58" s="3">
        <v>7692.8198240000002</v>
      </c>
      <c r="L58" s="7">
        <f t="shared" si="1"/>
        <v>1.8010724224138477E-3</v>
      </c>
      <c r="M58" s="7">
        <f t="shared" si="2"/>
        <v>1.224818277851007E-2</v>
      </c>
      <c r="N58" s="7">
        <f t="shared" si="3"/>
        <v>8.3783069047460943E-3</v>
      </c>
      <c r="O58" s="7">
        <f t="shared" si="10"/>
        <v>-3.3416467780430869E-4</v>
      </c>
      <c r="P58" s="7">
        <f t="shared" si="4"/>
        <v>5.785124302893717E-3</v>
      </c>
      <c r="Q58" s="7">
        <f t="shared" si="5"/>
        <v>3.3414584058475402E-2</v>
      </c>
      <c r="R58" s="7">
        <f t="shared" si="6"/>
        <v>5.3191310170520858E-3</v>
      </c>
      <c r="S58" s="7">
        <f t="shared" si="7"/>
        <v>4.2860295632843555E-2</v>
      </c>
      <c r="T58" s="7">
        <f t="shared" si="8"/>
        <v>-2.2767527729110039E-2</v>
      </c>
      <c r="U58" s="7">
        <f t="shared" si="9"/>
        <v>-2.6099443780993057E-3</v>
      </c>
    </row>
    <row r="59" spans="1:21" x14ac:dyDescent="0.2">
      <c r="A59" s="2">
        <v>43276</v>
      </c>
      <c r="B59" s="3">
        <v>121.91999800000001</v>
      </c>
      <c r="C59" s="3">
        <v>50.66</v>
      </c>
      <c r="D59" s="3">
        <v>69.050003000000004</v>
      </c>
      <c r="E59" s="3">
        <v>418.57000699999998</v>
      </c>
      <c r="F59" s="3">
        <v>34.516128999999999</v>
      </c>
      <c r="G59" s="3">
        <v>29.33</v>
      </c>
      <c r="H59" s="3">
        <v>56.240001999999997</v>
      </c>
      <c r="I59" s="3">
        <v>182.270004</v>
      </c>
      <c r="J59" s="3">
        <v>41.57</v>
      </c>
      <c r="K59" s="3">
        <v>7532.0097660000001</v>
      </c>
      <c r="L59" s="7">
        <f t="shared" si="1"/>
        <v>-3.6774126744116386E-3</v>
      </c>
      <c r="M59" s="7">
        <f t="shared" si="2"/>
        <v>-1.1319320401275557E-2</v>
      </c>
      <c r="N59" s="7">
        <f t="shared" si="3"/>
        <v>2.4480726276536358E-2</v>
      </c>
      <c r="O59" s="7">
        <f t="shared" si="10"/>
        <v>-6.9230294223502676E-4</v>
      </c>
      <c r="P59" s="7">
        <f t="shared" si="4"/>
        <v>-3.5606781385707415E-3</v>
      </c>
      <c r="Q59" s="7">
        <f t="shared" si="5"/>
        <v>-1.2125327985000758E-2</v>
      </c>
      <c r="R59" s="7">
        <f t="shared" si="6"/>
        <v>-8.112856999773304E-3</v>
      </c>
      <c r="S59" s="7">
        <f t="shared" si="7"/>
        <v>-1.8206248905130545E-2</v>
      </c>
      <c r="T59" s="7">
        <f t="shared" si="8"/>
        <v>-5.9714975338497588E-2</v>
      </c>
      <c r="U59" s="7">
        <f t="shared" si="9"/>
        <v>-2.0903915817488152E-2</v>
      </c>
    </row>
    <row r="60" spans="1:21" x14ac:dyDescent="0.2">
      <c r="A60" s="2">
        <v>43277</v>
      </c>
      <c r="B60" s="3">
        <v>120.260002</v>
      </c>
      <c r="C60" s="3">
        <v>50.380001</v>
      </c>
      <c r="D60" s="3">
        <v>68.699996999999996</v>
      </c>
      <c r="E60" s="3">
        <v>429</v>
      </c>
      <c r="F60" s="3">
        <v>34.516128999999999</v>
      </c>
      <c r="G60" s="3">
        <v>29</v>
      </c>
      <c r="H60" s="3">
        <v>55.860000999999997</v>
      </c>
      <c r="I60" s="3">
        <v>186.279999</v>
      </c>
      <c r="J60" s="3">
        <v>41.32</v>
      </c>
      <c r="K60" s="3">
        <v>7561.6298829999996</v>
      </c>
      <c r="L60" s="7">
        <f t="shared" si="1"/>
        <v>-1.3615452979256173E-2</v>
      </c>
      <c r="M60" s="7">
        <f t="shared" si="2"/>
        <v>-5.5270232925384239E-3</v>
      </c>
      <c r="N60" s="7">
        <f t="shared" si="3"/>
        <v>-5.0688774046832056E-3</v>
      </c>
      <c r="O60" s="7">
        <f t="shared" si="10"/>
        <v>2.4918156641835127E-2</v>
      </c>
      <c r="P60" s="7">
        <f t="shared" si="4"/>
        <v>0</v>
      </c>
      <c r="Q60" s="7">
        <f t="shared" si="5"/>
        <v>-1.1251278554381123E-2</v>
      </c>
      <c r="R60" s="7">
        <f t="shared" si="6"/>
        <v>-6.7567742974120101E-3</v>
      </c>
      <c r="S60" s="7">
        <f t="shared" si="7"/>
        <v>2.2000301267344043E-2</v>
      </c>
      <c r="T60" s="7">
        <f t="shared" si="8"/>
        <v>-6.0139523694972335E-3</v>
      </c>
      <c r="U60" s="7">
        <f t="shared" si="9"/>
        <v>3.93256486916768E-3</v>
      </c>
    </row>
    <row r="61" spans="1:21" x14ac:dyDescent="0.2">
      <c r="A61" s="2">
        <v>43278</v>
      </c>
      <c r="B61" s="3">
        <v>119.400002</v>
      </c>
      <c r="C61" s="3">
        <v>49.84</v>
      </c>
      <c r="D61" s="3">
        <v>69.180000000000007</v>
      </c>
      <c r="E61" s="3">
        <v>425.57000699999998</v>
      </c>
      <c r="F61" s="3">
        <v>34.354838999999998</v>
      </c>
      <c r="G61" s="3">
        <v>29.01</v>
      </c>
      <c r="H61" s="3">
        <v>55.709999000000003</v>
      </c>
      <c r="I61" s="3">
        <v>192.800003</v>
      </c>
      <c r="J61" s="3">
        <v>41.650002000000001</v>
      </c>
      <c r="K61" s="3">
        <v>7445.080078</v>
      </c>
      <c r="L61" s="7">
        <f t="shared" si="1"/>
        <v>-7.1511723407421818E-3</v>
      </c>
      <c r="M61" s="7">
        <f t="shared" si="2"/>
        <v>-1.0718558739210756E-2</v>
      </c>
      <c r="N61" s="7">
        <f t="shared" si="3"/>
        <v>6.9869435365479075E-3</v>
      </c>
      <c r="O61" s="7">
        <f t="shared" si="10"/>
        <v>-7.9953216783217353E-3</v>
      </c>
      <c r="P61" s="7">
        <f t="shared" si="4"/>
        <v>-4.672887854834505E-3</v>
      </c>
      <c r="Q61" s="7">
        <f t="shared" si="5"/>
        <v>3.4482758620695046E-4</v>
      </c>
      <c r="R61" s="7">
        <f t="shared" si="6"/>
        <v>-2.6853203958946141E-3</v>
      </c>
      <c r="S61" s="7">
        <f t="shared" si="7"/>
        <v>3.5001095313512427E-2</v>
      </c>
      <c r="T61" s="7">
        <f t="shared" si="8"/>
        <v>7.9864956437560586E-3</v>
      </c>
      <c r="U61" s="7">
        <f t="shared" si="9"/>
        <v>-1.5413317869739441E-2</v>
      </c>
    </row>
    <row r="62" spans="1:21" x14ac:dyDescent="0.2">
      <c r="A62" s="2">
        <v>43279</v>
      </c>
      <c r="B62" s="3">
        <v>120</v>
      </c>
      <c r="C62" s="3">
        <v>48.540000999999997</v>
      </c>
      <c r="D62" s="3">
        <v>69.669998000000007</v>
      </c>
      <c r="E62" s="3">
        <v>427.04998799999998</v>
      </c>
      <c r="F62" s="3">
        <v>34.497154000000002</v>
      </c>
      <c r="G62" s="3">
        <v>28.43</v>
      </c>
      <c r="H62" s="3">
        <v>56.130001</v>
      </c>
      <c r="I62" s="3">
        <v>188.85000600000001</v>
      </c>
      <c r="J62" s="3">
        <v>41.900002000000001</v>
      </c>
      <c r="K62" s="3">
        <v>7503.6801759999998</v>
      </c>
      <c r="L62" s="7">
        <f t="shared" si="1"/>
        <v>5.0251087935492614E-3</v>
      </c>
      <c r="M62" s="7">
        <f t="shared" si="2"/>
        <v>-2.6083447030497725E-2</v>
      </c>
      <c r="N62" s="7">
        <f t="shared" si="3"/>
        <v>7.0829430471234444E-3</v>
      </c>
      <c r="O62" s="7">
        <f t="shared" si="10"/>
        <v>3.4776440436508709E-3</v>
      </c>
      <c r="P62" s="7">
        <f t="shared" si="4"/>
        <v>4.1425023124108812E-3</v>
      </c>
      <c r="Q62" s="7">
        <f t="shared" si="5"/>
        <v>-1.9993105825577451E-2</v>
      </c>
      <c r="R62" s="7">
        <f t="shared" si="6"/>
        <v>7.5390775002526318E-3</v>
      </c>
      <c r="S62" s="7">
        <f t="shared" si="7"/>
        <v>-2.0487535988264461E-2</v>
      </c>
      <c r="T62" s="7">
        <f t="shared" si="8"/>
        <v>6.0024006721536294E-3</v>
      </c>
      <c r="U62" s="7">
        <f t="shared" si="9"/>
        <v>7.8709829022741498E-3</v>
      </c>
    </row>
    <row r="63" spans="1:21" x14ac:dyDescent="0.2">
      <c r="A63" s="2">
        <v>43280</v>
      </c>
      <c r="B63" s="3">
        <v>122</v>
      </c>
      <c r="C63" s="3">
        <v>48.849997999999999</v>
      </c>
      <c r="D63" s="3">
        <v>69.870002999999997</v>
      </c>
      <c r="E63" s="3">
        <v>429.89001500000001</v>
      </c>
      <c r="F63" s="3">
        <v>34.421253</v>
      </c>
      <c r="G63" s="3">
        <v>28.450001</v>
      </c>
      <c r="H63" s="3">
        <v>56.220001000000003</v>
      </c>
      <c r="I63" s="3">
        <v>189.240005</v>
      </c>
      <c r="J63" s="3">
        <v>42.080002</v>
      </c>
      <c r="K63" s="3">
        <v>7510.2998049999997</v>
      </c>
      <c r="L63" s="7">
        <f t="shared" si="1"/>
        <v>1.6666666666666666E-2</v>
      </c>
      <c r="M63" s="7">
        <f t="shared" si="2"/>
        <v>6.386423436620917E-3</v>
      </c>
      <c r="N63" s="7">
        <f t="shared" si="3"/>
        <v>2.8707478935192476E-3</v>
      </c>
      <c r="O63" s="7">
        <f t="shared" si="10"/>
        <v>6.6503385547455407E-3</v>
      </c>
      <c r="P63" s="7">
        <f t="shared" si="4"/>
        <v>-2.2002104869289149E-3</v>
      </c>
      <c r="Q63" s="7">
        <f t="shared" si="5"/>
        <v>7.0351741118538876E-4</v>
      </c>
      <c r="R63" s="7">
        <f t="shared" si="6"/>
        <v>1.6034206021126457E-3</v>
      </c>
      <c r="S63" s="7">
        <f t="shared" si="7"/>
        <v>2.0651256955744489E-3</v>
      </c>
      <c r="T63" s="7">
        <f t="shared" si="8"/>
        <v>4.2959425157067946E-3</v>
      </c>
      <c r="U63" s="7">
        <f t="shared" si="9"/>
        <v>8.8218432085794757E-4</v>
      </c>
    </row>
    <row r="64" spans="1:21" x14ac:dyDescent="0.2">
      <c r="A64" s="2">
        <v>43283</v>
      </c>
      <c r="B64" s="3">
        <v>123.68</v>
      </c>
      <c r="C64" s="3">
        <v>49.060001</v>
      </c>
      <c r="D64" s="3">
        <v>69.610000999999997</v>
      </c>
      <c r="E64" s="3">
        <v>428.209991</v>
      </c>
      <c r="F64" s="3">
        <v>34.468693000000002</v>
      </c>
      <c r="G64" s="3">
        <v>28.219999000000001</v>
      </c>
      <c r="H64" s="3">
        <v>55.98</v>
      </c>
      <c r="I64" s="3">
        <v>185.21000699999999</v>
      </c>
      <c r="J64" s="3">
        <v>41.939999</v>
      </c>
      <c r="K64" s="3">
        <v>7567.6899409999996</v>
      </c>
      <c r="L64" s="7">
        <f t="shared" si="1"/>
        <v>1.3770491803278745E-2</v>
      </c>
      <c r="M64" s="7">
        <f t="shared" si="2"/>
        <v>4.2989356928939976E-3</v>
      </c>
      <c r="N64" s="7">
        <f t="shared" si="3"/>
        <v>-3.7212249726109228E-3</v>
      </c>
      <c r="O64" s="7">
        <f t="shared" si="10"/>
        <v>-3.908032150967738E-3</v>
      </c>
      <c r="P64" s="7">
        <f t="shared" si="4"/>
        <v>1.3782182769465628E-3</v>
      </c>
      <c r="Q64" s="7">
        <f t="shared" si="5"/>
        <v>-8.0844285383328777E-3</v>
      </c>
      <c r="R64" s="7">
        <f t="shared" si="6"/>
        <v>-4.2689611478307615E-3</v>
      </c>
      <c r="S64" s="7">
        <f t="shared" si="7"/>
        <v>-2.1295698021145192E-2</v>
      </c>
      <c r="T64" s="7">
        <f t="shared" si="8"/>
        <v>-3.3270673323637224E-3</v>
      </c>
      <c r="U64" s="7">
        <f t="shared" si="9"/>
        <v>7.6415239724241593E-3</v>
      </c>
    </row>
    <row r="65" spans="1:21" x14ac:dyDescent="0.2">
      <c r="A65" s="2">
        <v>43284</v>
      </c>
      <c r="B65" s="3">
        <v>123.220001</v>
      </c>
      <c r="C65" s="3">
        <v>48.77</v>
      </c>
      <c r="D65" s="3">
        <v>69.339995999999999</v>
      </c>
      <c r="E65" s="3">
        <v>426.23998999999998</v>
      </c>
      <c r="F65" s="3">
        <v>34.487667000000002</v>
      </c>
      <c r="G65" s="3">
        <v>28.700001</v>
      </c>
      <c r="H65" s="3">
        <v>55.639999000000003</v>
      </c>
      <c r="I65" s="3">
        <v>186.19000199999999</v>
      </c>
      <c r="J65" s="3">
        <v>42.279998999999997</v>
      </c>
      <c r="K65" s="3">
        <v>7502.669922</v>
      </c>
      <c r="L65" s="7">
        <f t="shared" si="1"/>
        <v>-3.7192674644244052E-3</v>
      </c>
      <c r="M65" s="7">
        <f t="shared" si="2"/>
        <v>-5.9111494922308829E-3</v>
      </c>
      <c r="N65" s="7">
        <f t="shared" si="3"/>
        <v>-3.8788248257602756E-3</v>
      </c>
      <c r="O65" s="7">
        <f t="shared" si="10"/>
        <v>-4.6005488928445503E-3</v>
      </c>
      <c r="P65" s="7">
        <f t="shared" si="4"/>
        <v>5.5047053858410142E-4</v>
      </c>
      <c r="Q65" s="7">
        <f t="shared" si="5"/>
        <v>1.7009284798344567E-2</v>
      </c>
      <c r="R65" s="7">
        <f t="shared" si="6"/>
        <v>-6.0736155769916724E-3</v>
      </c>
      <c r="S65" s="7">
        <f t="shared" si="7"/>
        <v>5.2912637706449758E-3</v>
      </c>
      <c r="T65" s="7">
        <f t="shared" si="8"/>
        <v>8.1068194589131084E-3</v>
      </c>
      <c r="U65" s="7">
        <f t="shared" si="9"/>
        <v>-8.59179214620516E-3</v>
      </c>
    </row>
    <row r="66" spans="1:21" x14ac:dyDescent="0.2">
      <c r="A66" s="2">
        <v>43286</v>
      </c>
      <c r="B66" s="3">
        <v>123.80999799999999</v>
      </c>
      <c r="C66" s="3">
        <v>48.610000999999997</v>
      </c>
      <c r="D66" s="3">
        <v>71.540001000000004</v>
      </c>
      <c r="E66" s="3">
        <v>440.14999399999999</v>
      </c>
      <c r="F66" s="3">
        <v>34.981026</v>
      </c>
      <c r="G66" s="3">
        <v>28.6</v>
      </c>
      <c r="H66" s="3">
        <v>56.900002000000001</v>
      </c>
      <c r="I66" s="3">
        <v>183.33000200000001</v>
      </c>
      <c r="J66" s="3">
        <v>42.200001</v>
      </c>
      <c r="K66" s="3">
        <v>7586.4301759999998</v>
      </c>
      <c r="L66" s="7">
        <f t="shared" si="1"/>
        <v>4.7881593508508147E-3</v>
      </c>
      <c r="M66" s="7">
        <f t="shared" si="2"/>
        <v>-3.2806848472422844E-3</v>
      </c>
      <c r="N66" s="7">
        <f t="shared" si="3"/>
        <v>3.1727792427331612E-2</v>
      </c>
      <c r="O66" s="7">
        <f t="shared" si="10"/>
        <v>3.2634206846710971E-2</v>
      </c>
      <c r="P66" s="7">
        <f t="shared" si="4"/>
        <v>1.4305374730044746E-2</v>
      </c>
      <c r="Q66" s="7">
        <f t="shared" si="5"/>
        <v>-3.4843552792907183E-3</v>
      </c>
      <c r="R66" s="7">
        <f t="shared" si="6"/>
        <v>2.2645633045392351E-2</v>
      </c>
      <c r="S66" s="7">
        <f t="shared" si="7"/>
        <v>-1.5360652931299637E-2</v>
      </c>
      <c r="T66" s="7">
        <f t="shared" si="8"/>
        <v>-1.8921003285737128E-3</v>
      </c>
      <c r="U66" s="7">
        <f t="shared" si="9"/>
        <v>1.1164059577563248E-2</v>
      </c>
    </row>
    <row r="67" spans="1:21" x14ac:dyDescent="0.2">
      <c r="A67" s="2">
        <v>43287</v>
      </c>
      <c r="B67" s="3">
        <v>122.91999800000001</v>
      </c>
      <c r="C67" s="3">
        <v>48.98</v>
      </c>
      <c r="D67" s="3">
        <v>71.830001999999993</v>
      </c>
      <c r="E67" s="3">
        <v>445.70001200000002</v>
      </c>
      <c r="F67" s="3">
        <v>35.208728999999998</v>
      </c>
      <c r="G67" s="3">
        <v>29.120000999999998</v>
      </c>
      <c r="H67" s="3">
        <v>58.150002000000001</v>
      </c>
      <c r="I67" s="3">
        <v>185.020004</v>
      </c>
      <c r="J67" s="3">
        <v>42.389999000000003</v>
      </c>
      <c r="K67" s="3">
        <v>7688.3901370000003</v>
      </c>
      <c r="L67" s="7">
        <f t="shared" si="1"/>
        <v>-7.1884340067591831E-3</v>
      </c>
      <c r="M67" s="7">
        <f t="shared" si="2"/>
        <v>7.6115818224319724E-3</v>
      </c>
      <c r="N67" s="7">
        <f t="shared" si="3"/>
        <v>4.0536901865571616E-3</v>
      </c>
      <c r="O67" s="7">
        <f t="shared" si="10"/>
        <v>1.2609378792812213E-2</v>
      </c>
      <c r="P67" s="7">
        <f t="shared" si="4"/>
        <v>6.5093288001329122E-3</v>
      </c>
      <c r="Q67" s="7">
        <f t="shared" si="5"/>
        <v>1.8181853146853041E-2</v>
      </c>
      <c r="R67" s="7">
        <f t="shared" si="6"/>
        <v>2.1968364781428301E-2</v>
      </c>
      <c r="S67" s="7">
        <f t="shared" si="7"/>
        <v>9.2183602332584526E-3</v>
      </c>
      <c r="T67" s="7">
        <f t="shared" si="8"/>
        <v>4.5023221681914838E-3</v>
      </c>
      <c r="U67" s="7">
        <f t="shared" si="9"/>
        <v>1.3439781113725296E-2</v>
      </c>
    </row>
    <row r="68" spans="1:21" x14ac:dyDescent="0.2">
      <c r="A68" s="2">
        <v>43290</v>
      </c>
      <c r="B68" s="3">
        <v>123.660004</v>
      </c>
      <c r="C68" s="3">
        <v>49.900002000000001</v>
      </c>
      <c r="D68" s="3">
        <v>70.470000999999996</v>
      </c>
      <c r="E68" s="3">
        <v>442.51001000000002</v>
      </c>
      <c r="F68" s="3">
        <v>35.256168000000002</v>
      </c>
      <c r="G68" s="3">
        <v>28.75</v>
      </c>
      <c r="H68" s="3">
        <v>58.369999</v>
      </c>
      <c r="I68" s="3">
        <v>189.240005</v>
      </c>
      <c r="J68" s="3">
        <v>43.389999000000003</v>
      </c>
      <c r="K68" s="3">
        <v>7756.2001950000003</v>
      </c>
      <c r="L68" s="7">
        <f t="shared" ref="L68:L131" si="11">((B68-B67)/B67)</f>
        <v>6.0202246342372532E-3</v>
      </c>
      <c r="M68" s="7">
        <f t="shared" ref="M68:M131" si="12">((C68-C67)/C67)</f>
        <v>1.8783217639853078E-2</v>
      </c>
      <c r="N68" s="7">
        <f t="shared" ref="N68:N131" si="13">(D68-D67)/D67</f>
        <v>-1.8933606600762688E-2</v>
      </c>
      <c r="O68" s="7">
        <f t="shared" ref="O68:O131" si="14">(E68-E67)/E67</f>
        <v>-7.1572849766941282E-3</v>
      </c>
      <c r="P68" s="7">
        <f t="shared" ref="P68:P131" si="15">(F68-F67)/F67</f>
        <v>1.3473647401473718E-3</v>
      </c>
      <c r="Q68" s="7">
        <f t="shared" ref="Q68:Q131" si="16">(G68-G67)/G67</f>
        <v>-1.2706077860368153E-2</v>
      </c>
      <c r="R68" s="7">
        <f t="shared" ref="R68:R131" si="17">(H68-H67)/H67</f>
        <v>3.7832672817448799E-3</v>
      </c>
      <c r="S68" s="7">
        <f t="shared" ref="S68:S131" si="18">(I68-I67)/I67</f>
        <v>2.2808349955499928E-2</v>
      </c>
      <c r="T68" s="7">
        <f t="shared" ref="T68:T131" si="19">(J68-J67)/J67</f>
        <v>2.3590470006852323E-2</v>
      </c>
      <c r="U68" s="7">
        <f t="shared" ref="U68:U131" si="20">(K68-K67)/K67</f>
        <v>8.8197993067062833E-3</v>
      </c>
    </row>
    <row r="69" spans="1:21" x14ac:dyDescent="0.2">
      <c r="A69" s="2">
        <v>43291</v>
      </c>
      <c r="B69" s="3">
        <v>22.190000999999999</v>
      </c>
      <c r="C69" s="3">
        <v>50.419998</v>
      </c>
      <c r="D69" s="3">
        <v>70.639999000000003</v>
      </c>
      <c r="E69" s="3">
        <v>445.88000499999998</v>
      </c>
      <c r="F69" s="3">
        <v>35.512332999999998</v>
      </c>
      <c r="G69" s="3">
        <v>28.77</v>
      </c>
      <c r="H69" s="3">
        <v>58.740001999999997</v>
      </c>
      <c r="I69" s="3">
        <v>189.820007</v>
      </c>
      <c r="J69" s="3">
        <v>43.689999</v>
      </c>
      <c r="K69" s="3">
        <v>7759.2001950000003</v>
      </c>
      <c r="L69" s="7">
        <f t="shared" si="11"/>
        <v>-0.82055636194221704</v>
      </c>
      <c r="M69" s="7">
        <f t="shared" si="12"/>
        <v>1.0420761105380297E-2</v>
      </c>
      <c r="N69" s="7">
        <f t="shared" si="13"/>
        <v>2.412345644780206E-3</v>
      </c>
      <c r="O69" s="7">
        <f t="shared" si="14"/>
        <v>7.615635632739608E-3</v>
      </c>
      <c r="P69" s="7">
        <f t="shared" si="15"/>
        <v>7.2658208345273301E-3</v>
      </c>
      <c r="Q69" s="7">
        <f t="shared" si="16"/>
        <v>6.9565217391302867E-4</v>
      </c>
      <c r="R69" s="7">
        <f t="shared" si="17"/>
        <v>6.3389242134473389E-3</v>
      </c>
      <c r="S69" s="7">
        <f t="shared" si="18"/>
        <v>3.0649016311324207E-3</v>
      </c>
      <c r="T69" s="7">
        <f t="shared" si="19"/>
        <v>6.9140356513950861E-3</v>
      </c>
      <c r="U69" s="7">
        <f t="shared" si="20"/>
        <v>3.867873345938049E-4</v>
      </c>
    </row>
    <row r="70" spans="1:21" x14ac:dyDescent="0.2">
      <c r="A70" s="2">
        <v>43292</v>
      </c>
      <c r="B70" s="3">
        <v>24</v>
      </c>
      <c r="C70" s="3">
        <v>50.139999000000003</v>
      </c>
      <c r="D70" s="3">
        <v>70.330001999999993</v>
      </c>
      <c r="E70" s="3">
        <v>443.47000100000002</v>
      </c>
      <c r="F70" s="3">
        <v>35.303604</v>
      </c>
      <c r="G70" s="3">
        <v>27.969999000000001</v>
      </c>
      <c r="H70" s="3">
        <v>59.299999</v>
      </c>
      <c r="I70" s="3">
        <v>182.58999600000001</v>
      </c>
      <c r="J70" s="3">
        <v>42.950001</v>
      </c>
      <c r="K70" s="3">
        <v>7716.6098629999997</v>
      </c>
      <c r="L70" s="7">
        <f t="shared" si="11"/>
        <v>8.1568225256051202E-2</v>
      </c>
      <c r="M70" s="7">
        <f t="shared" si="12"/>
        <v>-5.5533322313895484E-3</v>
      </c>
      <c r="N70" s="7">
        <f t="shared" si="13"/>
        <v>-4.3884060643886733E-3</v>
      </c>
      <c r="O70" s="7">
        <f t="shared" si="14"/>
        <v>-5.4050506256721649E-3</v>
      </c>
      <c r="P70" s="7">
        <f t="shared" si="15"/>
        <v>-5.8776481961913957E-3</v>
      </c>
      <c r="Q70" s="7">
        <f t="shared" si="16"/>
        <v>-2.7806777893639147E-2</v>
      </c>
      <c r="R70" s="7">
        <f t="shared" si="17"/>
        <v>9.5334862263028661E-3</v>
      </c>
      <c r="S70" s="7">
        <f t="shared" si="18"/>
        <v>-3.8088772170364479E-2</v>
      </c>
      <c r="T70" s="7">
        <f t="shared" si="19"/>
        <v>-1.693746891594115E-2</v>
      </c>
      <c r="U70" s="7">
        <f t="shared" si="20"/>
        <v>-5.4890105848081766E-3</v>
      </c>
    </row>
    <row r="71" spans="1:21" x14ac:dyDescent="0.2">
      <c r="A71" s="2">
        <v>43293</v>
      </c>
      <c r="B71" s="3">
        <v>25</v>
      </c>
      <c r="C71" s="3">
        <v>50.25</v>
      </c>
      <c r="D71" s="3">
        <v>70.680000000000007</v>
      </c>
      <c r="E71" s="3">
        <v>445.67001299999998</v>
      </c>
      <c r="F71" s="3">
        <v>35.597721</v>
      </c>
      <c r="G71" s="3">
        <v>27.950001</v>
      </c>
      <c r="H71" s="3">
        <v>59.119999</v>
      </c>
      <c r="I71" s="3">
        <v>182.36000100000001</v>
      </c>
      <c r="J71" s="3">
        <v>43.240001999999997</v>
      </c>
      <c r="K71" s="3">
        <v>7823.919922</v>
      </c>
      <c r="L71" s="7">
        <f t="shared" si="11"/>
        <v>4.1666666666666664E-2</v>
      </c>
      <c r="M71" s="7">
        <f t="shared" si="12"/>
        <v>2.1938771877517767E-3</v>
      </c>
      <c r="N71" s="7">
        <f t="shared" si="13"/>
        <v>4.9765105935872661E-3</v>
      </c>
      <c r="O71" s="7">
        <f t="shared" si="14"/>
        <v>4.9609037703543741E-3</v>
      </c>
      <c r="P71" s="7">
        <f t="shared" si="15"/>
        <v>8.3310757734536105E-3</v>
      </c>
      <c r="Q71" s="7">
        <f t="shared" si="16"/>
        <v>-7.1498036163680485E-4</v>
      </c>
      <c r="R71" s="7">
        <f t="shared" si="17"/>
        <v>-3.0354132046444002E-3</v>
      </c>
      <c r="S71" s="7">
        <f t="shared" si="18"/>
        <v>-1.2596254178131555E-3</v>
      </c>
      <c r="T71" s="7">
        <f t="shared" si="19"/>
        <v>6.7520603782988652E-3</v>
      </c>
      <c r="U71" s="7">
        <f t="shared" si="20"/>
        <v>1.3906373511836614E-2</v>
      </c>
    </row>
    <row r="72" spans="1:21" x14ac:dyDescent="0.2">
      <c r="A72" s="2">
        <v>43294</v>
      </c>
      <c r="B72" s="3">
        <v>24.25</v>
      </c>
      <c r="C72" s="3">
        <v>51.619999</v>
      </c>
      <c r="D72" s="3">
        <v>71.169998000000007</v>
      </c>
      <c r="E72" s="3">
        <v>443.42999300000002</v>
      </c>
      <c r="F72" s="3">
        <v>35.607211999999997</v>
      </c>
      <c r="G72" s="3">
        <v>28.049999</v>
      </c>
      <c r="H72" s="3">
        <v>59.009998000000003</v>
      </c>
      <c r="I72" s="3">
        <v>184.550003</v>
      </c>
      <c r="J72" s="3">
        <v>42.93</v>
      </c>
      <c r="K72" s="3">
        <v>7825.9799800000001</v>
      </c>
      <c r="L72" s="7">
        <f t="shared" si="11"/>
        <v>-0.03</v>
      </c>
      <c r="M72" s="7">
        <f t="shared" si="12"/>
        <v>2.7263661691542287E-2</v>
      </c>
      <c r="N72" s="7">
        <f t="shared" si="13"/>
        <v>6.932625919637803E-3</v>
      </c>
      <c r="O72" s="7">
        <f t="shared" si="14"/>
        <v>-5.0261851474399256E-3</v>
      </c>
      <c r="P72" s="7">
        <f t="shared" si="15"/>
        <v>2.6661819165325304E-4</v>
      </c>
      <c r="Q72" s="7">
        <f t="shared" si="16"/>
        <v>3.5777458469500364E-3</v>
      </c>
      <c r="R72" s="7">
        <f t="shared" si="17"/>
        <v>-1.86063940900941E-3</v>
      </c>
      <c r="S72" s="7">
        <f t="shared" si="18"/>
        <v>1.200922344807397E-2</v>
      </c>
      <c r="T72" s="7">
        <f t="shared" si="19"/>
        <v>-7.1693336184396397E-3</v>
      </c>
      <c r="U72" s="7">
        <f t="shared" si="20"/>
        <v>2.6330254150574452E-4</v>
      </c>
    </row>
    <row r="73" spans="1:21" x14ac:dyDescent="0.2">
      <c r="A73" s="2">
        <v>43297</v>
      </c>
      <c r="B73" s="3">
        <v>24.799999</v>
      </c>
      <c r="C73" s="3">
        <v>50.939999</v>
      </c>
      <c r="D73" s="3">
        <v>70.589995999999999</v>
      </c>
      <c r="E73" s="3">
        <v>439.77999899999998</v>
      </c>
      <c r="F73" s="3">
        <v>35.464897000000001</v>
      </c>
      <c r="G73" s="3">
        <v>27.99</v>
      </c>
      <c r="H73" s="3">
        <v>58.830002</v>
      </c>
      <c r="I73" s="3">
        <v>183</v>
      </c>
      <c r="J73" s="3">
        <v>42.939999</v>
      </c>
      <c r="K73" s="3">
        <v>7805.7202150000003</v>
      </c>
      <c r="L73" s="7">
        <f t="shared" si="11"/>
        <v>2.2680371134020605E-2</v>
      </c>
      <c r="M73" s="7">
        <f t="shared" si="12"/>
        <v>-1.3173188941751039E-2</v>
      </c>
      <c r="N73" s="7">
        <f t="shared" si="13"/>
        <v>-8.1495295250676759E-3</v>
      </c>
      <c r="O73" s="7">
        <f t="shared" si="14"/>
        <v>-8.2312745137202506E-3</v>
      </c>
      <c r="P73" s="7">
        <f t="shared" si="15"/>
        <v>-3.996802670200532E-3</v>
      </c>
      <c r="Q73" s="7">
        <f t="shared" si="16"/>
        <v>-2.1390018587879897E-3</v>
      </c>
      <c r="R73" s="7">
        <f t="shared" si="17"/>
        <v>-3.0502627707257794E-3</v>
      </c>
      <c r="S73" s="7">
        <f t="shared" si="18"/>
        <v>-8.3988240303632163E-3</v>
      </c>
      <c r="T73" s="7">
        <f t="shared" si="19"/>
        <v>2.3291404612160575E-4</v>
      </c>
      <c r="U73" s="7">
        <f t="shared" si="20"/>
        <v>-2.5887831366519531E-3</v>
      </c>
    </row>
    <row r="74" spans="1:21" x14ac:dyDescent="0.2">
      <c r="A74" s="2">
        <v>43298</v>
      </c>
      <c r="B74" s="3">
        <v>24.959999</v>
      </c>
      <c r="C74" s="3">
        <v>51.279998999999997</v>
      </c>
      <c r="D74" s="3">
        <v>70.650002000000001</v>
      </c>
      <c r="E74" s="3">
        <v>438.45001200000002</v>
      </c>
      <c r="F74" s="3">
        <v>35.721062000000003</v>
      </c>
      <c r="G74" s="3">
        <v>28.42</v>
      </c>
      <c r="H74" s="3">
        <v>58.02</v>
      </c>
      <c r="I74" s="3">
        <v>182.63999899999999</v>
      </c>
      <c r="J74" s="3">
        <v>42.650002000000001</v>
      </c>
      <c r="K74" s="3">
        <v>7855.1201170000004</v>
      </c>
      <c r="L74" s="7">
        <f t="shared" si="11"/>
        <v>6.451613163371504E-3</v>
      </c>
      <c r="M74" s="7">
        <f t="shared" si="12"/>
        <v>6.6745191730372098E-3</v>
      </c>
      <c r="N74" s="7">
        <f t="shared" si="13"/>
        <v>8.5006379657538635E-4</v>
      </c>
      <c r="O74" s="7">
        <f t="shared" si="14"/>
        <v>-3.0242098390653735E-3</v>
      </c>
      <c r="P74" s="7">
        <f t="shared" si="15"/>
        <v>7.223057774565167E-3</v>
      </c>
      <c r="Q74" s="7">
        <f t="shared" si="16"/>
        <v>1.5362629510539596E-2</v>
      </c>
      <c r="R74" s="7">
        <f t="shared" si="17"/>
        <v>-1.3768518994780881E-2</v>
      </c>
      <c r="S74" s="7">
        <f t="shared" si="18"/>
        <v>-1.9672185792350334E-3</v>
      </c>
      <c r="T74" s="7">
        <f t="shared" si="19"/>
        <v>-6.753539980287368E-3</v>
      </c>
      <c r="U74" s="7">
        <f t="shared" si="20"/>
        <v>6.3286795631067993E-3</v>
      </c>
    </row>
    <row r="75" spans="1:21" x14ac:dyDescent="0.2">
      <c r="A75" s="2">
        <v>43299</v>
      </c>
      <c r="B75" s="3">
        <v>24.790001</v>
      </c>
      <c r="C75" s="3">
        <v>51.150002000000001</v>
      </c>
      <c r="D75" s="3">
        <v>68.959998999999996</v>
      </c>
      <c r="E75" s="3">
        <v>434.54998799999998</v>
      </c>
      <c r="F75" s="3">
        <v>35.730549000000003</v>
      </c>
      <c r="G75" s="3">
        <v>28.139999</v>
      </c>
      <c r="H75" s="3">
        <v>58.220001000000003</v>
      </c>
      <c r="I75" s="3">
        <v>182.240005</v>
      </c>
      <c r="J75" s="3">
        <v>42.119999</v>
      </c>
      <c r="K75" s="3">
        <v>7854.4399409999996</v>
      </c>
      <c r="L75" s="7">
        <f t="shared" si="11"/>
        <v>-6.8108175805615878E-3</v>
      </c>
      <c r="M75" s="7">
        <f t="shared" si="12"/>
        <v>-2.5350429511513044E-3</v>
      </c>
      <c r="N75" s="7">
        <f t="shared" si="13"/>
        <v>-2.3920777808329068E-2</v>
      </c>
      <c r="O75" s="7">
        <f t="shared" si="14"/>
        <v>-8.895025415120824E-3</v>
      </c>
      <c r="P75" s="7">
        <f t="shared" si="15"/>
        <v>2.6558560884892005E-4</v>
      </c>
      <c r="Q75" s="7">
        <f t="shared" si="16"/>
        <v>-9.8522519352569372E-3</v>
      </c>
      <c r="R75" s="7">
        <f t="shared" si="17"/>
        <v>3.4471044467425079E-3</v>
      </c>
      <c r="S75" s="7">
        <f t="shared" si="18"/>
        <v>-2.1900679051142158E-3</v>
      </c>
      <c r="T75" s="7">
        <f t="shared" si="19"/>
        <v>-1.2426798948333007E-2</v>
      </c>
      <c r="U75" s="7">
        <f t="shared" si="20"/>
        <v>-8.6590146282896897E-5</v>
      </c>
    </row>
    <row r="76" spans="1:21" x14ac:dyDescent="0.2">
      <c r="A76" s="2">
        <v>43300</v>
      </c>
      <c r="B76" s="3">
        <v>24.43</v>
      </c>
      <c r="C76" s="3">
        <v>51.34</v>
      </c>
      <c r="D76" s="3">
        <v>69.599997999999999</v>
      </c>
      <c r="E76" s="3">
        <v>437.19000199999999</v>
      </c>
      <c r="F76" s="3">
        <v>35.445919000000004</v>
      </c>
      <c r="G76" s="3">
        <v>28.120000999999998</v>
      </c>
      <c r="H76" s="3">
        <v>57.439999</v>
      </c>
      <c r="I76" s="3">
        <v>182.970001</v>
      </c>
      <c r="J76" s="3">
        <v>42.119999</v>
      </c>
      <c r="K76" s="3">
        <v>7825.2998049999997</v>
      </c>
      <c r="L76" s="7">
        <f t="shared" si="11"/>
        <v>-1.4522024424283018E-2</v>
      </c>
      <c r="M76" s="7">
        <f t="shared" si="12"/>
        <v>3.7145257589628789E-3</v>
      </c>
      <c r="N76" s="7">
        <f t="shared" si="13"/>
        <v>9.2807280928180278E-3</v>
      </c>
      <c r="O76" s="7">
        <f t="shared" si="14"/>
        <v>6.0752826438923019E-3</v>
      </c>
      <c r="P76" s="7">
        <f t="shared" si="15"/>
        <v>-7.9660125009554123E-3</v>
      </c>
      <c r="Q76" s="7">
        <f t="shared" si="16"/>
        <v>-7.1066100606475039E-4</v>
      </c>
      <c r="R76" s="7">
        <f t="shared" si="17"/>
        <v>-1.339749204057903E-2</v>
      </c>
      <c r="S76" s="7">
        <f t="shared" si="18"/>
        <v>4.0056847013365694E-3</v>
      </c>
      <c r="T76" s="7">
        <f t="shared" si="19"/>
        <v>0</v>
      </c>
      <c r="U76" s="7">
        <f t="shared" si="20"/>
        <v>-3.7100208568518209E-3</v>
      </c>
    </row>
    <row r="77" spans="1:21" x14ac:dyDescent="0.2">
      <c r="A77" s="2">
        <v>43301</v>
      </c>
      <c r="B77" s="3">
        <v>24.57</v>
      </c>
      <c r="C77" s="3">
        <v>50.91</v>
      </c>
      <c r="D77" s="3">
        <v>70.199996999999996</v>
      </c>
      <c r="E77" s="3">
        <v>434.22000100000002</v>
      </c>
      <c r="F77" s="3">
        <v>35.417458000000003</v>
      </c>
      <c r="G77" s="3">
        <v>28.139999</v>
      </c>
      <c r="H77" s="3">
        <v>57.23</v>
      </c>
      <c r="I77" s="3">
        <v>180.949997</v>
      </c>
      <c r="J77" s="3">
        <v>41.619999</v>
      </c>
      <c r="K77" s="3">
        <v>7820.2001950000003</v>
      </c>
      <c r="L77" s="7">
        <f t="shared" si="11"/>
        <v>5.7306590257879889E-3</v>
      </c>
      <c r="M77" s="7">
        <f t="shared" si="12"/>
        <v>-8.3755356447215972E-3</v>
      </c>
      <c r="N77" s="7">
        <f t="shared" si="13"/>
        <v>8.6206755350768383E-3</v>
      </c>
      <c r="O77" s="7">
        <f t="shared" si="14"/>
        <v>-6.7933872833623671E-3</v>
      </c>
      <c r="P77" s="7">
        <f t="shared" si="15"/>
        <v>-8.0294151775272258E-4</v>
      </c>
      <c r="Q77" s="7">
        <f t="shared" si="16"/>
        <v>7.1116640429710767E-4</v>
      </c>
      <c r="R77" s="7">
        <f t="shared" si="17"/>
        <v>-3.6559715121165545E-3</v>
      </c>
      <c r="S77" s="7">
        <f t="shared" si="18"/>
        <v>-1.1040083013389721E-2</v>
      </c>
      <c r="T77" s="7">
        <f t="shared" si="19"/>
        <v>-1.1870845486012476E-2</v>
      </c>
      <c r="U77" s="7">
        <f t="shared" si="20"/>
        <v>-6.5168237985474889E-4</v>
      </c>
    </row>
    <row r="78" spans="1:21" x14ac:dyDescent="0.2">
      <c r="A78" s="2">
        <v>43304</v>
      </c>
      <c r="B78" s="3">
        <v>24.280000999999999</v>
      </c>
      <c r="C78" s="3">
        <v>51.189999</v>
      </c>
      <c r="D78" s="3">
        <v>69.860000999999997</v>
      </c>
      <c r="E78" s="3">
        <v>428.79998799999998</v>
      </c>
      <c r="F78" s="3">
        <v>35.303604</v>
      </c>
      <c r="G78" s="3">
        <v>28.290001</v>
      </c>
      <c r="H78" s="3">
        <v>56.869999</v>
      </c>
      <c r="I78" s="3">
        <v>181.30999800000001</v>
      </c>
      <c r="J78" s="3">
        <v>41.450001</v>
      </c>
      <c r="K78" s="3">
        <v>7841.8701170000004</v>
      </c>
      <c r="L78" s="7">
        <f t="shared" si="11"/>
        <v>-1.180297110297117E-2</v>
      </c>
      <c r="M78" s="7">
        <f t="shared" si="12"/>
        <v>5.4998821449617694E-3</v>
      </c>
      <c r="N78" s="7">
        <f t="shared" si="13"/>
        <v>-4.843248070224267E-3</v>
      </c>
      <c r="O78" s="7">
        <f t="shared" si="14"/>
        <v>-1.2482181814559113E-2</v>
      </c>
      <c r="P78" s="7">
        <f t="shared" si="15"/>
        <v>-3.2146293503052489E-3</v>
      </c>
      <c r="Q78" s="7">
        <f t="shared" si="16"/>
        <v>5.3305616677527473E-3</v>
      </c>
      <c r="R78" s="7">
        <f t="shared" si="17"/>
        <v>-6.2904246024811624E-3</v>
      </c>
      <c r="S78" s="7">
        <f t="shared" si="18"/>
        <v>1.9895054212131936E-3</v>
      </c>
      <c r="T78" s="7">
        <f t="shared" si="19"/>
        <v>-4.0845267680088039E-3</v>
      </c>
      <c r="U78" s="7">
        <f t="shared" si="20"/>
        <v>2.7710188306758611E-3</v>
      </c>
    </row>
    <row r="79" spans="1:21" x14ac:dyDescent="0.2">
      <c r="A79" s="2">
        <v>43305</v>
      </c>
      <c r="B79" s="3">
        <v>24.309999000000001</v>
      </c>
      <c r="C79" s="3">
        <v>51.169998</v>
      </c>
      <c r="D79" s="3">
        <v>70.180000000000007</v>
      </c>
      <c r="E79" s="3">
        <v>428.73001099999999</v>
      </c>
      <c r="F79" s="3">
        <v>35.768501000000001</v>
      </c>
      <c r="G79" s="3">
        <v>27.959999</v>
      </c>
      <c r="H79" s="3">
        <v>56.66</v>
      </c>
      <c r="I79" s="3">
        <v>187.16999799999999</v>
      </c>
      <c r="J79" s="3">
        <v>44.630001</v>
      </c>
      <c r="K79" s="3">
        <v>7840.7700199999999</v>
      </c>
      <c r="L79" s="7">
        <f t="shared" si="11"/>
        <v>1.2355024202841934E-3</v>
      </c>
      <c r="M79" s="7">
        <f t="shared" si="12"/>
        <v>-3.9072085154759627E-4</v>
      </c>
      <c r="N79" s="7">
        <f t="shared" si="13"/>
        <v>4.5805753710196758E-3</v>
      </c>
      <c r="O79" s="7">
        <f t="shared" si="14"/>
        <v>-1.6319263516395997E-4</v>
      </c>
      <c r="P79" s="7">
        <f t="shared" si="15"/>
        <v>1.3168542225887208E-2</v>
      </c>
      <c r="Q79" s="7">
        <f t="shared" si="16"/>
        <v>-1.1664969541711942E-2</v>
      </c>
      <c r="R79" s="7">
        <f t="shared" si="17"/>
        <v>-3.6926148002922135E-3</v>
      </c>
      <c r="S79" s="7">
        <f t="shared" si="18"/>
        <v>3.2320335693787748E-2</v>
      </c>
      <c r="T79" s="7">
        <f t="shared" si="19"/>
        <v>7.6718936629217444E-2</v>
      </c>
      <c r="U79" s="7">
        <f t="shared" si="20"/>
        <v>-1.4028503196139583E-4</v>
      </c>
    </row>
    <row r="80" spans="1:21" x14ac:dyDescent="0.2">
      <c r="A80" s="2">
        <v>43306</v>
      </c>
      <c r="B80" s="3">
        <v>24.33</v>
      </c>
      <c r="C80" s="3">
        <v>51.619999</v>
      </c>
      <c r="D80" s="3">
        <v>70.849997999999999</v>
      </c>
      <c r="E80" s="3">
        <v>432.64001500000001</v>
      </c>
      <c r="F80" s="3">
        <v>36.043644</v>
      </c>
      <c r="G80" s="3">
        <v>28.280000999999999</v>
      </c>
      <c r="H80" s="3">
        <v>57.310001</v>
      </c>
      <c r="I80" s="3">
        <v>188.64999399999999</v>
      </c>
      <c r="J80" s="3">
        <v>45.09</v>
      </c>
      <c r="K80" s="3">
        <v>7932.2402339999999</v>
      </c>
      <c r="L80" s="7">
        <f t="shared" si="11"/>
        <v>8.2274787423878746E-4</v>
      </c>
      <c r="M80" s="7">
        <f t="shared" si="12"/>
        <v>8.7942352469898531E-3</v>
      </c>
      <c r="N80" s="7">
        <f t="shared" si="13"/>
        <v>9.5468509546878383E-3</v>
      </c>
      <c r="O80" s="7">
        <f t="shared" si="14"/>
        <v>9.1199680444110903E-3</v>
      </c>
      <c r="P80" s="7">
        <f t="shared" si="15"/>
        <v>7.6923268324831364E-3</v>
      </c>
      <c r="Q80" s="7">
        <f t="shared" si="16"/>
        <v>1.1444993256258657E-2</v>
      </c>
      <c r="R80" s="7">
        <f t="shared" si="17"/>
        <v>1.1471955524179372E-2</v>
      </c>
      <c r="S80" s="7">
        <f t="shared" si="18"/>
        <v>7.9072288070441716E-3</v>
      </c>
      <c r="T80" s="7">
        <f t="shared" si="19"/>
        <v>1.0306945769506108E-2</v>
      </c>
      <c r="U80" s="7">
        <f t="shared" si="20"/>
        <v>1.1665973337654399E-2</v>
      </c>
    </row>
    <row r="81" spans="1:21" x14ac:dyDescent="0.2">
      <c r="A81" s="2">
        <v>43307</v>
      </c>
      <c r="B81" s="3">
        <v>24.52</v>
      </c>
      <c r="C81" s="3">
        <v>51.450001</v>
      </c>
      <c r="D81" s="3">
        <v>70.879997000000003</v>
      </c>
      <c r="E81" s="3">
        <v>435.20001200000002</v>
      </c>
      <c r="F81" s="3">
        <v>36.204932999999997</v>
      </c>
      <c r="G81" s="3">
        <v>28.639999</v>
      </c>
      <c r="H81" s="3">
        <v>57.529998999999997</v>
      </c>
      <c r="I81" s="3">
        <v>188.449997</v>
      </c>
      <c r="J81" s="3">
        <v>44.599997999999999</v>
      </c>
      <c r="K81" s="3">
        <v>7852.1801759999998</v>
      </c>
      <c r="L81" s="7">
        <f t="shared" si="11"/>
        <v>7.8092889436909693E-3</v>
      </c>
      <c r="M81" s="7">
        <f t="shared" si="12"/>
        <v>-3.2932584907643964E-3</v>
      </c>
      <c r="N81" s="7">
        <f t="shared" si="13"/>
        <v>4.2341567885441101E-4</v>
      </c>
      <c r="O81" s="7">
        <f t="shared" si="14"/>
        <v>5.9171526239892762E-3</v>
      </c>
      <c r="P81" s="7">
        <f t="shared" si="15"/>
        <v>4.4748250204667559E-3</v>
      </c>
      <c r="Q81" s="7">
        <f t="shared" si="16"/>
        <v>1.2729773241521488E-2</v>
      </c>
      <c r="R81" s="7">
        <f t="shared" si="17"/>
        <v>3.838736628184613E-3</v>
      </c>
      <c r="S81" s="7">
        <f t="shared" si="18"/>
        <v>-1.0601484567234929E-3</v>
      </c>
      <c r="T81" s="7">
        <f t="shared" si="19"/>
        <v>-1.0867198935462497E-2</v>
      </c>
      <c r="U81" s="7">
        <f t="shared" si="20"/>
        <v>-1.0092994619204574E-2</v>
      </c>
    </row>
    <row r="82" spans="1:21" x14ac:dyDescent="0.2">
      <c r="A82" s="2">
        <v>43308</v>
      </c>
      <c r="B82" s="3">
        <v>24.16</v>
      </c>
      <c r="C82" s="3">
        <v>52.150002000000001</v>
      </c>
      <c r="D82" s="3">
        <v>71.400002000000001</v>
      </c>
      <c r="E82" s="3">
        <v>443.20001200000002</v>
      </c>
      <c r="F82" s="3">
        <v>36.442123000000002</v>
      </c>
      <c r="G82" s="3">
        <v>28.700001</v>
      </c>
      <c r="H82" s="3">
        <v>54.009998000000003</v>
      </c>
      <c r="I82" s="3">
        <v>186.020004</v>
      </c>
      <c r="J82" s="3">
        <v>44.380001</v>
      </c>
      <c r="K82" s="3">
        <v>7737.419922</v>
      </c>
      <c r="L82" s="7">
        <f t="shared" si="11"/>
        <v>-1.4681892332789537E-2</v>
      </c>
      <c r="M82" s="7">
        <f t="shared" si="12"/>
        <v>1.3605461348776268E-2</v>
      </c>
      <c r="N82" s="7">
        <f t="shared" si="13"/>
        <v>7.3364139673989769E-3</v>
      </c>
      <c r="O82" s="7">
        <f t="shared" si="14"/>
        <v>1.8382352434310134E-2</v>
      </c>
      <c r="P82" s="7">
        <f t="shared" si="15"/>
        <v>6.5513171920524027E-3</v>
      </c>
      <c r="Q82" s="7">
        <f t="shared" si="16"/>
        <v>2.0950419725922747E-3</v>
      </c>
      <c r="R82" s="7">
        <f t="shared" si="17"/>
        <v>-6.1185486897018609E-2</v>
      </c>
      <c r="S82" s="7">
        <f t="shared" si="18"/>
        <v>-1.2894630080572494E-2</v>
      </c>
      <c r="T82" s="7">
        <f t="shared" si="19"/>
        <v>-4.9326683826308544E-3</v>
      </c>
      <c r="U82" s="7">
        <f t="shared" si="20"/>
        <v>-1.4615081598708314E-2</v>
      </c>
    </row>
    <row r="83" spans="1:21" x14ac:dyDescent="0.2">
      <c r="A83" s="2">
        <v>43311</v>
      </c>
      <c r="B83" s="3">
        <v>23.99</v>
      </c>
      <c r="C83" s="3">
        <v>51.900002000000001</v>
      </c>
      <c r="D83" s="3">
        <v>71.330001999999993</v>
      </c>
      <c r="E83" s="3">
        <v>432.66000400000001</v>
      </c>
      <c r="F83" s="3">
        <v>36.612904</v>
      </c>
      <c r="G83" s="3">
        <v>29.719999000000001</v>
      </c>
      <c r="H83" s="3">
        <v>51.279998999999997</v>
      </c>
      <c r="I83" s="3">
        <v>191.270004</v>
      </c>
      <c r="J83" s="3">
        <v>44.139999000000003</v>
      </c>
      <c r="K83" s="3">
        <v>7630</v>
      </c>
      <c r="L83" s="7">
        <f t="shared" si="11"/>
        <v>-7.0364238410596733E-3</v>
      </c>
      <c r="M83" s="7">
        <f t="shared" si="12"/>
        <v>-4.7938636704175008E-3</v>
      </c>
      <c r="N83" s="7">
        <f t="shared" si="13"/>
        <v>-9.8039212940088417E-4</v>
      </c>
      <c r="O83" s="7">
        <f t="shared" si="14"/>
        <v>-2.3781605854288651E-2</v>
      </c>
      <c r="P83" s="7">
        <f t="shared" si="15"/>
        <v>4.6863625371111901E-3</v>
      </c>
      <c r="Q83" s="7">
        <f t="shared" si="16"/>
        <v>3.5539998761672555E-2</v>
      </c>
      <c r="R83" s="7">
        <f t="shared" si="17"/>
        <v>-5.0546178505690861E-2</v>
      </c>
      <c r="S83" s="7">
        <f t="shared" si="18"/>
        <v>2.82227711380976E-2</v>
      </c>
      <c r="T83" s="7">
        <f t="shared" si="19"/>
        <v>-5.4078863134770306E-3</v>
      </c>
      <c r="U83" s="7">
        <f t="shared" si="20"/>
        <v>-1.3883170757550625E-2</v>
      </c>
    </row>
    <row r="84" spans="1:21" x14ac:dyDescent="0.2">
      <c r="A84" s="2">
        <v>43312</v>
      </c>
      <c r="B84" s="3">
        <v>24.01</v>
      </c>
      <c r="C84" s="3">
        <v>52.389999000000003</v>
      </c>
      <c r="D84" s="3">
        <v>71.029999000000004</v>
      </c>
      <c r="E84" s="3">
        <v>439.27999899999998</v>
      </c>
      <c r="F84" s="3">
        <v>37.884250999999999</v>
      </c>
      <c r="G84" s="3">
        <v>29</v>
      </c>
      <c r="H84" s="3">
        <v>52.669998</v>
      </c>
      <c r="I84" s="3">
        <v>189.270004</v>
      </c>
      <c r="J84" s="3">
        <v>42.889999000000003</v>
      </c>
      <c r="K84" s="3">
        <v>7671.7900390000004</v>
      </c>
      <c r="L84" s="7">
        <f t="shared" si="11"/>
        <v>8.3368070029191858E-4</v>
      </c>
      <c r="M84" s="7">
        <f t="shared" si="12"/>
        <v>9.4411749733651733E-3</v>
      </c>
      <c r="N84" s="7">
        <f t="shared" si="13"/>
        <v>-4.2058459496466805E-3</v>
      </c>
      <c r="O84" s="7">
        <f t="shared" si="14"/>
        <v>1.5300686309798028E-2</v>
      </c>
      <c r="P84" s="7">
        <f t="shared" si="15"/>
        <v>3.4724014243721249E-2</v>
      </c>
      <c r="Q84" s="7">
        <f t="shared" si="16"/>
        <v>-2.4226077531160125E-2</v>
      </c>
      <c r="R84" s="7">
        <f t="shared" si="17"/>
        <v>2.7106065271179182E-2</v>
      </c>
      <c r="S84" s="7">
        <f t="shared" si="18"/>
        <v>-1.0456422639066813E-2</v>
      </c>
      <c r="T84" s="7">
        <f t="shared" si="19"/>
        <v>-2.8318985689147837E-2</v>
      </c>
      <c r="U84" s="7">
        <f t="shared" si="20"/>
        <v>5.4770693315859022E-3</v>
      </c>
    </row>
    <row r="85" spans="1:21" x14ac:dyDescent="0.2">
      <c r="A85" s="2">
        <v>43313</v>
      </c>
      <c r="B85" s="3">
        <v>24.200001</v>
      </c>
      <c r="C85" s="3">
        <v>51.93</v>
      </c>
      <c r="D85" s="3">
        <v>69.430000000000007</v>
      </c>
      <c r="E85" s="3">
        <v>445.13000499999998</v>
      </c>
      <c r="F85" s="3">
        <v>38.206833000000003</v>
      </c>
      <c r="G85" s="3">
        <v>28.690000999999999</v>
      </c>
      <c r="H85" s="3">
        <v>52.549999</v>
      </c>
      <c r="I85" s="3">
        <v>187.66000399999999</v>
      </c>
      <c r="J85" s="3">
        <v>42.66</v>
      </c>
      <c r="K85" s="3">
        <v>7707.2900390000004</v>
      </c>
      <c r="L85" s="7">
        <f t="shared" si="11"/>
        <v>7.9134110787171495E-3</v>
      </c>
      <c r="M85" s="7">
        <f t="shared" si="12"/>
        <v>-8.7802826642543619E-3</v>
      </c>
      <c r="N85" s="7">
        <f t="shared" si="13"/>
        <v>-2.252567960756971E-2</v>
      </c>
      <c r="O85" s="7">
        <f t="shared" si="14"/>
        <v>1.3317260092235631E-2</v>
      </c>
      <c r="P85" s="7">
        <f t="shared" si="15"/>
        <v>8.5149367213305637E-3</v>
      </c>
      <c r="Q85" s="7">
        <f t="shared" si="16"/>
        <v>-1.0689620689655215E-2</v>
      </c>
      <c r="R85" s="7">
        <f t="shared" si="17"/>
        <v>-2.2783179144984962E-3</v>
      </c>
      <c r="S85" s="7">
        <f t="shared" si="18"/>
        <v>-8.506366386508946E-3</v>
      </c>
      <c r="T85" s="7">
        <f t="shared" si="19"/>
        <v>-5.3625321837850008E-3</v>
      </c>
      <c r="U85" s="7">
        <f t="shared" si="20"/>
        <v>4.6273424871553625E-3</v>
      </c>
    </row>
    <row r="86" spans="1:21" x14ac:dyDescent="0.2">
      <c r="A86" s="2">
        <v>43314</v>
      </c>
      <c r="B86" s="3">
        <v>23.889999</v>
      </c>
      <c r="C86" s="3">
        <v>51.68</v>
      </c>
      <c r="D86" s="3">
        <v>69.879997000000003</v>
      </c>
      <c r="E86" s="3">
        <v>447.89001500000001</v>
      </c>
      <c r="F86" s="3">
        <v>37.618594999999999</v>
      </c>
      <c r="G86" s="3">
        <v>29.74</v>
      </c>
      <c r="H86" s="3">
        <v>52.720001000000003</v>
      </c>
      <c r="I86" s="3">
        <v>188.58000200000001</v>
      </c>
      <c r="J86" s="3">
        <v>42.959999000000003</v>
      </c>
      <c r="K86" s="3">
        <v>7802.6899409999996</v>
      </c>
      <c r="L86" s="7">
        <f t="shared" si="11"/>
        <v>-1.280999947066121E-2</v>
      </c>
      <c r="M86" s="7">
        <f t="shared" si="12"/>
        <v>-4.8141729250914689E-3</v>
      </c>
      <c r="N86" s="7">
        <f t="shared" si="13"/>
        <v>6.4813049114215201E-3</v>
      </c>
      <c r="O86" s="7">
        <f t="shared" si="14"/>
        <v>6.2004582234352467E-3</v>
      </c>
      <c r="P86" s="7">
        <f t="shared" si="15"/>
        <v>-1.5396146547922566E-2</v>
      </c>
      <c r="Q86" s="7">
        <f t="shared" si="16"/>
        <v>3.6598081680094735E-2</v>
      </c>
      <c r="R86" s="7">
        <f t="shared" si="17"/>
        <v>3.2350523926747126E-3</v>
      </c>
      <c r="S86" s="7">
        <f t="shared" si="18"/>
        <v>4.9024724522547759E-3</v>
      </c>
      <c r="T86" s="7">
        <f t="shared" si="19"/>
        <v>7.0323253633381815E-3</v>
      </c>
      <c r="U86" s="7">
        <f t="shared" si="20"/>
        <v>1.2377878802700032E-2</v>
      </c>
    </row>
    <row r="87" spans="1:21" x14ac:dyDescent="0.2">
      <c r="A87" s="2">
        <v>43315</v>
      </c>
      <c r="B87" s="3">
        <v>24.040001</v>
      </c>
      <c r="C87" s="3">
        <v>52.23</v>
      </c>
      <c r="D87" s="3">
        <v>72.150002000000001</v>
      </c>
      <c r="E87" s="3">
        <v>455.42999300000002</v>
      </c>
      <c r="F87" s="3">
        <v>38.462997000000001</v>
      </c>
      <c r="G87" s="3">
        <v>29.93</v>
      </c>
      <c r="H87" s="3">
        <v>53.16</v>
      </c>
      <c r="I87" s="3">
        <v>184.11000100000001</v>
      </c>
      <c r="J87" s="3">
        <v>44.060001</v>
      </c>
      <c r="K87" s="3">
        <v>7812.0097660000001</v>
      </c>
      <c r="L87" s="7">
        <f t="shared" si="11"/>
        <v>6.2788617111286041E-3</v>
      </c>
      <c r="M87" s="7">
        <f t="shared" si="12"/>
        <v>1.0642414860681059E-2</v>
      </c>
      <c r="N87" s="7">
        <f t="shared" si="13"/>
        <v>3.2484331675057133E-2</v>
      </c>
      <c r="O87" s="7">
        <f t="shared" si="14"/>
        <v>1.6834440928539161E-2</v>
      </c>
      <c r="P87" s="7">
        <f t="shared" si="15"/>
        <v>2.2446399181043374E-2</v>
      </c>
      <c r="Q87" s="7">
        <f t="shared" si="16"/>
        <v>6.3887020847344074E-3</v>
      </c>
      <c r="R87" s="7">
        <f t="shared" si="17"/>
        <v>8.3459596292494963E-3</v>
      </c>
      <c r="S87" s="7">
        <f t="shared" si="18"/>
        <v>-2.3703473075580919E-2</v>
      </c>
      <c r="T87" s="7">
        <f t="shared" si="19"/>
        <v>2.5605261303660559E-2</v>
      </c>
      <c r="U87" s="7">
        <f t="shared" si="20"/>
        <v>1.1944374402253967E-3</v>
      </c>
    </row>
    <row r="88" spans="1:21" x14ac:dyDescent="0.2">
      <c r="A88" s="2">
        <v>43318</v>
      </c>
      <c r="B88" s="3">
        <v>23.93</v>
      </c>
      <c r="C88" s="3">
        <v>52.07</v>
      </c>
      <c r="D88" s="3">
        <v>72.199996999999996</v>
      </c>
      <c r="E88" s="3">
        <v>452.86999500000002</v>
      </c>
      <c r="F88" s="3">
        <v>38.937381999999999</v>
      </c>
      <c r="G88" s="3">
        <v>29.91</v>
      </c>
      <c r="H88" s="3">
        <v>52.849997999999999</v>
      </c>
      <c r="I88" s="3">
        <v>186.11000100000001</v>
      </c>
      <c r="J88" s="3">
        <v>43.34</v>
      </c>
      <c r="K88" s="3">
        <v>7859.6801759999998</v>
      </c>
      <c r="L88" s="7">
        <f t="shared" si="11"/>
        <v>-4.5757485617409274E-3</v>
      </c>
      <c r="M88" s="7">
        <f t="shared" si="12"/>
        <v>-3.0633735401109823E-3</v>
      </c>
      <c r="N88" s="7">
        <f t="shared" si="13"/>
        <v>6.9293137372325464E-4</v>
      </c>
      <c r="O88" s="7">
        <f t="shared" si="14"/>
        <v>-5.6210571094293454E-3</v>
      </c>
      <c r="P88" s="7">
        <f t="shared" si="15"/>
        <v>1.2333542287409327E-2</v>
      </c>
      <c r="Q88" s="7">
        <f t="shared" si="16"/>
        <v>-6.6822586034078098E-4</v>
      </c>
      <c r="R88" s="7">
        <f t="shared" si="17"/>
        <v>-5.8314898419864038E-3</v>
      </c>
      <c r="S88" s="7">
        <f t="shared" si="18"/>
        <v>1.0863070931165765E-2</v>
      </c>
      <c r="T88" s="7">
        <f t="shared" si="19"/>
        <v>-1.6341375026296442E-2</v>
      </c>
      <c r="U88" s="7">
        <f t="shared" si="20"/>
        <v>6.1021953924679361E-3</v>
      </c>
    </row>
    <row r="89" spans="1:21" x14ac:dyDescent="0.2">
      <c r="A89" s="2">
        <v>43319</v>
      </c>
      <c r="B89" s="3">
        <v>23.860001</v>
      </c>
      <c r="C89" s="3">
        <v>52.07</v>
      </c>
      <c r="D89" s="3">
        <v>71.900002000000001</v>
      </c>
      <c r="E89" s="3">
        <v>447.89999399999999</v>
      </c>
      <c r="F89" s="3">
        <v>38.747627000000001</v>
      </c>
      <c r="G89" s="3">
        <v>30</v>
      </c>
      <c r="H89" s="3">
        <v>53.220001000000003</v>
      </c>
      <c r="I89" s="3">
        <v>186.570007</v>
      </c>
      <c r="J89" s="3">
        <v>43.630001</v>
      </c>
      <c r="K89" s="3">
        <v>7883.6601559999999</v>
      </c>
      <c r="L89" s="7">
        <f t="shared" si="11"/>
        <v>-2.9251567070622338E-3</v>
      </c>
      <c r="M89" s="7">
        <f t="shared" si="12"/>
        <v>0</v>
      </c>
      <c r="N89" s="7">
        <f t="shared" si="13"/>
        <v>-4.1550555743097269E-3</v>
      </c>
      <c r="O89" s="7">
        <f t="shared" si="14"/>
        <v>-1.0974454158748195E-2</v>
      </c>
      <c r="P89" s="7">
        <f t="shared" si="15"/>
        <v>-4.8733374010609684E-3</v>
      </c>
      <c r="Q89" s="7">
        <f t="shared" si="16"/>
        <v>3.0090270812437262E-3</v>
      </c>
      <c r="R89" s="7">
        <f t="shared" si="17"/>
        <v>7.0010031031600807E-3</v>
      </c>
      <c r="S89" s="7">
        <f t="shared" si="18"/>
        <v>2.471688772920875E-3</v>
      </c>
      <c r="T89" s="7">
        <f t="shared" si="19"/>
        <v>6.6913013382555748E-3</v>
      </c>
      <c r="U89" s="7">
        <f t="shared" si="20"/>
        <v>3.0510121866312526E-3</v>
      </c>
    </row>
    <row r="90" spans="1:21" x14ac:dyDescent="0.2">
      <c r="A90" s="2">
        <v>43320</v>
      </c>
      <c r="B90" s="3">
        <v>23.67</v>
      </c>
      <c r="C90" s="3">
        <v>51.549999</v>
      </c>
      <c r="D90" s="3">
        <v>71.010002</v>
      </c>
      <c r="E90" s="3">
        <v>447.5</v>
      </c>
      <c r="F90" s="3">
        <v>39.288424999999997</v>
      </c>
      <c r="G90" s="3">
        <v>30.610001</v>
      </c>
      <c r="H90" s="3">
        <v>53.16</v>
      </c>
      <c r="I90" s="3">
        <v>188.029999</v>
      </c>
      <c r="J90" s="3">
        <v>43.66</v>
      </c>
      <c r="K90" s="3">
        <v>7888.330078</v>
      </c>
      <c r="L90" s="7">
        <f t="shared" si="11"/>
        <v>-7.9631597668415339E-3</v>
      </c>
      <c r="M90" s="7">
        <f t="shared" si="12"/>
        <v>-9.9865757633954399E-3</v>
      </c>
      <c r="N90" s="7">
        <f t="shared" si="13"/>
        <v>-1.2378302854567383E-2</v>
      </c>
      <c r="O90" s="7">
        <f t="shared" si="14"/>
        <v>-8.9304310193849307E-4</v>
      </c>
      <c r="P90" s="7">
        <f t="shared" si="15"/>
        <v>1.3956932123869037E-2</v>
      </c>
      <c r="Q90" s="7">
        <f t="shared" si="16"/>
        <v>2.0333366666666682E-2</v>
      </c>
      <c r="R90" s="7">
        <f t="shared" si="17"/>
        <v>-1.1274144846409688E-3</v>
      </c>
      <c r="S90" s="7">
        <f t="shared" si="18"/>
        <v>7.8254378797337973E-3</v>
      </c>
      <c r="T90" s="7">
        <f t="shared" si="19"/>
        <v>6.8757733927158411E-4</v>
      </c>
      <c r="U90" s="7">
        <f t="shared" si="20"/>
        <v>5.9235455455876232E-4</v>
      </c>
    </row>
    <row r="91" spans="1:21" x14ac:dyDescent="0.2">
      <c r="A91" s="2">
        <v>43321</v>
      </c>
      <c r="B91" s="3">
        <v>23.870000999999998</v>
      </c>
      <c r="C91" s="3">
        <v>51.919998</v>
      </c>
      <c r="D91" s="3">
        <v>71.300003000000004</v>
      </c>
      <c r="E91" s="3">
        <v>444.98998999999998</v>
      </c>
      <c r="F91" s="3">
        <v>38.899428999999998</v>
      </c>
      <c r="G91" s="3">
        <v>29.82</v>
      </c>
      <c r="H91" s="3">
        <v>53.57</v>
      </c>
      <c r="I91" s="3">
        <v>185.64999399999999</v>
      </c>
      <c r="J91" s="3">
        <v>43.75</v>
      </c>
      <c r="K91" s="3">
        <v>7891.7797849999997</v>
      </c>
      <c r="L91" s="7">
        <f t="shared" si="11"/>
        <v>8.449556400506833E-3</v>
      </c>
      <c r="M91" s="7">
        <f t="shared" si="12"/>
        <v>7.1774783157609757E-3</v>
      </c>
      <c r="N91" s="7">
        <f t="shared" si="13"/>
        <v>4.0839458080849473E-3</v>
      </c>
      <c r="O91" s="7">
        <f t="shared" si="14"/>
        <v>-5.6089608938547988E-3</v>
      </c>
      <c r="P91" s="7">
        <f t="shared" si="15"/>
        <v>-9.901033192346061E-3</v>
      </c>
      <c r="Q91" s="7">
        <f t="shared" si="16"/>
        <v>-2.5808591120268183E-2</v>
      </c>
      <c r="R91" s="7">
        <f t="shared" si="17"/>
        <v>7.7125658389767442E-3</v>
      </c>
      <c r="S91" s="7">
        <f t="shared" si="18"/>
        <v>-1.2657581304353521E-2</v>
      </c>
      <c r="T91" s="7">
        <f t="shared" si="19"/>
        <v>2.0613834173156989E-3</v>
      </c>
      <c r="U91" s="7">
        <f t="shared" si="20"/>
        <v>4.3731778030191119E-4</v>
      </c>
    </row>
    <row r="92" spans="1:21" x14ac:dyDescent="0.2">
      <c r="A92" s="2">
        <v>43322</v>
      </c>
      <c r="B92" s="3">
        <v>23.700001</v>
      </c>
      <c r="C92" s="3">
        <v>51.509998000000003</v>
      </c>
      <c r="D92" s="3">
        <v>71.379997000000003</v>
      </c>
      <c r="E92" s="3">
        <v>437.23998999999998</v>
      </c>
      <c r="F92" s="3">
        <v>38.833015000000003</v>
      </c>
      <c r="G92" s="3">
        <v>30.139999</v>
      </c>
      <c r="H92" s="3">
        <v>52.52</v>
      </c>
      <c r="I92" s="3">
        <v>186.13999899999999</v>
      </c>
      <c r="J92" s="3">
        <v>43.25</v>
      </c>
      <c r="K92" s="3">
        <v>7839.1098629999997</v>
      </c>
      <c r="L92" s="7">
        <f t="shared" si="11"/>
        <v>-7.1219100493543405E-3</v>
      </c>
      <c r="M92" s="7">
        <f t="shared" si="12"/>
        <v>-7.8967645568860882E-3</v>
      </c>
      <c r="N92" s="7">
        <f t="shared" si="13"/>
        <v>1.1219354366646974E-3</v>
      </c>
      <c r="O92" s="7">
        <f t="shared" si="14"/>
        <v>-1.7416122101982564E-2</v>
      </c>
      <c r="P92" s="7">
        <f t="shared" si="15"/>
        <v>-1.7073258324690227E-3</v>
      </c>
      <c r="Q92" s="7">
        <f t="shared" si="16"/>
        <v>1.073101945003351E-2</v>
      </c>
      <c r="R92" s="7">
        <f t="shared" si="17"/>
        <v>-1.9600522680604762E-2</v>
      </c>
      <c r="S92" s="7">
        <f t="shared" si="18"/>
        <v>2.6394021860296772E-3</v>
      </c>
      <c r="T92" s="7">
        <f t="shared" si="19"/>
        <v>-1.1428571428571429E-2</v>
      </c>
      <c r="U92" s="7">
        <f t="shared" si="20"/>
        <v>-6.6740232792747703E-3</v>
      </c>
    </row>
    <row r="93" spans="1:21" x14ac:dyDescent="0.2">
      <c r="A93" s="2">
        <v>43325</v>
      </c>
      <c r="B93" s="3">
        <v>23.76</v>
      </c>
      <c r="C93" s="3">
        <v>51.810001</v>
      </c>
      <c r="D93" s="3">
        <v>71.010002</v>
      </c>
      <c r="E93" s="3">
        <v>440.80999800000001</v>
      </c>
      <c r="F93" s="3">
        <v>38.719166000000001</v>
      </c>
      <c r="G93" s="3">
        <v>29.889999</v>
      </c>
      <c r="H93" s="3">
        <v>52.209999000000003</v>
      </c>
      <c r="I93" s="3">
        <v>183.11999499999999</v>
      </c>
      <c r="J93" s="3">
        <v>41.380001</v>
      </c>
      <c r="K93" s="3">
        <v>7819.7099609999996</v>
      </c>
      <c r="L93" s="7">
        <f t="shared" si="11"/>
        <v>2.5316032687087752E-3</v>
      </c>
      <c r="M93" s="7">
        <f t="shared" si="12"/>
        <v>5.8241702902026259E-3</v>
      </c>
      <c r="N93" s="7">
        <f t="shared" si="13"/>
        <v>-5.183454967082766E-3</v>
      </c>
      <c r="O93" s="7">
        <f t="shared" si="14"/>
        <v>8.1648707383787794E-3</v>
      </c>
      <c r="P93" s="7">
        <f t="shared" si="15"/>
        <v>-2.9317579384449508E-3</v>
      </c>
      <c r="Q93" s="7">
        <f t="shared" si="16"/>
        <v>-8.2946253581494805E-3</v>
      </c>
      <c r="R93" s="7">
        <f t="shared" si="17"/>
        <v>-5.9025323686214722E-3</v>
      </c>
      <c r="S93" s="7">
        <f t="shared" si="18"/>
        <v>-1.6224368841862947E-2</v>
      </c>
      <c r="T93" s="7">
        <f t="shared" si="19"/>
        <v>-4.3236971098265894E-2</v>
      </c>
      <c r="U93" s="7">
        <f t="shared" si="20"/>
        <v>-2.474758274732973E-3</v>
      </c>
    </row>
    <row r="94" spans="1:21" x14ac:dyDescent="0.2">
      <c r="A94" s="2">
        <v>43326</v>
      </c>
      <c r="B94" s="3">
        <v>23.610001</v>
      </c>
      <c r="C94" s="3">
        <v>52.59</v>
      </c>
      <c r="D94" s="3">
        <v>71.510002</v>
      </c>
      <c r="E94" s="3">
        <v>434.01998900000001</v>
      </c>
      <c r="F94" s="3">
        <v>38.624287000000002</v>
      </c>
      <c r="G94" s="3">
        <v>30.450001</v>
      </c>
      <c r="H94" s="3">
        <v>52.57</v>
      </c>
      <c r="I94" s="3">
        <v>183.33999600000001</v>
      </c>
      <c r="J94" s="3">
        <v>41.599997999999999</v>
      </c>
      <c r="K94" s="3">
        <v>7870.8901370000003</v>
      </c>
      <c r="L94" s="7">
        <f t="shared" si="11"/>
        <v>-6.3130892255892712E-3</v>
      </c>
      <c r="M94" s="7">
        <f t="shared" si="12"/>
        <v>1.505498909370806E-2</v>
      </c>
      <c r="N94" s="7">
        <f t="shared" si="13"/>
        <v>7.0412615957960402E-3</v>
      </c>
      <c r="O94" s="7">
        <f t="shared" si="14"/>
        <v>-1.5403482295789483E-2</v>
      </c>
      <c r="P94" s="7">
        <f t="shared" si="15"/>
        <v>-2.4504401773529634E-3</v>
      </c>
      <c r="Q94" s="7">
        <f t="shared" si="16"/>
        <v>1.8735430536481475E-2</v>
      </c>
      <c r="R94" s="7">
        <f t="shared" si="17"/>
        <v>6.8952500841840065E-3</v>
      </c>
      <c r="S94" s="7">
        <f t="shared" si="18"/>
        <v>1.2014034840926288E-3</v>
      </c>
      <c r="T94" s="7">
        <f t="shared" si="19"/>
        <v>5.3165054297606065E-3</v>
      </c>
      <c r="U94" s="7">
        <f t="shared" si="20"/>
        <v>6.5450222905013905E-3</v>
      </c>
    </row>
    <row r="95" spans="1:21" x14ac:dyDescent="0.2">
      <c r="A95" s="2">
        <v>43327</v>
      </c>
      <c r="B95" s="3">
        <v>23.35</v>
      </c>
      <c r="C95" s="3">
        <v>52.75</v>
      </c>
      <c r="D95" s="3">
        <v>72.099997999999999</v>
      </c>
      <c r="E95" s="3">
        <v>436.41000400000001</v>
      </c>
      <c r="F95" s="3">
        <v>39.051231000000001</v>
      </c>
      <c r="G95" s="3">
        <v>30.059999000000001</v>
      </c>
      <c r="H95" s="3">
        <v>52.799999</v>
      </c>
      <c r="I95" s="3">
        <v>173.69000199999999</v>
      </c>
      <c r="J95" s="3">
        <v>41</v>
      </c>
      <c r="K95" s="3">
        <v>7774.1201170000004</v>
      </c>
      <c r="L95" s="7">
        <f t="shared" si="11"/>
        <v>-1.1012324819469472E-2</v>
      </c>
      <c r="M95" s="7">
        <f t="shared" si="12"/>
        <v>3.0424034987639585E-3</v>
      </c>
      <c r="N95" s="7">
        <f t="shared" si="13"/>
        <v>8.2505381554876661E-3</v>
      </c>
      <c r="O95" s="7">
        <f t="shared" si="14"/>
        <v>5.50669337950701E-3</v>
      </c>
      <c r="P95" s="7">
        <f t="shared" si="15"/>
        <v>1.1053770390635272E-2</v>
      </c>
      <c r="Q95" s="7">
        <f t="shared" si="16"/>
        <v>-1.2807947034221742E-2</v>
      </c>
      <c r="R95" s="7">
        <f t="shared" si="17"/>
        <v>4.3750998668441966E-3</v>
      </c>
      <c r="S95" s="7">
        <f t="shared" si="18"/>
        <v>-5.2634418078639097E-2</v>
      </c>
      <c r="T95" s="7">
        <f t="shared" si="19"/>
        <v>-1.4423029539568713E-2</v>
      </c>
      <c r="U95" s="7">
        <f t="shared" si="20"/>
        <v>-1.2294672942402923E-2</v>
      </c>
    </row>
    <row r="96" spans="1:21" x14ac:dyDescent="0.2">
      <c r="A96" s="2">
        <v>43328</v>
      </c>
      <c r="B96" s="3">
        <v>23.59</v>
      </c>
      <c r="C96" s="3">
        <v>53.040000999999997</v>
      </c>
      <c r="D96" s="3">
        <v>72.699996999999996</v>
      </c>
      <c r="E96" s="3">
        <v>443.60000600000001</v>
      </c>
      <c r="F96" s="3">
        <v>39.297913000000001</v>
      </c>
      <c r="G96" s="3">
        <v>30.530000999999999</v>
      </c>
      <c r="H96" s="3">
        <v>52.98</v>
      </c>
      <c r="I96" s="3">
        <v>173.08999600000001</v>
      </c>
      <c r="J96" s="3">
        <v>41.110000999999997</v>
      </c>
      <c r="K96" s="3">
        <v>7806.5200199999999</v>
      </c>
      <c r="L96" s="7">
        <f t="shared" si="11"/>
        <v>1.0278372591006356E-2</v>
      </c>
      <c r="M96" s="7">
        <f t="shared" si="12"/>
        <v>5.4976492890994617E-3</v>
      </c>
      <c r="N96" s="7">
        <f t="shared" si="13"/>
        <v>8.3217616732804457E-3</v>
      </c>
      <c r="O96" s="7">
        <f t="shared" si="14"/>
        <v>1.6475337261058737E-2</v>
      </c>
      <c r="P96" s="7">
        <f t="shared" si="15"/>
        <v>6.3168815344130849E-3</v>
      </c>
      <c r="Q96" s="7">
        <f t="shared" si="16"/>
        <v>1.5635462928658025E-2</v>
      </c>
      <c r="R96" s="7">
        <f t="shared" si="17"/>
        <v>3.4091099130512709E-3</v>
      </c>
      <c r="S96" s="7">
        <f t="shared" si="18"/>
        <v>-3.454464811394148E-3</v>
      </c>
      <c r="T96" s="7">
        <f t="shared" si="19"/>
        <v>2.6829512195121197E-3</v>
      </c>
      <c r="U96" s="7">
        <f t="shared" si="20"/>
        <v>4.1676617433719972E-3</v>
      </c>
    </row>
    <row r="97" spans="1:21" x14ac:dyDescent="0.2">
      <c r="A97" s="2">
        <v>43329</v>
      </c>
      <c r="B97" s="3">
        <v>23.629999000000002</v>
      </c>
      <c r="C97" s="3">
        <v>53.560001</v>
      </c>
      <c r="D97" s="3">
        <v>73.629997000000003</v>
      </c>
      <c r="E97" s="3">
        <v>438.76998900000001</v>
      </c>
      <c r="F97" s="3">
        <v>39.933585999999998</v>
      </c>
      <c r="G97" s="3">
        <v>31.35</v>
      </c>
      <c r="H97" s="3">
        <v>53.220001000000003</v>
      </c>
      <c r="I97" s="3">
        <v>173.199997</v>
      </c>
      <c r="J97" s="3">
        <v>42.259998000000003</v>
      </c>
      <c r="K97" s="3">
        <v>7816.330078</v>
      </c>
      <c r="L97" s="7">
        <f t="shared" si="11"/>
        <v>1.695591352267981E-3</v>
      </c>
      <c r="M97" s="7">
        <f t="shared" si="12"/>
        <v>9.8039213837873632E-3</v>
      </c>
      <c r="N97" s="7">
        <f t="shared" si="13"/>
        <v>1.2792297639297108E-2</v>
      </c>
      <c r="O97" s="7">
        <f t="shared" si="14"/>
        <v>-1.0888225731899558E-2</v>
      </c>
      <c r="P97" s="7">
        <f t="shared" si="15"/>
        <v>1.6175744498187396E-2</v>
      </c>
      <c r="Q97" s="7">
        <f t="shared" si="16"/>
        <v>2.6858793748483756E-2</v>
      </c>
      <c r="R97" s="7">
        <f t="shared" si="17"/>
        <v>4.5300302000756245E-3</v>
      </c>
      <c r="S97" s="7">
        <f t="shared" si="18"/>
        <v>6.3551333145783122E-4</v>
      </c>
      <c r="T97" s="7">
        <f t="shared" si="19"/>
        <v>2.7973655364299462E-2</v>
      </c>
      <c r="U97" s="7">
        <f t="shared" si="20"/>
        <v>1.2566493104311576E-3</v>
      </c>
    </row>
    <row r="98" spans="1:21" x14ac:dyDescent="0.2">
      <c r="A98" s="2">
        <v>43332</v>
      </c>
      <c r="B98" s="3">
        <v>23.35</v>
      </c>
      <c r="C98" s="3">
        <v>53.919998</v>
      </c>
      <c r="D98" s="3">
        <v>73.720000999999996</v>
      </c>
      <c r="E98" s="3">
        <v>438.32998700000002</v>
      </c>
      <c r="F98" s="3">
        <v>40.161288999999996</v>
      </c>
      <c r="G98" s="3">
        <v>31.4</v>
      </c>
      <c r="H98" s="3">
        <v>53.560001</v>
      </c>
      <c r="I98" s="3">
        <v>172.509995</v>
      </c>
      <c r="J98" s="3">
        <v>42.439999</v>
      </c>
      <c r="K98" s="3">
        <v>7821.0097660000001</v>
      </c>
      <c r="L98" s="7">
        <f t="shared" si="11"/>
        <v>-1.1849302236534165E-2</v>
      </c>
      <c r="M98" s="7">
        <f t="shared" si="12"/>
        <v>6.7213777684582178E-3</v>
      </c>
      <c r="N98" s="7">
        <f t="shared" si="13"/>
        <v>1.2223822309811218E-3</v>
      </c>
      <c r="O98" s="7">
        <f t="shared" si="14"/>
        <v>-1.0028078743553098E-3</v>
      </c>
      <c r="P98" s="7">
        <f t="shared" si="15"/>
        <v>5.7020423860756767E-3</v>
      </c>
      <c r="Q98" s="7">
        <f t="shared" si="16"/>
        <v>1.5948963317383464E-3</v>
      </c>
      <c r="R98" s="7">
        <f t="shared" si="17"/>
        <v>6.3885756033713013E-3</v>
      </c>
      <c r="S98" s="7">
        <f t="shared" si="18"/>
        <v>-3.9838453345931221E-3</v>
      </c>
      <c r="T98" s="7">
        <f t="shared" si="19"/>
        <v>4.2593707647595527E-3</v>
      </c>
      <c r="U98" s="7">
        <f t="shared" si="20"/>
        <v>5.9870654812438297E-4</v>
      </c>
    </row>
    <row r="99" spans="1:21" x14ac:dyDescent="0.2">
      <c r="A99" s="2">
        <v>43333</v>
      </c>
      <c r="B99" s="3">
        <v>23</v>
      </c>
      <c r="C99" s="3">
        <v>54</v>
      </c>
      <c r="D99" s="3">
        <v>72.220000999999996</v>
      </c>
      <c r="E99" s="3">
        <v>432.60998499999999</v>
      </c>
      <c r="F99" s="3">
        <v>40</v>
      </c>
      <c r="G99" s="3">
        <v>31.360001</v>
      </c>
      <c r="H99" s="3">
        <v>53.970001000000003</v>
      </c>
      <c r="I99" s="3">
        <v>173.740005</v>
      </c>
      <c r="J99" s="3">
        <v>43.279998999999997</v>
      </c>
      <c r="K99" s="3">
        <v>7859.169922</v>
      </c>
      <c r="L99" s="7">
        <f t="shared" si="11"/>
        <v>-1.4989293361884428E-2</v>
      </c>
      <c r="M99" s="7">
        <f t="shared" si="12"/>
        <v>1.4837166722446902E-3</v>
      </c>
      <c r="N99" s="7">
        <f t="shared" si="13"/>
        <v>-2.0347259626325834E-2</v>
      </c>
      <c r="O99" s="7">
        <f t="shared" si="14"/>
        <v>-1.3049533843551574E-2</v>
      </c>
      <c r="P99" s="7">
        <f t="shared" si="15"/>
        <v>-4.0160314575559686E-3</v>
      </c>
      <c r="Q99" s="7">
        <f t="shared" si="16"/>
        <v>-1.2738535031846536E-3</v>
      </c>
      <c r="R99" s="7">
        <f t="shared" si="17"/>
        <v>7.6549662499073457E-3</v>
      </c>
      <c r="S99" s="7">
        <f t="shared" si="18"/>
        <v>7.1300796223430002E-3</v>
      </c>
      <c r="T99" s="7">
        <f t="shared" si="19"/>
        <v>1.9792648911231038E-2</v>
      </c>
      <c r="U99" s="7">
        <f t="shared" si="20"/>
        <v>4.879185315161249E-3</v>
      </c>
    </row>
    <row r="100" spans="1:21" x14ac:dyDescent="0.2">
      <c r="A100" s="2">
        <v>43334</v>
      </c>
      <c r="B100" s="3">
        <v>23.120000999999998</v>
      </c>
      <c r="C100" s="3">
        <v>52.82</v>
      </c>
      <c r="D100" s="3">
        <v>72.139999000000003</v>
      </c>
      <c r="E100" s="3">
        <v>429.94000199999999</v>
      </c>
      <c r="F100" s="3">
        <v>39.914611999999998</v>
      </c>
      <c r="G100" s="3">
        <v>31.74</v>
      </c>
      <c r="H100" s="3">
        <v>53.380001</v>
      </c>
      <c r="I100" s="3">
        <v>176.050003</v>
      </c>
      <c r="J100" s="3">
        <v>42.84</v>
      </c>
      <c r="K100" s="3">
        <v>7889.1000979999999</v>
      </c>
      <c r="L100" s="7">
        <f t="shared" si="11"/>
        <v>5.2174347826086289E-3</v>
      </c>
      <c r="M100" s="7">
        <f t="shared" si="12"/>
        <v>-2.1851851851851848E-2</v>
      </c>
      <c r="N100" s="7">
        <f t="shared" si="13"/>
        <v>-1.1077540694023702E-3</v>
      </c>
      <c r="O100" s="7">
        <f t="shared" si="14"/>
        <v>-6.1718016055500938E-3</v>
      </c>
      <c r="P100" s="7">
        <f t="shared" si="15"/>
        <v>-2.1347000000000449E-3</v>
      </c>
      <c r="Q100" s="7">
        <f t="shared" si="16"/>
        <v>1.2117314664626381E-2</v>
      </c>
      <c r="R100" s="7">
        <f t="shared" si="17"/>
        <v>-1.0931999056290612E-2</v>
      </c>
      <c r="S100" s="7">
        <f t="shared" si="18"/>
        <v>1.3295717356517904E-2</v>
      </c>
      <c r="T100" s="7">
        <f t="shared" si="19"/>
        <v>-1.0166335724730335E-2</v>
      </c>
      <c r="U100" s="7">
        <f t="shared" si="20"/>
        <v>3.8083126204227968E-3</v>
      </c>
    </row>
    <row r="101" spans="1:21" x14ac:dyDescent="0.2">
      <c r="A101" s="2">
        <v>43335</v>
      </c>
      <c r="B101" s="3">
        <v>23.200001</v>
      </c>
      <c r="C101" s="3">
        <v>52.66</v>
      </c>
      <c r="D101" s="3">
        <v>72.110000999999997</v>
      </c>
      <c r="E101" s="3">
        <v>429.17001299999998</v>
      </c>
      <c r="F101" s="3">
        <v>40.037951999999997</v>
      </c>
      <c r="G101" s="3">
        <v>32.310001</v>
      </c>
      <c r="H101" s="3">
        <v>52.880001</v>
      </c>
      <c r="I101" s="3">
        <v>174.86000100000001</v>
      </c>
      <c r="J101" s="3">
        <v>42.740001999999997</v>
      </c>
      <c r="K101" s="3">
        <v>7878.4599609999996</v>
      </c>
      <c r="L101" s="7">
        <f t="shared" si="11"/>
        <v>3.4602074627938751E-3</v>
      </c>
      <c r="M101" s="7">
        <f t="shared" si="12"/>
        <v>-3.029155622870195E-3</v>
      </c>
      <c r="N101" s="7">
        <f t="shared" si="13"/>
        <v>-4.1583033567835486E-4</v>
      </c>
      <c r="O101" s="7">
        <f t="shared" si="14"/>
        <v>-1.7909219807837504E-3</v>
      </c>
      <c r="P101" s="7">
        <f t="shared" si="15"/>
        <v>3.0900964288466315E-3</v>
      </c>
      <c r="Q101" s="7">
        <f t="shared" si="16"/>
        <v>1.7958443604284856E-2</v>
      </c>
      <c r="R101" s="7">
        <f t="shared" si="17"/>
        <v>-9.3668038709853151E-3</v>
      </c>
      <c r="S101" s="7">
        <f t="shared" si="18"/>
        <v>-6.7594545851839185E-3</v>
      </c>
      <c r="T101" s="7">
        <f t="shared" si="19"/>
        <v>-2.3342203548087411E-3</v>
      </c>
      <c r="U101" s="7">
        <f t="shared" si="20"/>
        <v>-1.3487136514718262E-3</v>
      </c>
    </row>
    <row r="102" spans="1:21" x14ac:dyDescent="0.2">
      <c r="A102" s="2">
        <v>43336</v>
      </c>
      <c r="B102" s="3">
        <v>23.389999</v>
      </c>
      <c r="C102" s="3">
        <v>52.75</v>
      </c>
      <c r="D102" s="3">
        <v>72.449996999999996</v>
      </c>
      <c r="E102" s="3">
        <v>430.01998900000001</v>
      </c>
      <c r="F102" s="3">
        <v>40.227702999999998</v>
      </c>
      <c r="G102" s="3">
        <v>31.200001</v>
      </c>
      <c r="H102" s="3">
        <v>53.099997999999999</v>
      </c>
      <c r="I102" s="3">
        <v>176.03999300000001</v>
      </c>
      <c r="J102" s="3">
        <v>42.849997999999999</v>
      </c>
      <c r="K102" s="3">
        <v>7945.9799800000001</v>
      </c>
      <c r="L102" s="7">
        <f t="shared" si="11"/>
        <v>8.1895686125185614E-3</v>
      </c>
      <c r="M102" s="7">
        <f t="shared" si="12"/>
        <v>1.7090770983669468E-3</v>
      </c>
      <c r="N102" s="7">
        <f t="shared" si="13"/>
        <v>4.7149631852036631E-3</v>
      </c>
      <c r="O102" s="7">
        <f t="shared" si="14"/>
        <v>1.9805111593386802E-3</v>
      </c>
      <c r="P102" s="7">
        <f t="shared" si="15"/>
        <v>4.7392783726800296E-3</v>
      </c>
      <c r="Q102" s="7">
        <f t="shared" si="16"/>
        <v>-3.4354687887505772E-2</v>
      </c>
      <c r="R102" s="7">
        <f t="shared" si="17"/>
        <v>4.1603062753345892E-3</v>
      </c>
      <c r="S102" s="7">
        <f t="shared" si="18"/>
        <v>6.7482099579766015E-3</v>
      </c>
      <c r="T102" s="7">
        <f t="shared" si="19"/>
        <v>2.5736077410572519E-3</v>
      </c>
      <c r="U102" s="7">
        <f t="shared" si="20"/>
        <v>8.5702052601953314E-3</v>
      </c>
    </row>
    <row r="103" spans="1:21" x14ac:dyDescent="0.2">
      <c r="A103" s="2">
        <v>43339</v>
      </c>
      <c r="B103" s="3">
        <v>23.1</v>
      </c>
      <c r="C103" s="3">
        <v>52.970001000000003</v>
      </c>
      <c r="D103" s="3">
        <v>72.019997000000004</v>
      </c>
      <c r="E103" s="3">
        <v>432.54998799999998</v>
      </c>
      <c r="F103" s="3">
        <v>39.449714999999998</v>
      </c>
      <c r="G103" s="3">
        <v>31.190000999999999</v>
      </c>
      <c r="H103" s="3">
        <v>53.66</v>
      </c>
      <c r="I103" s="3">
        <v>177.38999899999999</v>
      </c>
      <c r="J103" s="3">
        <v>43.52</v>
      </c>
      <c r="K103" s="3">
        <v>8017.8999020000001</v>
      </c>
      <c r="L103" s="7">
        <f t="shared" si="11"/>
        <v>-1.2398418657478273E-2</v>
      </c>
      <c r="M103" s="7">
        <f t="shared" si="12"/>
        <v>4.1706350710901128E-3</v>
      </c>
      <c r="N103" s="7">
        <f t="shared" si="13"/>
        <v>-5.9351279200189977E-3</v>
      </c>
      <c r="O103" s="7">
        <f t="shared" si="14"/>
        <v>5.8834451065482331E-3</v>
      </c>
      <c r="P103" s="7">
        <f t="shared" si="15"/>
        <v>-1.9339607831946076E-2</v>
      </c>
      <c r="Q103" s="7">
        <f t="shared" si="16"/>
        <v>-3.2051281024002412E-4</v>
      </c>
      <c r="R103" s="7">
        <f t="shared" si="17"/>
        <v>1.0546177421701546E-2</v>
      </c>
      <c r="S103" s="7">
        <f t="shared" si="18"/>
        <v>7.6687460445421579E-3</v>
      </c>
      <c r="T103" s="7">
        <f t="shared" si="19"/>
        <v>1.5635986727467379E-2</v>
      </c>
      <c r="U103" s="7">
        <f t="shared" si="20"/>
        <v>9.0511078785778729E-3</v>
      </c>
    </row>
    <row r="104" spans="1:21" x14ac:dyDescent="0.2">
      <c r="A104" s="2">
        <v>43340</v>
      </c>
      <c r="B104" s="3">
        <v>22.940000999999999</v>
      </c>
      <c r="C104" s="3">
        <v>53.049999</v>
      </c>
      <c r="D104" s="3">
        <v>71.470000999999996</v>
      </c>
      <c r="E104" s="3">
        <v>435.67999300000002</v>
      </c>
      <c r="F104" s="3">
        <v>39.373814000000003</v>
      </c>
      <c r="G104" s="3">
        <v>31.110001</v>
      </c>
      <c r="H104" s="3">
        <v>53.389999000000003</v>
      </c>
      <c r="I104" s="3">
        <v>175.78999300000001</v>
      </c>
      <c r="J104" s="3">
        <v>43.119999</v>
      </c>
      <c r="K104" s="3">
        <v>8030.0400390000004</v>
      </c>
      <c r="L104" s="7">
        <f t="shared" si="11"/>
        <v>-6.9263636363637512E-3</v>
      </c>
      <c r="M104" s="7">
        <f t="shared" si="12"/>
        <v>1.5102510570085932E-3</v>
      </c>
      <c r="N104" s="7">
        <f t="shared" si="13"/>
        <v>-7.6367123425457413E-3</v>
      </c>
      <c r="O104" s="7">
        <f t="shared" si="14"/>
        <v>7.2361694297400827E-3</v>
      </c>
      <c r="P104" s="7">
        <f t="shared" si="15"/>
        <v>-1.9239936207395838E-3</v>
      </c>
      <c r="Q104" s="7">
        <f t="shared" si="16"/>
        <v>-2.5649245731027164E-3</v>
      </c>
      <c r="R104" s="7">
        <f t="shared" si="17"/>
        <v>-5.0316995900110606E-3</v>
      </c>
      <c r="S104" s="7">
        <f t="shared" si="18"/>
        <v>-9.0197080388955825E-3</v>
      </c>
      <c r="T104" s="7">
        <f t="shared" si="19"/>
        <v>-9.1911994485294832E-3</v>
      </c>
      <c r="U104" s="7">
        <f t="shared" si="20"/>
        <v>1.5141292792857221E-3</v>
      </c>
    </row>
    <row r="105" spans="1:21" x14ac:dyDescent="0.2">
      <c r="A105" s="2">
        <v>43341</v>
      </c>
      <c r="B105" s="3">
        <v>22.799999</v>
      </c>
      <c r="C105" s="3">
        <v>53.25</v>
      </c>
      <c r="D105" s="3">
        <v>71.809997999999993</v>
      </c>
      <c r="E105" s="3">
        <v>436.10998499999999</v>
      </c>
      <c r="F105" s="3">
        <v>39.373814000000003</v>
      </c>
      <c r="G105" s="3">
        <v>30.68</v>
      </c>
      <c r="H105" s="3">
        <v>53.889999000000003</v>
      </c>
      <c r="I105" s="3">
        <v>175.61999499999999</v>
      </c>
      <c r="J105" s="3">
        <v>43.23</v>
      </c>
      <c r="K105" s="3">
        <v>8109.6899409999996</v>
      </c>
      <c r="L105" s="7">
        <f t="shared" si="11"/>
        <v>-6.1029639885368395E-3</v>
      </c>
      <c r="M105" s="7">
        <f t="shared" si="12"/>
        <v>3.7700471964193689E-3</v>
      </c>
      <c r="N105" s="7">
        <f t="shared" si="13"/>
        <v>4.7571987581194628E-3</v>
      </c>
      <c r="O105" s="7">
        <f t="shared" si="14"/>
        <v>9.8694456231312446E-4</v>
      </c>
      <c r="P105" s="7">
        <f t="shared" si="15"/>
        <v>0</v>
      </c>
      <c r="Q105" s="7">
        <f t="shared" si="16"/>
        <v>-1.3821953911219763E-2</v>
      </c>
      <c r="R105" s="7">
        <f t="shared" si="17"/>
        <v>9.3650498101713765E-3</v>
      </c>
      <c r="S105" s="7">
        <f t="shared" si="18"/>
        <v>-9.6705163416225268E-4</v>
      </c>
      <c r="T105" s="7">
        <f t="shared" si="19"/>
        <v>2.551043658419308E-3</v>
      </c>
      <c r="U105" s="7">
        <f t="shared" si="20"/>
        <v>9.9189918871087218E-3</v>
      </c>
    </row>
    <row r="106" spans="1:21" x14ac:dyDescent="0.2">
      <c r="A106" s="2">
        <v>43342</v>
      </c>
      <c r="B106" s="3">
        <v>23</v>
      </c>
      <c r="C106" s="3">
        <v>53.099997999999999</v>
      </c>
      <c r="D106" s="3">
        <v>71.75</v>
      </c>
      <c r="E106" s="3">
        <v>430.69000199999999</v>
      </c>
      <c r="F106" s="3">
        <v>39.373814000000003</v>
      </c>
      <c r="G106" s="3">
        <v>31.040001</v>
      </c>
      <c r="H106" s="3">
        <v>53.009998000000003</v>
      </c>
      <c r="I106" s="3">
        <v>174.740005</v>
      </c>
      <c r="J106" s="3">
        <v>42.450001</v>
      </c>
      <c r="K106" s="3">
        <v>8088.3598629999997</v>
      </c>
      <c r="L106" s="7">
        <f t="shared" si="11"/>
        <v>8.7719740689462446E-3</v>
      </c>
      <c r="M106" s="7">
        <f t="shared" si="12"/>
        <v>-2.8169389671361621E-3</v>
      </c>
      <c r="N106" s="7">
        <f t="shared" si="13"/>
        <v>-8.355103978695713E-4</v>
      </c>
      <c r="O106" s="7">
        <f t="shared" si="14"/>
        <v>-1.2428018588017429E-2</v>
      </c>
      <c r="P106" s="7">
        <f t="shared" si="15"/>
        <v>0</v>
      </c>
      <c r="Q106" s="7">
        <f t="shared" si="16"/>
        <v>1.1734061277705361E-2</v>
      </c>
      <c r="R106" s="7">
        <f t="shared" si="17"/>
        <v>-1.6329579074588589E-2</v>
      </c>
      <c r="S106" s="7">
        <f t="shared" si="18"/>
        <v>-5.010762014883284E-3</v>
      </c>
      <c r="T106" s="7">
        <f t="shared" si="19"/>
        <v>-1.8043002544529185E-2</v>
      </c>
      <c r="U106" s="7">
        <f t="shared" si="20"/>
        <v>-2.6301964878042874E-3</v>
      </c>
    </row>
    <row r="107" spans="1:21" x14ac:dyDescent="0.2">
      <c r="A107" s="2">
        <v>43343</v>
      </c>
      <c r="B107" s="3">
        <v>22.799999</v>
      </c>
      <c r="C107" s="3">
        <v>53.450001</v>
      </c>
      <c r="D107" s="3">
        <v>71.790001000000004</v>
      </c>
      <c r="E107" s="3">
        <v>436.13000499999998</v>
      </c>
      <c r="F107" s="3">
        <v>39.392788000000003</v>
      </c>
      <c r="G107" s="3">
        <v>31.5</v>
      </c>
      <c r="H107" s="3">
        <v>53.02</v>
      </c>
      <c r="I107" s="3">
        <v>174.699997</v>
      </c>
      <c r="J107" s="3">
        <v>42.619999</v>
      </c>
      <c r="K107" s="3">
        <v>8109.5400390000004</v>
      </c>
      <c r="L107" s="7">
        <f t="shared" si="11"/>
        <v>-8.6956956521739275E-3</v>
      </c>
      <c r="M107" s="7">
        <f t="shared" si="12"/>
        <v>6.591393845250257E-3</v>
      </c>
      <c r="N107" s="7">
        <f t="shared" si="13"/>
        <v>5.5750522648088821E-4</v>
      </c>
      <c r="O107" s="7">
        <f t="shared" si="14"/>
        <v>1.2630901517885689E-2</v>
      </c>
      <c r="P107" s="7">
        <f t="shared" si="15"/>
        <v>4.8189388002899705E-4</v>
      </c>
      <c r="Q107" s="7">
        <f t="shared" si="16"/>
        <v>1.4819554934937014E-2</v>
      </c>
      <c r="R107" s="7">
        <f t="shared" si="17"/>
        <v>1.8868138799024413E-4</v>
      </c>
      <c r="S107" s="7">
        <f t="shared" si="18"/>
        <v>-2.2895730144908871E-4</v>
      </c>
      <c r="T107" s="7">
        <f t="shared" si="19"/>
        <v>4.0046642166156757E-3</v>
      </c>
      <c r="U107" s="7">
        <f t="shared" si="20"/>
        <v>2.6185996121276629E-3</v>
      </c>
    </row>
    <row r="108" spans="1:21" x14ac:dyDescent="0.2">
      <c r="A108" s="2">
        <v>43347</v>
      </c>
      <c r="B108" s="3">
        <v>22.65</v>
      </c>
      <c r="C108" s="3">
        <v>53.529998999999997</v>
      </c>
      <c r="D108" s="3">
        <v>71.910004000000001</v>
      </c>
      <c r="E108" s="3">
        <v>428.39001500000001</v>
      </c>
      <c r="F108" s="3">
        <v>39.250473</v>
      </c>
      <c r="G108" s="3">
        <v>31.9</v>
      </c>
      <c r="H108" s="3">
        <v>52.59</v>
      </c>
      <c r="I108" s="3">
        <v>171.10000600000001</v>
      </c>
      <c r="J108" s="3">
        <v>42.889999000000003</v>
      </c>
      <c r="K108" s="3">
        <v>8091.25</v>
      </c>
      <c r="L108" s="7">
        <f t="shared" si="11"/>
        <v>-6.5789037973203908E-3</v>
      </c>
      <c r="M108" s="7">
        <f t="shared" si="12"/>
        <v>1.4966884659178255E-3</v>
      </c>
      <c r="N108" s="7">
        <f t="shared" si="13"/>
        <v>1.6715837627582282E-3</v>
      </c>
      <c r="O108" s="7">
        <f t="shared" si="14"/>
        <v>-1.7746978908272953E-2</v>
      </c>
      <c r="P108" s="7">
        <f t="shared" si="15"/>
        <v>-3.6127171298462935E-3</v>
      </c>
      <c r="Q108" s="7">
        <f t="shared" si="16"/>
        <v>1.2698412698412653E-2</v>
      </c>
      <c r="R108" s="7">
        <f t="shared" si="17"/>
        <v>-8.1101471142964853E-3</v>
      </c>
      <c r="S108" s="7">
        <f t="shared" si="18"/>
        <v>-2.0606703273154541E-2</v>
      </c>
      <c r="T108" s="7">
        <f t="shared" si="19"/>
        <v>6.3350541139149986E-3</v>
      </c>
      <c r="U108" s="7">
        <f t="shared" si="20"/>
        <v>-2.2553731669170975E-3</v>
      </c>
    </row>
    <row r="109" spans="1:21" x14ac:dyDescent="0.2">
      <c r="A109" s="2">
        <v>43348</v>
      </c>
      <c r="B109" s="3">
        <v>22.950001</v>
      </c>
      <c r="C109" s="3">
        <v>53.790000999999997</v>
      </c>
      <c r="D109" s="3">
        <v>72.699996999999996</v>
      </c>
      <c r="E109" s="3">
        <v>430.209991</v>
      </c>
      <c r="F109" s="3">
        <v>39.705883</v>
      </c>
      <c r="G109" s="3">
        <v>31.959999</v>
      </c>
      <c r="H109" s="3">
        <v>52.950001</v>
      </c>
      <c r="I109" s="3">
        <v>169.220001</v>
      </c>
      <c r="J109" s="3">
        <v>44.07</v>
      </c>
      <c r="K109" s="3">
        <v>7995.169922</v>
      </c>
      <c r="L109" s="7">
        <f t="shared" si="11"/>
        <v>1.3245077262693234E-2</v>
      </c>
      <c r="M109" s="7">
        <f t="shared" si="12"/>
        <v>4.8571269354964882E-3</v>
      </c>
      <c r="N109" s="7">
        <f t="shared" si="13"/>
        <v>1.0985856710562769E-2</v>
      </c>
      <c r="O109" s="7">
        <f t="shared" si="14"/>
        <v>4.2484090111203849E-3</v>
      </c>
      <c r="P109" s="7">
        <f t="shared" si="15"/>
        <v>1.1602662724599536E-2</v>
      </c>
      <c r="Q109" s="7">
        <f t="shared" si="16"/>
        <v>1.8808463949843651E-3</v>
      </c>
      <c r="R109" s="7">
        <f t="shared" si="17"/>
        <v>6.8454268872408615E-3</v>
      </c>
      <c r="S109" s="7">
        <f t="shared" si="18"/>
        <v>-1.0987755313112094E-2</v>
      </c>
      <c r="T109" s="7">
        <f t="shared" si="19"/>
        <v>2.751226457244723E-2</v>
      </c>
      <c r="U109" s="7">
        <f t="shared" si="20"/>
        <v>-1.1874565487409233E-2</v>
      </c>
    </row>
    <row r="110" spans="1:21" x14ac:dyDescent="0.2">
      <c r="A110" s="2">
        <v>43349</v>
      </c>
      <c r="B110" s="3">
        <v>22.99</v>
      </c>
      <c r="C110" s="3">
        <v>54.209999000000003</v>
      </c>
      <c r="D110" s="3">
        <v>73.650002000000001</v>
      </c>
      <c r="E110" s="3">
        <v>431.64999399999999</v>
      </c>
      <c r="F110" s="3">
        <v>39.639468999999998</v>
      </c>
      <c r="G110" s="3">
        <v>32.560001</v>
      </c>
      <c r="H110" s="3">
        <v>54.619999</v>
      </c>
      <c r="I110" s="3">
        <v>164.63000500000001</v>
      </c>
      <c r="J110" s="3">
        <v>44.07</v>
      </c>
      <c r="K110" s="3">
        <v>7922.7299800000001</v>
      </c>
      <c r="L110" s="7">
        <f t="shared" si="11"/>
        <v>1.7428757410510841E-3</v>
      </c>
      <c r="M110" s="7">
        <f t="shared" si="12"/>
        <v>7.8081054506767304E-3</v>
      </c>
      <c r="N110" s="7">
        <f t="shared" si="13"/>
        <v>1.306746959012948E-2</v>
      </c>
      <c r="O110" s="7">
        <f t="shared" si="14"/>
        <v>3.3472095723597228E-3</v>
      </c>
      <c r="P110" s="7">
        <f t="shared" si="15"/>
        <v>-1.6726488616309516E-3</v>
      </c>
      <c r="Q110" s="7">
        <f t="shared" si="16"/>
        <v>1.8773529999171774E-2</v>
      </c>
      <c r="R110" s="7">
        <f t="shared" si="17"/>
        <v>3.1539149546002836E-2</v>
      </c>
      <c r="S110" s="7">
        <f t="shared" si="18"/>
        <v>-2.7124429576146764E-2</v>
      </c>
      <c r="T110" s="7">
        <f t="shared" si="19"/>
        <v>0</v>
      </c>
      <c r="U110" s="7">
        <f t="shared" si="20"/>
        <v>-9.06046309293187E-3</v>
      </c>
    </row>
    <row r="111" spans="1:21" x14ac:dyDescent="0.2">
      <c r="A111" s="2">
        <v>43350</v>
      </c>
      <c r="B111" s="3">
        <v>22.879999000000002</v>
      </c>
      <c r="C111" s="3">
        <v>54.860000999999997</v>
      </c>
      <c r="D111" s="3">
        <v>74.089995999999999</v>
      </c>
      <c r="E111" s="3">
        <v>431.08999599999999</v>
      </c>
      <c r="F111" s="3">
        <v>40.037951999999997</v>
      </c>
      <c r="G111" s="3">
        <v>32.369999</v>
      </c>
      <c r="H111" s="3">
        <v>56.060001</v>
      </c>
      <c r="I111" s="3">
        <v>162.19000199999999</v>
      </c>
      <c r="J111" s="3">
        <v>44.369999</v>
      </c>
      <c r="K111" s="3">
        <v>7902.5400390000004</v>
      </c>
      <c r="L111" s="7">
        <f t="shared" si="11"/>
        <v>-4.7847324923878604E-3</v>
      </c>
      <c r="M111" s="7">
        <f t="shared" si="12"/>
        <v>1.1990444788607973E-2</v>
      </c>
      <c r="N111" s="7">
        <f t="shared" si="13"/>
        <v>5.9741206795893729E-3</v>
      </c>
      <c r="O111" s="7">
        <f t="shared" si="14"/>
        <v>-1.2973427725797844E-3</v>
      </c>
      <c r="P111" s="7">
        <f t="shared" si="15"/>
        <v>1.005268259269565E-2</v>
      </c>
      <c r="Q111" s="7">
        <f t="shared" si="16"/>
        <v>-5.83544208122106E-3</v>
      </c>
      <c r="R111" s="7">
        <f t="shared" si="17"/>
        <v>2.6364006341340281E-2</v>
      </c>
      <c r="S111" s="7">
        <f t="shared" si="18"/>
        <v>-1.4821131785788493E-2</v>
      </c>
      <c r="T111" s="7">
        <f t="shared" si="19"/>
        <v>6.8073292489221624E-3</v>
      </c>
      <c r="U111" s="7">
        <f t="shared" si="20"/>
        <v>-2.5483565703951498E-3</v>
      </c>
    </row>
    <row r="112" spans="1:21" x14ac:dyDescent="0.2">
      <c r="A112" s="2">
        <v>43353</v>
      </c>
      <c r="B112" s="3">
        <v>23.1</v>
      </c>
      <c r="C112" s="3">
        <v>54.970001000000003</v>
      </c>
      <c r="D112" s="3">
        <v>74.019997000000004</v>
      </c>
      <c r="E112" s="3">
        <v>434.01998900000001</v>
      </c>
      <c r="F112" s="3">
        <v>39.905124999999998</v>
      </c>
      <c r="G112" s="3">
        <v>31.75</v>
      </c>
      <c r="H112" s="3">
        <v>55.200001</v>
      </c>
      <c r="I112" s="3">
        <v>163.220001</v>
      </c>
      <c r="J112" s="3">
        <v>44.599997999999999</v>
      </c>
      <c r="K112" s="3">
        <v>7924.1601559999999</v>
      </c>
      <c r="L112" s="7">
        <f t="shared" si="11"/>
        <v>9.6154287419330693E-3</v>
      </c>
      <c r="M112" s="7">
        <f t="shared" si="12"/>
        <v>2.0051038642891483E-3</v>
      </c>
      <c r="N112" s="7">
        <f t="shared" si="13"/>
        <v>-9.4478342258239164E-4</v>
      </c>
      <c r="O112" s="7">
        <f t="shared" si="14"/>
        <v>6.7967084070306855E-3</v>
      </c>
      <c r="P112" s="7">
        <f t="shared" si="15"/>
        <v>-3.3175273300692035E-3</v>
      </c>
      <c r="Q112" s="7">
        <f t="shared" si="16"/>
        <v>-1.9153506924729901E-2</v>
      </c>
      <c r="R112" s="7">
        <f t="shared" si="17"/>
        <v>-1.5340706112366988E-2</v>
      </c>
      <c r="S112" s="7">
        <f t="shared" si="18"/>
        <v>6.3505702404517122E-3</v>
      </c>
      <c r="T112" s="7">
        <f t="shared" si="19"/>
        <v>5.1836602475469834E-3</v>
      </c>
      <c r="U112" s="7">
        <f t="shared" si="20"/>
        <v>2.7358440315773868E-3</v>
      </c>
    </row>
    <row r="113" spans="1:21" x14ac:dyDescent="0.2">
      <c r="A113" s="2">
        <v>43354</v>
      </c>
      <c r="B113" s="3">
        <v>23.18</v>
      </c>
      <c r="C113" s="3">
        <v>55.119999</v>
      </c>
      <c r="D113" s="3">
        <v>73.459998999999996</v>
      </c>
      <c r="E113" s="3">
        <v>434.66000400000001</v>
      </c>
      <c r="F113" s="3">
        <v>40.142315000000004</v>
      </c>
      <c r="G113" s="3">
        <v>31.389999</v>
      </c>
      <c r="H113" s="3">
        <v>55.400002000000001</v>
      </c>
      <c r="I113" s="3">
        <v>166.41999799999999</v>
      </c>
      <c r="J113" s="3">
        <v>44.400002000000001</v>
      </c>
      <c r="K113" s="3">
        <v>7972.4702150000003</v>
      </c>
      <c r="L113" s="7">
        <f t="shared" si="11"/>
        <v>3.463203463203389E-3</v>
      </c>
      <c r="M113" s="7">
        <f t="shared" si="12"/>
        <v>2.7287247093191161E-3</v>
      </c>
      <c r="N113" s="7">
        <f t="shared" si="13"/>
        <v>-7.565496118569247E-3</v>
      </c>
      <c r="O113" s="7">
        <f t="shared" si="14"/>
        <v>1.4746210225815321E-3</v>
      </c>
      <c r="P113" s="7">
        <f t="shared" si="15"/>
        <v>5.943848064628424E-3</v>
      </c>
      <c r="Q113" s="7">
        <f t="shared" si="16"/>
        <v>-1.1338614173228361E-2</v>
      </c>
      <c r="R113" s="7">
        <f t="shared" si="17"/>
        <v>3.623206456101338E-3</v>
      </c>
      <c r="S113" s="7">
        <f t="shared" si="18"/>
        <v>1.960542200952441E-2</v>
      </c>
      <c r="T113" s="7">
        <f t="shared" si="19"/>
        <v>-4.4842154477226373E-3</v>
      </c>
      <c r="U113" s="7">
        <f t="shared" si="20"/>
        <v>6.0965525745237557E-3</v>
      </c>
    </row>
    <row r="114" spans="1:21" x14ac:dyDescent="0.2">
      <c r="A114" s="2">
        <v>43355</v>
      </c>
      <c r="B114" s="3">
        <v>24.01</v>
      </c>
      <c r="C114" s="3">
        <v>54.970001000000003</v>
      </c>
      <c r="D114" s="3">
        <v>74.449996999999996</v>
      </c>
      <c r="E114" s="3">
        <v>439.42999300000002</v>
      </c>
      <c r="F114" s="3">
        <v>40.237189999999998</v>
      </c>
      <c r="G114" s="3">
        <v>31.73</v>
      </c>
      <c r="H114" s="3">
        <v>55.139999000000003</v>
      </c>
      <c r="I114" s="3">
        <v>169.970001</v>
      </c>
      <c r="J114" s="3">
        <v>44.48</v>
      </c>
      <c r="K114" s="3">
        <v>7954.2299800000001</v>
      </c>
      <c r="L114" s="7">
        <f t="shared" si="11"/>
        <v>3.5806729939603189E-2</v>
      </c>
      <c r="M114" s="7">
        <f t="shared" si="12"/>
        <v>-2.7212990334052169E-3</v>
      </c>
      <c r="N114" s="7">
        <f t="shared" si="13"/>
        <v>1.3476694983347332E-2</v>
      </c>
      <c r="O114" s="7">
        <f t="shared" si="14"/>
        <v>1.0974069286577398E-2</v>
      </c>
      <c r="P114" s="7">
        <f t="shared" si="15"/>
        <v>2.3634660831094246E-3</v>
      </c>
      <c r="Q114" s="7">
        <f t="shared" si="16"/>
        <v>1.0831507194377447E-2</v>
      </c>
      <c r="R114" s="7">
        <f t="shared" si="17"/>
        <v>-4.6931947764189165E-3</v>
      </c>
      <c r="S114" s="7">
        <f t="shared" si="18"/>
        <v>2.1331589007710504E-2</v>
      </c>
      <c r="T114" s="7">
        <f t="shared" si="19"/>
        <v>1.8017566755964614E-3</v>
      </c>
      <c r="U114" s="7">
        <f t="shared" si="20"/>
        <v>-2.28790255819102E-3</v>
      </c>
    </row>
    <row r="115" spans="1:21" x14ac:dyDescent="0.2">
      <c r="A115" s="2">
        <v>43356</v>
      </c>
      <c r="B115" s="3">
        <v>24.129999000000002</v>
      </c>
      <c r="C115" s="3">
        <v>54.889999000000003</v>
      </c>
      <c r="D115" s="3">
        <v>74.800003000000004</v>
      </c>
      <c r="E115" s="3">
        <v>443.83999599999999</v>
      </c>
      <c r="F115" s="3">
        <v>40.654648000000002</v>
      </c>
      <c r="G115" s="3">
        <v>28.58</v>
      </c>
      <c r="H115" s="3">
        <v>56.209999000000003</v>
      </c>
      <c r="I115" s="3">
        <v>170.16999799999999</v>
      </c>
      <c r="J115" s="3">
        <v>44.549999</v>
      </c>
      <c r="K115" s="3">
        <v>8013.7099609999996</v>
      </c>
      <c r="L115" s="7">
        <f t="shared" si="11"/>
        <v>4.9978758850478949E-3</v>
      </c>
      <c r="M115" s="7">
        <f t="shared" si="12"/>
        <v>-1.4553756329747992E-3</v>
      </c>
      <c r="N115" s="7">
        <f t="shared" si="13"/>
        <v>4.7012224862817333E-3</v>
      </c>
      <c r="O115" s="7">
        <f t="shared" si="14"/>
        <v>1.0035735089206714E-2</v>
      </c>
      <c r="P115" s="7">
        <f t="shared" si="15"/>
        <v>1.0374929263201617E-2</v>
      </c>
      <c r="Q115" s="7">
        <f t="shared" si="16"/>
        <v>-9.9275133942641106E-2</v>
      </c>
      <c r="R115" s="7">
        <f t="shared" si="17"/>
        <v>1.9405150877859104E-2</v>
      </c>
      <c r="S115" s="7">
        <f t="shared" si="18"/>
        <v>1.1766605802396636E-3</v>
      </c>
      <c r="T115" s="7">
        <f t="shared" si="19"/>
        <v>1.5737185251799193E-3</v>
      </c>
      <c r="U115" s="7">
        <f t="shared" si="20"/>
        <v>7.477779891900925E-3</v>
      </c>
    </row>
    <row r="116" spans="1:21" x14ac:dyDescent="0.2">
      <c r="A116" s="2">
        <v>43357</v>
      </c>
      <c r="B116" s="3">
        <v>24.469999000000001</v>
      </c>
      <c r="C116" s="3">
        <v>54.75</v>
      </c>
      <c r="D116" s="3">
        <v>74.839995999999999</v>
      </c>
      <c r="E116" s="3">
        <v>448.14001500000001</v>
      </c>
      <c r="F116" s="3">
        <v>40.759014000000001</v>
      </c>
      <c r="G116" s="3">
        <v>27.799999</v>
      </c>
      <c r="H116" s="3">
        <v>55.849997999999999</v>
      </c>
      <c r="I116" s="3">
        <v>170.429993</v>
      </c>
      <c r="J116" s="3">
        <v>44.27</v>
      </c>
      <c r="K116" s="3">
        <v>8010.0400390000004</v>
      </c>
      <c r="L116" s="7">
        <f t="shared" si="11"/>
        <v>1.4090344554096327E-2</v>
      </c>
      <c r="M116" s="7">
        <f t="shared" si="12"/>
        <v>-2.550537484979788E-3</v>
      </c>
      <c r="N116" s="7">
        <f t="shared" si="13"/>
        <v>5.3466575395719575E-4</v>
      </c>
      <c r="O116" s="7">
        <f t="shared" si="14"/>
        <v>9.6882188147821187E-3</v>
      </c>
      <c r="P116" s="7">
        <f t="shared" si="15"/>
        <v>2.567135743002838E-3</v>
      </c>
      <c r="Q116" s="7">
        <f t="shared" si="16"/>
        <v>-2.7291847445766224E-2</v>
      </c>
      <c r="R116" s="7">
        <f t="shared" si="17"/>
        <v>-6.4045722541287362E-3</v>
      </c>
      <c r="S116" s="7">
        <f t="shared" si="18"/>
        <v>1.5278545163995567E-3</v>
      </c>
      <c r="T116" s="7">
        <f t="shared" si="19"/>
        <v>-6.2850506461290057E-3</v>
      </c>
      <c r="U116" s="7">
        <f t="shared" si="20"/>
        <v>-4.5795543111235557E-4</v>
      </c>
    </row>
    <row r="117" spans="1:21" x14ac:dyDescent="0.2">
      <c r="A117" s="2">
        <v>43360</v>
      </c>
      <c r="B117" s="3">
        <v>23.540001</v>
      </c>
      <c r="C117" s="3">
        <v>54.57</v>
      </c>
      <c r="D117" s="3">
        <v>74.699996999999996</v>
      </c>
      <c r="E117" s="3">
        <v>447.29998799999998</v>
      </c>
      <c r="F117" s="3">
        <v>40.806454000000002</v>
      </c>
      <c r="G117" s="3">
        <v>28.84</v>
      </c>
      <c r="H117" s="3">
        <v>56.279998999999997</v>
      </c>
      <c r="I117" s="3">
        <v>171.11000100000001</v>
      </c>
      <c r="J117" s="3">
        <v>44.369999</v>
      </c>
      <c r="K117" s="3">
        <v>7895.7900390000004</v>
      </c>
      <c r="L117" s="7">
        <f t="shared" si="11"/>
        <v>-3.800564111179576E-2</v>
      </c>
      <c r="M117" s="7">
        <f t="shared" si="12"/>
        <v>-3.2876712328767073E-3</v>
      </c>
      <c r="N117" s="7">
        <f t="shared" si="13"/>
        <v>-1.870644140601011E-3</v>
      </c>
      <c r="O117" s="7">
        <f t="shared" si="14"/>
        <v>-1.8744744318358192E-3</v>
      </c>
      <c r="P117" s="7">
        <f t="shared" si="15"/>
        <v>1.1639143184376762E-3</v>
      </c>
      <c r="Q117" s="7">
        <f t="shared" si="16"/>
        <v>3.7410109259356457E-2</v>
      </c>
      <c r="R117" s="7">
        <f t="shared" si="17"/>
        <v>7.6992124511803418E-3</v>
      </c>
      <c r="S117" s="7">
        <f t="shared" si="18"/>
        <v>3.989954984038608E-3</v>
      </c>
      <c r="T117" s="7">
        <f t="shared" si="19"/>
        <v>2.258843460582716E-3</v>
      </c>
      <c r="U117" s="7">
        <f t="shared" si="20"/>
        <v>-1.4263349426935367E-2</v>
      </c>
    </row>
    <row r="118" spans="1:21" x14ac:dyDescent="0.2">
      <c r="A118" s="2">
        <v>43361</v>
      </c>
      <c r="B118" s="3">
        <v>23.549999</v>
      </c>
      <c r="C118" s="3">
        <v>55.07</v>
      </c>
      <c r="D118" s="3">
        <v>73.360000999999997</v>
      </c>
      <c r="E118" s="3">
        <v>445.209991</v>
      </c>
      <c r="F118" s="3">
        <v>41.280833999999999</v>
      </c>
      <c r="G118" s="3">
        <v>29.290001</v>
      </c>
      <c r="H118" s="3">
        <v>55.669998</v>
      </c>
      <c r="I118" s="3">
        <v>173.78999300000001</v>
      </c>
      <c r="J118" s="3">
        <v>44.41</v>
      </c>
      <c r="K118" s="3">
        <v>7956.1098629999997</v>
      </c>
      <c r="L118" s="7">
        <f t="shared" si="11"/>
        <v>4.2472385621391889E-4</v>
      </c>
      <c r="M118" s="7">
        <f t="shared" si="12"/>
        <v>9.1625435220817307E-3</v>
      </c>
      <c r="N118" s="7">
        <f t="shared" si="13"/>
        <v>-1.7938367520951834E-2</v>
      </c>
      <c r="O118" s="7">
        <f t="shared" si="14"/>
        <v>-4.6724727388098714E-3</v>
      </c>
      <c r="P118" s="7">
        <f t="shared" si="15"/>
        <v>1.1625121849597528E-2</v>
      </c>
      <c r="Q118" s="7">
        <f t="shared" si="16"/>
        <v>1.5603363384188638E-2</v>
      </c>
      <c r="R118" s="7">
        <f t="shared" si="17"/>
        <v>-1.0838681784624712E-2</v>
      </c>
      <c r="S118" s="7">
        <f t="shared" si="18"/>
        <v>1.5662392521404979E-2</v>
      </c>
      <c r="T118" s="7">
        <f t="shared" si="19"/>
        <v>9.0153258736824901E-4</v>
      </c>
      <c r="U118" s="7">
        <f t="shared" si="20"/>
        <v>7.6394918940421485E-3</v>
      </c>
    </row>
    <row r="119" spans="1:21" x14ac:dyDescent="0.2">
      <c r="A119" s="2">
        <v>43362</v>
      </c>
      <c r="B119" s="3">
        <v>23.559999000000001</v>
      </c>
      <c r="C119" s="3">
        <v>55.43</v>
      </c>
      <c r="D119" s="3">
        <v>72.400002000000001</v>
      </c>
      <c r="E119" s="3">
        <v>442.26998900000001</v>
      </c>
      <c r="F119" s="3">
        <v>41.043644</v>
      </c>
      <c r="G119" s="3">
        <v>28.879999000000002</v>
      </c>
      <c r="H119" s="3">
        <v>55.970001000000003</v>
      </c>
      <c r="I119" s="3">
        <v>174</v>
      </c>
      <c r="J119" s="3">
        <v>45.209999000000003</v>
      </c>
      <c r="K119" s="3">
        <v>7950.0400390000004</v>
      </c>
      <c r="L119" s="7">
        <f t="shared" si="11"/>
        <v>4.2462846813715635E-4</v>
      </c>
      <c r="M119" s="7">
        <f t="shared" si="12"/>
        <v>6.537134556019601E-3</v>
      </c>
      <c r="N119" s="7">
        <f t="shared" si="13"/>
        <v>-1.308613668094138E-2</v>
      </c>
      <c r="O119" s="7">
        <f t="shared" si="14"/>
        <v>-6.6036298812530304E-3</v>
      </c>
      <c r="P119" s="7">
        <f t="shared" si="15"/>
        <v>-5.7457656984352167E-3</v>
      </c>
      <c r="Q119" s="7">
        <f t="shared" si="16"/>
        <v>-1.3998019324068942E-2</v>
      </c>
      <c r="R119" s="7">
        <f t="shared" si="17"/>
        <v>5.3889529509234726E-3</v>
      </c>
      <c r="S119" s="7">
        <f t="shared" si="18"/>
        <v>1.2083952382689277E-3</v>
      </c>
      <c r="T119" s="7">
        <f t="shared" si="19"/>
        <v>1.8013938302184347E-2</v>
      </c>
      <c r="U119" s="7">
        <f t="shared" si="20"/>
        <v>-7.6291354751485338E-4</v>
      </c>
    </row>
    <row r="120" spans="1:21" x14ac:dyDescent="0.2">
      <c r="A120" s="2">
        <v>43363</v>
      </c>
      <c r="B120" s="3">
        <v>23.65</v>
      </c>
      <c r="C120" s="3">
        <v>56.43</v>
      </c>
      <c r="D120" s="3">
        <v>72.800003000000004</v>
      </c>
      <c r="E120" s="3">
        <v>445.01001000000002</v>
      </c>
      <c r="F120" s="3">
        <v>41.508536999999997</v>
      </c>
      <c r="G120" s="3">
        <v>29.18</v>
      </c>
      <c r="H120" s="3">
        <v>56.700001</v>
      </c>
      <c r="I120" s="3">
        <v>171.38999899999999</v>
      </c>
      <c r="J120" s="3">
        <v>45.439999</v>
      </c>
      <c r="K120" s="3">
        <v>8028.2299800000001</v>
      </c>
      <c r="L120" s="7">
        <f t="shared" si="11"/>
        <v>3.8200765628214725E-3</v>
      </c>
      <c r="M120" s="7">
        <f t="shared" si="12"/>
        <v>1.8040772145047807E-2</v>
      </c>
      <c r="N120" s="7">
        <f t="shared" si="13"/>
        <v>5.524875537986907E-3</v>
      </c>
      <c r="O120" s="7">
        <f t="shared" si="14"/>
        <v>6.1953581932958444E-3</v>
      </c>
      <c r="P120" s="7">
        <f t="shared" si="15"/>
        <v>1.1326796421877073E-2</v>
      </c>
      <c r="Q120" s="7">
        <f t="shared" si="16"/>
        <v>1.0387846620077728E-2</v>
      </c>
      <c r="R120" s="7">
        <f t="shared" si="17"/>
        <v>1.3042701214173585E-2</v>
      </c>
      <c r="S120" s="7">
        <f t="shared" si="18"/>
        <v>-1.50000057471265E-2</v>
      </c>
      <c r="T120" s="7">
        <f t="shared" si="19"/>
        <v>5.0873701634011727E-3</v>
      </c>
      <c r="U120" s="7">
        <f t="shared" si="20"/>
        <v>9.8351631710567825E-3</v>
      </c>
    </row>
    <row r="121" spans="1:21" x14ac:dyDescent="0.2">
      <c r="A121" s="2">
        <v>43364</v>
      </c>
      <c r="B121" s="3">
        <v>23.799999</v>
      </c>
      <c r="C121" s="3">
        <v>57.450001</v>
      </c>
      <c r="D121" s="3">
        <v>73.169998000000007</v>
      </c>
      <c r="E121" s="3">
        <v>441.67999300000002</v>
      </c>
      <c r="F121" s="3">
        <v>41.802658000000001</v>
      </c>
      <c r="G121" s="3">
        <v>29.950001</v>
      </c>
      <c r="H121" s="3">
        <v>56.740001999999997</v>
      </c>
      <c r="I121" s="3">
        <v>172.520004</v>
      </c>
      <c r="J121" s="3">
        <v>45.349997999999999</v>
      </c>
      <c r="K121" s="3">
        <v>7986.9599609999996</v>
      </c>
      <c r="L121" s="7">
        <f t="shared" si="11"/>
        <v>6.3424524312896873E-3</v>
      </c>
      <c r="M121" s="7">
        <f t="shared" si="12"/>
        <v>1.8075509480772651E-2</v>
      </c>
      <c r="N121" s="7">
        <f t="shared" si="13"/>
        <v>5.082348691661495E-3</v>
      </c>
      <c r="O121" s="7">
        <f t="shared" si="14"/>
        <v>-7.4830159438435953E-3</v>
      </c>
      <c r="P121" s="7">
        <f t="shared" si="15"/>
        <v>7.0857953871032381E-3</v>
      </c>
      <c r="Q121" s="7">
        <f t="shared" si="16"/>
        <v>2.6387971213159719E-2</v>
      </c>
      <c r="R121" s="7">
        <f t="shared" si="17"/>
        <v>7.054849963758664E-4</v>
      </c>
      <c r="S121" s="7">
        <f t="shared" si="18"/>
        <v>6.5931793371444697E-3</v>
      </c>
      <c r="T121" s="7">
        <f t="shared" si="19"/>
        <v>-1.9806558534475513E-3</v>
      </c>
      <c r="U121" s="7">
        <f t="shared" si="20"/>
        <v>-5.1406124516627889E-3</v>
      </c>
    </row>
    <row r="122" spans="1:21" x14ac:dyDescent="0.2">
      <c r="A122" s="2">
        <v>43367</v>
      </c>
      <c r="B122" s="3">
        <v>23.540001</v>
      </c>
      <c r="C122" s="3">
        <v>56.689999</v>
      </c>
      <c r="D122" s="3">
        <v>72.339995999999999</v>
      </c>
      <c r="E122" s="3">
        <v>431.97000100000002</v>
      </c>
      <c r="F122" s="3">
        <v>41.679316999999998</v>
      </c>
      <c r="G122" s="3">
        <v>29.610001</v>
      </c>
      <c r="H122" s="3">
        <v>56.580002</v>
      </c>
      <c r="I122" s="3">
        <v>174.85000600000001</v>
      </c>
      <c r="J122" s="3">
        <v>44.669998</v>
      </c>
      <c r="K122" s="3">
        <v>7993.25</v>
      </c>
      <c r="L122" s="7">
        <f t="shared" si="11"/>
        <v>-1.0924286173289315E-2</v>
      </c>
      <c r="M122" s="7">
        <f t="shared" si="12"/>
        <v>-1.3228929273647881E-2</v>
      </c>
      <c r="N122" s="7">
        <f t="shared" si="13"/>
        <v>-1.134347441146585E-2</v>
      </c>
      <c r="O122" s="7">
        <f t="shared" si="14"/>
        <v>-2.1984224220905561E-2</v>
      </c>
      <c r="P122" s="7">
        <f t="shared" si="15"/>
        <v>-2.9505540054415554E-3</v>
      </c>
      <c r="Q122" s="7">
        <f t="shared" si="16"/>
        <v>-1.1352253377220249E-2</v>
      </c>
      <c r="R122" s="7">
        <f t="shared" si="17"/>
        <v>-2.8198800556968008E-3</v>
      </c>
      <c r="S122" s="7">
        <f t="shared" si="18"/>
        <v>1.3505691780531187E-2</v>
      </c>
      <c r="T122" s="7">
        <f t="shared" si="19"/>
        <v>-1.4994487982116333E-2</v>
      </c>
      <c r="U122" s="7">
        <f t="shared" si="20"/>
        <v>7.875385667030307E-4</v>
      </c>
    </row>
    <row r="123" spans="1:21" x14ac:dyDescent="0.2">
      <c r="A123" s="2">
        <v>43368</v>
      </c>
      <c r="B123" s="3">
        <v>23.530000999999999</v>
      </c>
      <c r="C123" s="3">
        <v>56.900002000000001</v>
      </c>
      <c r="D123" s="3">
        <v>72.099997999999999</v>
      </c>
      <c r="E123" s="3">
        <v>428.76001000000002</v>
      </c>
      <c r="F123" s="3">
        <v>41.546489999999999</v>
      </c>
      <c r="G123" s="3">
        <v>29.26</v>
      </c>
      <c r="H123" s="3">
        <v>56.549999</v>
      </c>
      <c r="I123" s="3">
        <v>177.38000500000001</v>
      </c>
      <c r="J123" s="3">
        <v>44.790000999999997</v>
      </c>
      <c r="K123" s="3">
        <v>8007.4702150000003</v>
      </c>
      <c r="L123" s="7">
        <f t="shared" si="11"/>
        <v>-4.2480881797760177E-4</v>
      </c>
      <c r="M123" s="7">
        <f t="shared" si="12"/>
        <v>3.7044100141896347E-3</v>
      </c>
      <c r="N123" s="7">
        <f t="shared" si="13"/>
        <v>-3.3176391107348131E-3</v>
      </c>
      <c r="O123" s="7">
        <f t="shared" si="14"/>
        <v>-7.4310507502117077E-3</v>
      </c>
      <c r="P123" s="7">
        <f t="shared" si="15"/>
        <v>-3.1868804376040741E-3</v>
      </c>
      <c r="Q123" s="7">
        <f t="shared" si="16"/>
        <v>-1.1820364342439531E-2</v>
      </c>
      <c r="R123" s="7">
        <f t="shared" si="17"/>
        <v>-5.3027569705636746E-4</v>
      </c>
      <c r="S123" s="7">
        <f t="shared" si="18"/>
        <v>1.4469539108851981E-2</v>
      </c>
      <c r="T123" s="7">
        <f t="shared" si="19"/>
        <v>2.6864339684993265E-3</v>
      </c>
      <c r="U123" s="7">
        <f t="shared" si="20"/>
        <v>1.7790279298158171E-3</v>
      </c>
    </row>
    <row r="124" spans="1:21" x14ac:dyDescent="0.2">
      <c r="A124" s="2">
        <v>43369</v>
      </c>
      <c r="B124" s="3">
        <v>23.43</v>
      </c>
      <c r="C124" s="3">
        <v>57.27</v>
      </c>
      <c r="D124" s="3">
        <v>71.910004000000001</v>
      </c>
      <c r="E124" s="3">
        <v>423.13000499999998</v>
      </c>
      <c r="F124" s="3">
        <v>41.442123000000002</v>
      </c>
      <c r="G124" s="3">
        <v>29.389999</v>
      </c>
      <c r="H124" s="3">
        <v>56.5</v>
      </c>
      <c r="I124" s="3">
        <v>174</v>
      </c>
      <c r="J124" s="3">
        <v>44.830002</v>
      </c>
      <c r="K124" s="3">
        <v>7990.3701170000004</v>
      </c>
      <c r="L124" s="7">
        <f t="shared" si="11"/>
        <v>-4.2499360709758963E-3</v>
      </c>
      <c r="M124" s="7">
        <f t="shared" si="12"/>
        <v>6.5026008259191715E-3</v>
      </c>
      <c r="N124" s="7">
        <f t="shared" si="13"/>
        <v>-2.635145704164911E-3</v>
      </c>
      <c r="O124" s="7">
        <f t="shared" si="14"/>
        <v>-1.3130900430756216E-2</v>
      </c>
      <c r="P124" s="7">
        <f t="shared" si="15"/>
        <v>-2.5120533647967932E-3</v>
      </c>
      <c r="Q124" s="7">
        <f t="shared" si="16"/>
        <v>4.4428913192070393E-3</v>
      </c>
      <c r="R124" s="7">
        <f t="shared" si="17"/>
        <v>-8.8415563013537245E-4</v>
      </c>
      <c r="S124" s="7">
        <f t="shared" si="18"/>
        <v>-1.9055163517443869E-2</v>
      </c>
      <c r="T124" s="7">
        <f t="shared" si="19"/>
        <v>8.9307879229571195E-4</v>
      </c>
      <c r="U124" s="7">
        <f t="shared" si="20"/>
        <v>-2.1355181525330078E-3</v>
      </c>
    </row>
    <row r="125" spans="1:21" x14ac:dyDescent="0.2">
      <c r="A125" s="2">
        <v>43370</v>
      </c>
      <c r="B125" s="3">
        <v>23.110001</v>
      </c>
      <c r="C125" s="3">
        <v>57.34</v>
      </c>
      <c r="D125" s="3">
        <v>70.010002</v>
      </c>
      <c r="E125" s="3">
        <v>430.14999399999999</v>
      </c>
      <c r="F125" s="3">
        <v>41.650852</v>
      </c>
      <c r="G125" s="3">
        <v>29</v>
      </c>
      <c r="H125" s="3">
        <v>56.549999</v>
      </c>
      <c r="I125" s="3">
        <v>172</v>
      </c>
      <c r="J125" s="3">
        <v>45</v>
      </c>
      <c r="K125" s="3">
        <v>8041.9702150000003</v>
      </c>
      <c r="L125" s="7">
        <f t="shared" si="11"/>
        <v>-1.3657661118224466E-2</v>
      </c>
      <c r="M125" s="7">
        <f t="shared" si="12"/>
        <v>1.2222804260520392E-3</v>
      </c>
      <c r="N125" s="7">
        <f t="shared" si="13"/>
        <v>-2.6421942627064803E-2</v>
      </c>
      <c r="O125" s="7">
        <f t="shared" si="14"/>
        <v>1.6590619708002061E-2</v>
      </c>
      <c r="P125" s="7">
        <f t="shared" si="15"/>
        <v>5.0366386876463387E-3</v>
      </c>
      <c r="Q125" s="7">
        <f t="shared" si="16"/>
        <v>-1.3269786092881444E-2</v>
      </c>
      <c r="R125" s="7">
        <f t="shared" si="17"/>
        <v>8.849380530973395E-4</v>
      </c>
      <c r="S125" s="7">
        <f t="shared" si="18"/>
        <v>-1.1494252873563218E-2</v>
      </c>
      <c r="T125" s="7">
        <f t="shared" si="19"/>
        <v>3.7920587199616819E-3</v>
      </c>
      <c r="U125" s="7">
        <f t="shared" si="20"/>
        <v>6.4577857151094323E-3</v>
      </c>
    </row>
    <row r="126" spans="1:21" x14ac:dyDescent="0.2">
      <c r="A126" s="2">
        <v>43371</v>
      </c>
      <c r="B126" s="3">
        <v>23.17</v>
      </c>
      <c r="C126" s="3">
        <v>56.84</v>
      </c>
      <c r="D126" s="3">
        <v>70.019997000000004</v>
      </c>
      <c r="E126" s="3">
        <v>432.89001500000001</v>
      </c>
      <c r="F126" s="3">
        <v>41.812145000000001</v>
      </c>
      <c r="G126" s="3">
        <v>29.110001</v>
      </c>
      <c r="H126" s="3">
        <v>57.450001</v>
      </c>
      <c r="I126" s="3">
        <v>174.19000199999999</v>
      </c>
      <c r="J126" s="3">
        <v>45.299999</v>
      </c>
      <c r="K126" s="3">
        <v>8046.3500979999999</v>
      </c>
      <c r="L126" s="7">
        <f t="shared" si="11"/>
        <v>2.5962352835900461E-3</v>
      </c>
      <c r="M126" s="7">
        <f t="shared" si="12"/>
        <v>-8.7199162888036263E-3</v>
      </c>
      <c r="N126" s="7">
        <f t="shared" si="13"/>
        <v>1.4276531516173259E-4</v>
      </c>
      <c r="O126" s="7">
        <f t="shared" si="14"/>
        <v>6.3699198842718406E-3</v>
      </c>
      <c r="P126" s="7">
        <f t="shared" si="15"/>
        <v>3.8725018158092079E-3</v>
      </c>
      <c r="Q126" s="7">
        <f t="shared" si="16"/>
        <v>3.7931379310344984E-3</v>
      </c>
      <c r="R126" s="7">
        <f t="shared" si="17"/>
        <v>1.5915155011762258E-2</v>
      </c>
      <c r="S126" s="7">
        <f t="shared" si="18"/>
        <v>1.2732569767441818E-2</v>
      </c>
      <c r="T126" s="7">
        <f t="shared" si="19"/>
        <v>6.6666444444444372E-3</v>
      </c>
      <c r="U126" s="7">
        <f t="shared" si="20"/>
        <v>5.446281051663418E-4</v>
      </c>
    </row>
    <row r="127" spans="1:21" x14ac:dyDescent="0.2">
      <c r="A127" s="2">
        <v>43374</v>
      </c>
      <c r="B127" s="3">
        <v>23.1</v>
      </c>
      <c r="C127" s="3">
        <v>55.580002</v>
      </c>
      <c r="D127" s="3">
        <v>69.889999000000003</v>
      </c>
      <c r="E127" s="3">
        <v>431.35000600000001</v>
      </c>
      <c r="F127" s="3">
        <v>42.001899999999999</v>
      </c>
      <c r="G127" s="3">
        <v>28.75</v>
      </c>
      <c r="H127" s="3">
        <v>55.759998000000003</v>
      </c>
      <c r="I127" s="3">
        <v>178.220001</v>
      </c>
      <c r="J127" s="3">
        <v>45.650002000000001</v>
      </c>
      <c r="K127" s="3">
        <v>8037.2998049999997</v>
      </c>
      <c r="L127" s="7">
        <f t="shared" si="11"/>
        <v>-3.0211480362537886E-3</v>
      </c>
      <c r="M127" s="7">
        <f t="shared" si="12"/>
        <v>-2.2167452498240727E-2</v>
      </c>
      <c r="N127" s="7">
        <f t="shared" si="13"/>
        <v>-1.8565839127356789E-3</v>
      </c>
      <c r="O127" s="7">
        <f t="shared" si="14"/>
        <v>-3.5575064026367015E-3</v>
      </c>
      <c r="P127" s="7">
        <f t="shared" si="15"/>
        <v>4.5382747046342183E-3</v>
      </c>
      <c r="Q127" s="7">
        <f t="shared" si="16"/>
        <v>-1.2366918159844805E-2</v>
      </c>
      <c r="R127" s="7">
        <f t="shared" si="17"/>
        <v>-2.9416935954448411E-2</v>
      </c>
      <c r="S127" s="7">
        <f t="shared" si="18"/>
        <v>2.3135650460581567E-2</v>
      </c>
      <c r="T127" s="7">
        <f t="shared" si="19"/>
        <v>7.72633571139816E-3</v>
      </c>
      <c r="U127" s="7">
        <f t="shared" si="20"/>
        <v>-1.1247699751779105E-3</v>
      </c>
    </row>
    <row r="128" spans="1:21" x14ac:dyDescent="0.2">
      <c r="A128" s="2">
        <v>43375</v>
      </c>
      <c r="B128" s="3">
        <v>22.83</v>
      </c>
      <c r="C128" s="3">
        <v>55.59</v>
      </c>
      <c r="D128" s="3">
        <v>70.419998000000007</v>
      </c>
      <c r="E128" s="3">
        <v>431.80999800000001</v>
      </c>
      <c r="F128" s="3">
        <v>41.954459999999997</v>
      </c>
      <c r="G128" s="3">
        <v>29.08</v>
      </c>
      <c r="H128" s="3">
        <v>56.509998000000003</v>
      </c>
      <c r="I128" s="3">
        <v>178.19000199999999</v>
      </c>
      <c r="J128" s="3">
        <v>45.560001</v>
      </c>
      <c r="K128" s="3">
        <v>7999.5498049999997</v>
      </c>
      <c r="L128" s="7">
        <f t="shared" si="11"/>
        <v>-1.1688311688311822E-2</v>
      </c>
      <c r="M128" s="7">
        <f t="shared" si="12"/>
        <v>1.7988484419275588E-4</v>
      </c>
      <c r="N128" s="7">
        <f t="shared" si="13"/>
        <v>7.5833310571374263E-3</v>
      </c>
      <c r="O128" s="7">
        <f t="shared" si="14"/>
        <v>1.0664008197556389E-3</v>
      </c>
      <c r="P128" s="7">
        <f t="shared" si="15"/>
        <v>-1.1294727143296305E-3</v>
      </c>
      <c r="Q128" s="7">
        <f t="shared" si="16"/>
        <v>1.1478260869565158E-2</v>
      </c>
      <c r="R128" s="7">
        <f t="shared" si="17"/>
        <v>1.345050263452305E-2</v>
      </c>
      <c r="S128" s="7">
        <f t="shared" si="18"/>
        <v>-1.6832566396407809E-4</v>
      </c>
      <c r="T128" s="7">
        <f t="shared" si="19"/>
        <v>-1.9715442728786932E-3</v>
      </c>
      <c r="U128" s="7">
        <f t="shared" si="20"/>
        <v>-4.6968510464815245E-3</v>
      </c>
    </row>
    <row r="129" spans="1:21" x14ac:dyDescent="0.2">
      <c r="A129" s="2">
        <v>43376</v>
      </c>
      <c r="B129" s="3">
        <v>22.83</v>
      </c>
      <c r="C129" s="3">
        <v>55.470001000000003</v>
      </c>
      <c r="D129" s="3">
        <v>68.669998000000007</v>
      </c>
      <c r="E129" s="3">
        <v>425.29998799999998</v>
      </c>
      <c r="F129" s="3">
        <v>42.514232999999997</v>
      </c>
      <c r="G129" s="3">
        <v>29.379999000000002</v>
      </c>
      <c r="H129" s="3">
        <v>55.91</v>
      </c>
      <c r="I129" s="3">
        <v>183.570007</v>
      </c>
      <c r="J129" s="3">
        <v>44.950001</v>
      </c>
      <c r="K129" s="3">
        <v>8025.0898440000001</v>
      </c>
      <c r="L129" s="7">
        <f t="shared" si="11"/>
        <v>0</v>
      </c>
      <c r="M129" s="7">
        <f t="shared" si="12"/>
        <v>-2.158643640942615E-3</v>
      </c>
      <c r="N129" s="7">
        <f t="shared" si="13"/>
        <v>-2.4850895337997593E-2</v>
      </c>
      <c r="O129" s="7">
        <f t="shared" si="14"/>
        <v>-1.5076098353795E-2</v>
      </c>
      <c r="P129" s="7">
        <f t="shared" si="15"/>
        <v>1.3342395540307273E-2</v>
      </c>
      <c r="Q129" s="7">
        <f t="shared" si="16"/>
        <v>1.031633425034399E-2</v>
      </c>
      <c r="R129" s="7">
        <f t="shared" si="17"/>
        <v>-1.0617554790924013E-2</v>
      </c>
      <c r="S129" s="7">
        <f t="shared" si="18"/>
        <v>3.0192518882176181E-2</v>
      </c>
      <c r="T129" s="7">
        <f t="shared" si="19"/>
        <v>-1.3388937370743242E-2</v>
      </c>
      <c r="U129" s="7">
        <f t="shared" si="20"/>
        <v>3.1926845413271896E-3</v>
      </c>
    </row>
    <row r="130" spans="1:21" x14ac:dyDescent="0.2">
      <c r="A130" s="2">
        <v>43377</v>
      </c>
      <c r="B130" s="3">
        <v>22.389999</v>
      </c>
      <c r="C130" s="3">
        <v>55.889999000000003</v>
      </c>
      <c r="D130" s="3">
        <v>69.139999000000003</v>
      </c>
      <c r="E130" s="3">
        <v>422.459991</v>
      </c>
      <c r="F130" s="3">
        <v>42.409866000000001</v>
      </c>
      <c r="G130" s="3">
        <v>28.780000999999999</v>
      </c>
      <c r="H130" s="3">
        <v>56.02</v>
      </c>
      <c r="I130" s="3">
        <v>181.179993</v>
      </c>
      <c r="J130" s="3">
        <v>43.650002000000001</v>
      </c>
      <c r="K130" s="3">
        <v>7879.5097660000001</v>
      </c>
      <c r="L130" s="7">
        <f t="shared" si="11"/>
        <v>-1.9272930354796266E-2</v>
      </c>
      <c r="M130" s="7">
        <f t="shared" si="12"/>
        <v>7.5716241649247422E-3</v>
      </c>
      <c r="N130" s="7">
        <f t="shared" si="13"/>
        <v>6.8443427069853164E-3</v>
      </c>
      <c r="O130" s="7">
        <f t="shared" si="14"/>
        <v>-6.6776324479933509E-3</v>
      </c>
      <c r="P130" s="7">
        <f t="shared" si="15"/>
        <v>-2.4548719954561177E-3</v>
      </c>
      <c r="Q130" s="7">
        <f t="shared" si="16"/>
        <v>-2.0421988441864918E-2</v>
      </c>
      <c r="R130" s="7">
        <f t="shared" si="17"/>
        <v>1.9674476837776168E-3</v>
      </c>
      <c r="S130" s="7">
        <f t="shared" si="18"/>
        <v>-1.301963234113734E-2</v>
      </c>
      <c r="T130" s="7">
        <f t="shared" si="19"/>
        <v>-2.8921000468943251E-2</v>
      </c>
      <c r="U130" s="7">
        <f t="shared" si="20"/>
        <v>-1.8140616594946118E-2</v>
      </c>
    </row>
    <row r="131" spans="1:21" x14ac:dyDescent="0.2">
      <c r="A131" s="2">
        <v>43378</v>
      </c>
      <c r="B131" s="3">
        <v>22.26</v>
      </c>
      <c r="C131" s="3">
        <v>55.759998000000003</v>
      </c>
      <c r="D131" s="3">
        <v>69.379997000000003</v>
      </c>
      <c r="E131" s="3">
        <v>417.32000699999998</v>
      </c>
      <c r="F131" s="3">
        <v>42.609107999999999</v>
      </c>
      <c r="G131" s="3">
        <v>29.07</v>
      </c>
      <c r="H131" s="3">
        <v>55.32</v>
      </c>
      <c r="I131" s="3">
        <v>183.38000500000001</v>
      </c>
      <c r="J131" s="3">
        <v>43.959999000000003</v>
      </c>
      <c r="K131" s="3">
        <v>7788.4501950000003</v>
      </c>
      <c r="L131" s="7">
        <f t="shared" si="11"/>
        <v>-5.8061190623544907E-3</v>
      </c>
      <c r="M131" s="7">
        <f t="shared" si="12"/>
        <v>-2.3260154289857838E-3</v>
      </c>
      <c r="N131" s="7">
        <f t="shared" si="13"/>
        <v>3.471188942308199E-3</v>
      </c>
      <c r="O131" s="7">
        <f t="shared" si="14"/>
        <v>-1.2166794748618046E-2</v>
      </c>
      <c r="P131" s="7">
        <f t="shared" si="15"/>
        <v>4.6980105997033363E-3</v>
      </c>
      <c r="Q131" s="7">
        <f t="shared" si="16"/>
        <v>1.0076406877122822E-2</v>
      </c>
      <c r="R131" s="7">
        <f t="shared" si="17"/>
        <v>-1.2495537308104298E-2</v>
      </c>
      <c r="S131" s="7">
        <f t="shared" si="18"/>
        <v>1.2142687299916251E-2</v>
      </c>
      <c r="T131" s="7">
        <f t="shared" si="19"/>
        <v>7.1018782542095352E-3</v>
      </c>
      <c r="U131" s="7">
        <f t="shared" si="20"/>
        <v>-1.1556502079979753E-2</v>
      </c>
    </row>
    <row r="132" spans="1:21" x14ac:dyDescent="0.2">
      <c r="A132" s="2">
        <v>43381</v>
      </c>
      <c r="B132" s="3">
        <v>22.559999000000001</v>
      </c>
      <c r="C132" s="3">
        <v>56.540000999999997</v>
      </c>
      <c r="D132" s="3">
        <v>70.260002</v>
      </c>
      <c r="E132" s="3">
        <v>418.94000199999999</v>
      </c>
      <c r="F132" s="3">
        <v>42.960152000000001</v>
      </c>
      <c r="G132" s="3">
        <v>29.35</v>
      </c>
      <c r="H132" s="3">
        <v>57.049999</v>
      </c>
      <c r="I132" s="3">
        <v>181.83999600000001</v>
      </c>
      <c r="J132" s="3">
        <v>43.740001999999997</v>
      </c>
      <c r="K132" s="3">
        <v>7735.9501950000003</v>
      </c>
      <c r="L132" s="7">
        <f t="shared" ref="L132:L195" si="21">((B132-B131)/B131)</f>
        <v>1.3477044025157217E-2</v>
      </c>
      <c r="M132" s="7">
        <f t="shared" ref="M132:M195" si="22">((C132-C131)/C131)</f>
        <v>1.3988576541914394E-2</v>
      </c>
      <c r="N132" s="7">
        <f t="shared" ref="N132:N195" si="23">(D132-D131)/D131</f>
        <v>1.2683843154389255E-2</v>
      </c>
      <c r="O132" s="7">
        <f t="shared" ref="O132:O195" si="24">(E132-E131)/E131</f>
        <v>3.8819011138376052E-3</v>
      </c>
      <c r="P132" s="7">
        <f t="shared" ref="P132:P195" si="25">(F132-F131)/F131</f>
        <v>8.2387080245848298E-3</v>
      </c>
      <c r="Q132" s="7">
        <f t="shared" ref="Q132:Q195" si="26">(G132-G131)/G131</f>
        <v>9.6319229446164816E-3</v>
      </c>
      <c r="R132" s="7">
        <f t="shared" ref="R132:R195" si="27">(H132-H131)/H131</f>
        <v>3.1272577729573377E-2</v>
      </c>
      <c r="S132" s="7">
        <f t="shared" ref="S132:S195" si="28">(I132-I131)/I131</f>
        <v>-8.3979112117485086E-3</v>
      </c>
      <c r="T132" s="7">
        <f t="shared" ref="T132:T195" si="29">(J132-J131)/J131</f>
        <v>-5.0044814605206527E-3</v>
      </c>
      <c r="U132" s="7">
        <f t="shared" ref="U132:U195" si="30">(K132-K131)/K131</f>
        <v>-6.7407505582694422E-3</v>
      </c>
    </row>
    <row r="133" spans="1:21" x14ac:dyDescent="0.2">
      <c r="A133" s="2">
        <v>43382</v>
      </c>
      <c r="B133" s="3">
        <v>22.959999</v>
      </c>
      <c r="C133" s="3">
        <v>57.709999000000003</v>
      </c>
      <c r="D133" s="3">
        <v>68.989998</v>
      </c>
      <c r="E133" s="3">
        <v>416.58999599999999</v>
      </c>
      <c r="F133" s="3">
        <v>43.140414999999997</v>
      </c>
      <c r="G133" s="3">
        <v>27.92</v>
      </c>
      <c r="H133" s="3">
        <v>57.380001</v>
      </c>
      <c r="I133" s="3">
        <v>187.91999799999999</v>
      </c>
      <c r="J133" s="3">
        <v>42.490001999999997</v>
      </c>
      <c r="K133" s="3">
        <v>7738.0200199999999</v>
      </c>
      <c r="L133" s="7">
        <f t="shared" si="21"/>
        <v>1.7730497239826941E-2</v>
      </c>
      <c r="M133" s="7">
        <f t="shared" si="22"/>
        <v>2.0693278728452918E-2</v>
      </c>
      <c r="N133" s="7">
        <f t="shared" si="23"/>
        <v>-1.8075775175753626E-2</v>
      </c>
      <c r="O133" s="7">
        <f t="shared" si="24"/>
        <v>-5.6094094351964215E-3</v>
      </c>
      <c r="P133" s="7">
        <f t="shared" si="25"/>
        <v>4.1960512616434995E-3</v>
      </c>
      <c r="Q133" s="7">
        <f t="shared" si="26"/>
        <v>-4.8722316865417364E-2</v>
      </c>
      <c r="R133" s="7">
        <f t="shared" si="27"/>
        <v>5.7844348077902745E-3</v>
      </c>
      <c r="S133" s="7">
        <f t="shared" si="28"/>
        <v>3.3435999415661992E-2</v>
      </c>
      <c r="T133" s="7">
        <f t="shared" si="29"/>
        <v>-2.8577959370006432E-2</v>
      </c>
      <c r="U133" s="7">
        <f t="shared" si="30"/>
        <v>2.6755924583606787E-4</v>
      </c>
    </row>
    <row r="134" spans="1:21" x14ac:dyDescent="0.2">
      <c r="A134" s="2">
        <v>43383</v>
      </c>
      <c r="B134" s="3">
        <v>23.52</v>
      </c>
      <c r="C134" s="3">
        <v>56.009998000000003</v>
      </c>
      <c r="D134" s="3">
        <v>68.730002999999996</v>
      </c>
      <c r="E134" s="3">
        <v>410.07998700000002</v>
      </c>
      <c r="F134" s="3">
        <v>42.229602999999997</v>
      </c>
      <c r="G134" s="3">
        <v>27.73</v>
      </c>
      <c r="H134" s="3">
        <v>55.529998999999997</v>
      </c>
      <c r="I134" s="3">
        <v>179.300003</v>
      </c>
      <c r="J134" s="3">
        <v>41.16</v>
      </c>
      <c r="K134" s="3">
        <v>7422.0498049999997</v>
      </c>
      <c r="L134" s="7">
        <f t="shared" si="21"/>
        <v>2.4390288518740779E-2</v>
      </c>
      <c r="M134" s="7">
        <f t="shared" si="22"/>
        <v>-2.9457650831011109E-2</v>
      </c>
      <c r="N134" s="7">
        <f t="shared" si="23"/>
        <v>-3.7685897599243809E-3</v>
      </c>
      <c r="O134" s="7">
        <f t="shared" si="24"/>
        <v>-1.5626897099084366E-2</v>
      </c>
      <c r="P134" s="7">
        <f t="shared" si="25"/>
        <v>-2.1112731530283146E-2</v>
      </c>
      <c r="Q134" s="7">
        <f t="shared" si="26"/>
        <v>-6.8051575931232546E-3</v>
      </c>
      <c r="R134" s="7">
        <f t="shared" si="27"/>
        <v>-3.224123331751081E-2</v>
      </c>
      <c r="S134" s="7">
        <f t="shared" si="28"/>
        <v>-4.5870557108030563E-2</v>
      </c>
      <c r="T134" s="7">
        <f t="shared" si="29"/>
        <v>-3.1301528298351235E-2</v>
      </c>
      <c r="U134" s="7">
        <f t="shared" si="30"/>
        <v>-4.0833470859900967E-2</v>
      </c>
    </row>
    <row r="135" spans="1:21" x14ac:dyDescent="0.2">
      <c r="A135" s="2">
        <v>43384</v>
      </c>
      <c r="B135" s="3">
        <v>22.790001</v>
      </c>
      <c r="C135" s="3">
        <v>54.860000999999997</v>
      </c>
      <c r="D135" s="3">
        <v>67.620002999999997</v>
      </c>
      <c r="E135" s="3">
        <v>397.07998700000002</v>
      </c>
      <c r="F135" s="3">
        <v>40.616698999999997</v>
      </c>
      <c r="G135" s="3">
        <v>26.74</v>
      </c>
      <c r="H135" s="3">
        <v>53.82</v>
      </c>
      <c r="I135" s="3">
        <v>171.66000399999999</v>
      </c>
      <c r="J135" s="3">
        <v>40.93</v>
      </c>
      <c r="K135" s="3">
        <v>7329.0600590000004</v>
      </c>
      <c r="L135" s="7">
        <f t="shared" si="21"/>
        <v>-3.1037372448979566E-2</v>
      </c>
      <c r="M135" s="7">
        <f t="shared" si="22"/>
        <v>-2.0531995019889237E-2</v>
      </c>
      <c r="N135" s="7">
        <f t="shared" si="23"/>
        <v>-1.6150152066776419E-2</v>
      </c>
      <c r="O135" s="7">
        <f t="shared" si="24"/>
        <v>-3.1701132491500979E-2</v>
      </c>
      <c r="P135" s="7">
        <f t="shared" si="25"/>
        <v>-3.8193681337709957E-2</v>
      </c>
      <c r="Q135" s="7">
        <f t="shared" si="26"/>
        <v>-3.5701406419040821E-2</v>
      </c>
      <c r="R135" s="7">
        <f t="shared" si="27"/>
        <v>-3.0794147862311258E-2</v>
      </c>
      <c r="S135" s="7">
        <f t="shared" si="28"/>
        <v>-4.261014429542434E-2</v>
      </c>
      <c r="T135" s="7">
        <f t="shared" si="29"/>
        <v>-5.5879494655004108E-3</v>
      </c>
      <c r="U135" s="7">
        <f t="shared" si="30"/>
        <v>-1.2528849636303309E-2</v>
      </c>
    </row>
    <row r="136" spans="1:21" x14ac:dyDescent="0.2">
      <c r="A136" s="2">
        <v>43385</v>
      </c>
      <c r="B136" s="3">
        <v>23.040001</v>
      </c>
      <c r="C136" s="3">
        <v>56.450001</v>
      </c>
      <c r="D136" s="3">
        <v>67.949996999999996</v>
      </c>
      <c r="E136" s="3">
        <v>395.94000199999999</v>
      </c>
      <c r="F136" s="3">
        <v>41.537002999999999</v>
      </c>
      <c r="G136" s="3">
        <v>26.92</v>
      </c>
      <c r="H136" s="3">
        <v>54.32</v>
      </c>
      <c r="I136" s="3">
        <v>173.53999300000001</v>
      </c>
      <c r="J136" s="3">
        <v>40.919998</v>
      </c>
      <c r="K136" s="3">
        <v>7496.8901370000003</v>
      </c>
      <c r="L136" s="7">
        <f t="shared" si="21"/>
        <v>1.0969723081626893E-2</v>
      </c>
      <c r="M136" s="7">
        <f t="shared" si="22"/>
        <v>2.8982864947450577E-2</v>
      </c>
      <c r="N136" s="7">
        <f t="shared" si="23"/>
        <v>4.8801240070929786E-3</v>
      </c>
      <c r="O136" s="7">
        <f t="shared" si="24"/>
        <v>-2.8709203115795008E-3</v>
      </c>
      <c r="P136" s="7">
        <f t="shared" si="25"/>
        <v>2.2658266739008052E-2</v>
      </c>
      <c r="Q136" s="7">
        <f t="shared" si="26"/>
        <v>6.7314884068811996E-3</v>
      </c>
      <c r="R136" s="7">
        <f t="shared" si="27"/>
        <v>9.2902266815310299E-3</v>
      </c>
      <c r="S136" s="7">
        <f t="shared" si="28"/>
        <v>1.0951817291114729E-2</v>
      </c>
      <c r="T136" s="7">
        <f t="shared" si="29"/>
        <v>-2.4436843391155796E-4</v>
      </c>
      <c r="U136" s="7">
        <f t="shared" si="30"/>
        <v>2.289926356844444E-2</v>
      </c>
    </row>
    <row r="137" spans="1:21" x14ac:dyDescent="0.2">
      <c r="A137" s="2">
        <v>43388</v>
      </c>
      <c r="B137" s="3">
        <v>23.309999000000001</v>
      </c>
      <c r="C137" s="3">
        <v>56.75</v>
      </c>
      <c r="D137" s="3">
        <v>68.669998000000007</v>
      </c>
      <c r="E137" s="3">
        <v>396.58999599999999</v>
      </c>
      <c r="F137" s="3">
        <v>40.910815999999997</v>
      </c>
      <c r="G137" s="3">
        <v>27.5</v>
      </c>
      <c r="H137" s="3">
        <v>54.360000999999997</v>
      </c>
      <c r="I137" s="3">
        <v>173.28999300000001</v>
      </c>
      <c r="J137" s="3">
        <v>40.709999000000003</v>
      </c>
      <c r="K137" s="3">
        <v>7430.7402339999999</v>
      </c>
      <c r="L137" s="7">
        <f t="shared" si="21"/>
        <v>1.1718662685821979E-2</v>
      </c>
      <c r="M137" s="7">
        <f t="shared" si="22"/>
        <v>5.3144197464230283E-3</v>
      </c>
      <c r="N137" s="7">
        <f t="shared" si="23"/>
        <v>1.0596041674586248E-2</v>
      </c>
      <c r="O137" s="7">
        <f t="shared" si="24"/>
        <v>1.6416477161102616E-3</v>
      </c>
      <c r="P137" s="7">
        <f t="shared" si="25"/>
        <v>-1.5075401564239038E-2</v>
      </c>
      <c r="Q137" s="7">
        <f t="shared" si="26"/>
        <v>2.1545319465081657E-2</v>
      </c>
      <c r="R137" s="7">
        <f t="shared" si="27"/>
        <v>7.3639543446238256E-4</v>
      </c>
      <c r="S137" s="7">
        <f t="shared" si="28"/>
        <v>-1.4405901237993018E-3</v>
      </c>
      <c r="T137" s="7">
        <f t="shared" si="29"/>
        <v>-5.1319406222843965E-3</v>
      </c>
      <c r="U137" s="7">
        <f t="shared" si="30"/>
        <v>-8.8236457772704387E-3</v>
      </c>
    </row>
    <row r="138" spans="1:21" x14ac:dyDescent="0.2">
      <c r="A138" s="2">
        <v>43389</v>
      </c>
      <c r="B138" s="3">
        <v>23.889999</v>
      </c>
      <c r="C138" s="3">
        <v>57.810001</v>
      </c>
      <c r="D138" s="3">
        <v>69.849997999999999</v>
      </c>
      <c r="E138" s="3">
        <v>408.290009</v>
      </c>
      <c r="F138" s="3">
        <v>41.679316999999998</v>
      </c>
      <c r="G138" s="3">
        <v>27.200001</v>
      </c>
      <c r="H138" s="3">
        <v>55.049999</v>
      </c>
      <c r="I138" s="3">
        <v>173.55999800000001</v>
      </c>
      <c r="J138" s="3">
        <v>41.220001000000003</v>
      </c>
      <c r="K138" s="3">
        <v>7645.4902339999999</v>
      </c>
      <c r="L138" s="7">
        <f t="shared" si="21"/>
        <v>2.4882025949464787E-2</v>
      </c>
      <c r="M138" s="7">
        <f t="shared" si="22"/>
        <v>1.8678431718061668E-2</v>
      </c>
      <c r="N138" s="7">
        <f t="shared" si="23"/>
        <v>1.7183632363000689E-2</v>
      </c>
      <c r="O138" s="7">
        <f t="shared" si="24"/>
        <v>2.9501533366968775E-2</v>
      </c>
      <c r="P138" s="7">
        <f t="shared" si="25"/>
        <v>1.8784787866367676E-2</v>
      </c>
      <c r="Q138" s="7">
        <f t="shared" si="26"/>
        <v>-1.0909054545454534E-2</v>
      </c>
      <c r="R138" s="7">
        <f t="shared" si="27"/>
        <v>1.269311970763214E-2</v>
      </c>
      <c r="S138" s="7">
        <f t="shared" si="28"/>
        <v>1.5581107444559571E-3</v>
      </c>
      <c r="T138" s="7">
        <f t="shared" si="29"/>
        <v>1.2527683923549101E-2</v>
      </c>
      <c r="U138" s="7">
        <f t="shared" si="30"/>
        <v>2.890021629573224E-2</v>
      </c>
    </row>
    <row r="139" spans="1:21" x14ac:dyDescent="0.2">
      <c r="A139" s="2">
        <v>43390</v>
      </c>
      <c r="B139" s="3">
        <v>23.93</v>
      </c>
      <c r="C139" s="3">
        <v>59.099997999999999</v>
      </c>
      <c r="D139" s="3">
        <v>69.650002000000001</v>
      </c>
      <c r="E139" s="3">
        <v>410.44000199999999</v>
      </c>
      <c r="F139" s="3">
        <v>42.286529999999999</v>
      </c>
      <c r="G139" s="3">
        <v>27.290001</v>
      </c>
      <c r="H139" s="3">
        <v>55.860000999999997</v>
      </c>
      <c r="I139" s="3">
        <v>170.179993</v>
      </c>
      <c r="J139" s="3">
        <v>41.669998</v>
      </c>
      <c r="K139" s="3">
        <v>7642.7001950000003</v>
      </c>
      <c r="L139" s="7">
        <f t="shared" si="21"/>
        <v>1.6743826569436096E-3</v>
      </c>
      <c r="M139" s="7">
        <f t="shared" si="22"/>
        <v>2.2314426183801649E-2</v>
      </c>
      <c r="N139" s="7">
        <f t="shared" si="23"/>
        <v>-2.863221270242538E-3</v>
      </c>
      <c r="O139" s="7">
        <f t="shared" si="24"/>
        <v>5.2658476881808662E-3</v>
      </c>
      <c r="P139" s="7">
        <f t="shared" si="25"/>
        <v>1.4568688829521885E-2</v>
      </c>
      <c r="Q139" s="7">
        <f t="shared" si="26"/>
        <v>3.3088234077638399E-3</v>
      </c>
      <c r="R139" s="7">
        <f t="shared" si="27"/>
        <v>1.4713933055657226E-2</v>
      </c>
      <c r="S139" s="7">
        <f t="shared" si="28"/>
        <v>-1.9474562335498592E-2</v>
      </c>
      <c r="T139" s="7">
        <f t="shared" si="29"/>
        <v>1.091695752263558E-2</v>
      </c>
      <c r="U139" s="7">
        <f t="shared" si="30"/>
        <v>-3.6492610867410916E-4</v>
      </c>
    </row>
    <row r="140" spans="1:21" x14ac:dyDescent="0.2">
      <c r="A140" s="2">
        <v>43391</v>
      </c>
      <c r="B140" s="3">
        <v>23.799999</v>
      </c>
      <c r="C140" s="3">
        <v>58.639999000000003</v>
      </c>
      <c r="D140" s="3">
        <v>69.559997999999993</v>
      </c>
      <c r="E140" s="3">
        <v>411.64999399999999</v>
      </c>
      <c r="F140" s="3">
        <v>41.745730999999999</v>
      </c>
      <c r="G140" s="3">
        <v>27.360001</v>
      </c>
      <c r="H140" s="3">
        <v>56.169998</v>
      </c>
      <c r="I140" s="3">
        <v>167.89999399999999</v>
      </c>
      <c r="J140" s="3">
        <v>40.360000999999997</v>
      </c>
      <c r="K140" s="3">
        <v>7485.1401370000003</v>
      </c>
      <c r="L140" s="7">
        <f t="shared" si="21"/>
        <v>-5.4325532804011716E-3</v>
      </c>
      <c r="M140" s="7">
        <f t="shared" si="22"/>
        <v>-7.7834012786260377E-3</v>
      </c>
      <c r="N140" s="7">
        <f t="shared" si="23"/>
        <v>-1.2922325544227195E-3</v>
      </c>
      <c r="O140" s="7">
        <f t="shared" si="24"/>
        <v>2.9480362394111864E-3</v>
      </c>
      <c r="P140" s="7">
        <f t="shared" si="25"/>
        <v>-1.2788918835383273E-2</v>
      </c>
      <c r="Q140" s="7">
        <f t="shared" si="26"/>
        <v>2.565042045986011E-3</v>
      </c>
      <c r="R140" s="7">
        <f t="shared" si="27"/>
        <v>5.5495344513152222E-3</v>
      </c>
      <c r="S140" s="7">
        <f t="shared" si="28"/>
        <v>-1.3397573708914206E-2</v>
      </c>
      <c r="T140" s="7">
        <f t="shared" si="29"/>
        <v>-3.1437414515834698E-2</v>
      </c>
      <c r="U140" s="7">
        <f t="shared" si="30"/>
        <v>-2.0615758040996926E-2</v>
      </c>
    </row>
    <row r="141" spans="1:21" x14ac:dyDescent="0.2">
      <c r="A141" s="2">
        <v>43392</v>
      </c>
      <c r="B141" s="3">
        <v>24.08</v>
      </c>
      <c r="C141" s="3">
        <v>58.66</v>
      </c>
      <c r="D141" s="3">
        <v>71.169998000000007</v>
      </c>
      <c r="E141" s="3">
        <v>414.30999800000001</v>
      </c>
      <c r="F141" s="3">
        <v>42.220115999999997</v>
      </c>
      <c r="G141" s="3">
        <v>27.559999000000001</v>
      </c>
      <c r="H141" s="3">
        <v>57.200001</v>
      </c>
      <c r="I141" s="3">
        <v>166.779999</v>
      </c>
      <c r="J141" s="3">
        <v>39.57</v>
      </c>
      <c r="K141" s="3">
        <v>7449.0297849999997</v>
      </c>
      <c r="L141" s="7">
        <f t="shared" si="21"/>
        <v>1.1764748393476765E-2</v>
      </c>
      <c r="M141" s="7">
        <f t="shared" si="22"/>
        <v>3.410811790769897E-4</v>
      </c>
      <c r="N141" s="7">
        <f t="shared" si="23"/>
        <v>2.3145486576926208E-2</v>
      </c>
      <c r="O141" s="7">
        <f t="shared" si="24"/>
        <v>6.4618098840541101E-3</v>
      </c>
      <c r="P141" s="7">
        <f t="shared" si="25"/>
        <v>1.1363676923036707E-2</v>
      </c>
      <c r="Q141" s="7">
        <f t="shared" si="26"/>
        <v>7.3098681538791167E-3</v>
      </c>
      <c r="R141" s="7">
        <f t="shared" si="27"/>
        <v>1.8337244733389536E-2</v>
      </c>
      <c r="S141" s="7">
        <f t="shared" si="28"/>
        <v>-6.6706077428447599E-3</v>
      </c>
      <c r="T141" s="7">
        <f t="shared" si="29"/>
        <v>-1.9573859772699129E-2</v>
      </c>
      <c r="U141" s="7">
        <f t="shared" si="30"/>
        <v>-4.8242720028049361E-3</v>
      </c>
    </row>
    <row r="142" spans="1:21" x14ac:dyDescent="0.2">
      <c r="A142" s="2">
        <v>43395</v>
      </c>
      <c r="B142" s="3">
        <v>23.92</v>
      </c>
      <c r="C142" s="3">
        <v>58.900002000000001</v>
      </c>
      <c r="D142" s="3">
        <v>70.589995999999999</v>
      </c>
      <c r="E142" s="3">
        <v>411.73001099999999</v>
      </c>
      <c r="F142" s="3">
        <v>42.096775000000001</v>
      </c>
      <c r="G142" s="3">
        <v>27.98</v>
      </c>
      <c r="H142" s="3">
        <v>56.799999</v>
      </c>
      <c r="I142" s="3">
        <v>163.020004</v>
      </c>
      <c r="J142" s="3">
        <v>38.729999999999997</v>
      </c>
      <c r="K142" s="3">
        <v>7468.6298829999996</v>
      </c>
      <c r="L142" s="7">
        <f t="shared" si="21"/>
        <v>-6.6445182724251079E-3</v>
      </c>
      <c r="M142" s="7">
        <f t="shared" si="22"/>
        <v>4.0914081145585418E-3</v>
      </c>
      <c r="N142" s="7">
        <f t="shared" si="23"/>
        <v>-8.1495295250676759E-3</v>
      </c>
      <c r="O142" s="7">
        <f t="shared" si="24"/>
        <v>-6.2271898154869455E-3</v>
      </c>
      <c r="P142" s="7">
        <f t="shared" si="25"/>
        <v>-2.9213799412582471E-3</v>
      </c>
      <c r="Q142" s="7">
        <f t="shared" si="26"/>
        <v>1.5239514341056368E-2</v>
      </c>
      <c r="R142" s="7">
        <f t="shared" si="27"/>
        <v>-6.9930418357859927E-3</v>
      </c>
      <c r="S142" s="7">
        <f t="shared" si="28"/>
        <v>-2.2544639780217313E-2</v>
      </c>
      <c r="T142" s="7">
        <f t="shared" si="29"/>
        <v>-2.1228203184230562E-2</v>
      </c>
      <c r="U142" s="7">
        <f t="shared" si="30"/>
        <v>2.631228302975552E-3</v>
      </c>
    </row>
    <row r="143" spans="1:21" x14ac:dyDescent="0.2">
      <c r="A143" s="2">
        <v>43396</v>
      </c>
      <c r="B143" s="3">
        <v>23.74</v>
      </c>
      <c r="C143" s="3">
        <v>58.810001</v>
      </c>
      <c r="D143" s="3">
        <v>71.180000000000007</v>
      </c>
      <c r="E143" s="3">
        <v>411.41000400000001</v>
      </c>
      <c r="F143" s="3">
        <v>41.840606999999999</v>
      </c>
      <c r="G143" s="3">
        <v>28.43</v>
      </c>
      <c r="H143" s="3">
        <v>56.259998000000003</v>
      </c>
      <c r="I143" s="3">
        <v>158.979996</v>
      </c>
      <c r="J143" s="3">
        <v>37.869999</v>
      </c>
      <c r="K143" s="3">
        <v>7437.5400390000004</v>
      </c>
      <c r="L143" s="7">
        <f t="shared" si="21"/>
        <v>-7.5250836120402701E-3</v>
      </c>
      <c r="M143" s="7">
        <f t="shared" si="22"/>
        <v>-1.528030508386076E-3</v>
      </c>
      <c r="N143" s="7">
        <f t="shared" si="23"/>
        <v>8.3581815190924159E-3</v>
      </c>
      <c r="O143" s="7">
        <f t="shared" si="24"/>
        <v>-7.7722534537317351E-4</v>
      </c>
      <c r="P143" s="7">
        <f t="shared" si="25"/>
        <v>-6.0852167416625708E-3</v>
      </c>
      <c r="Q143" s="7">
        <f t="shared" si="26"/>
        <v>1.6082916368834858E-2</v>
      </c>
      <c r="R143" s="7">
        <f t="shared" si="27"/>
        <v>-9.507060026532687E-3</v>
      </c>
      <c r="S143" s="7">
        <f t="shared" si="28"/>
        <v>-2.4782283774204793E-2</v>
      </c>
      <c r="T143" s="7">
        <f t="shared" si="29"/>
        <v>-2.2205034856700154E-2</v>
      </c>
      <c r="U143" s="7">
        <f t="shared" si="30"/>
        <v>-4.1627238847068166E-3</v>
      </c>
    </row>
    <row r="144" spans="1:21" x14ac:dyDescent="0.2">
      <c r="A144" s="2">
        <v>43397</v>
      </c>
      <c r="B144" s="3">
        <v>23.93</v>
      </c>
      <c r="C144" s="3">
        <v>58.060001</v>
      </c>
      <c r="D144" s="3">
        <v>71.449996999999996</v>
      </c>
      <c r="E144" s="3">
        <v>416.75</v>
      </c>
      <c r="F144" s="3">
        <v>40.303604</v>
      </c>
      <c r="G144" s="3">
        <v>27.950001</v>
      </c>
      <c r="H144" s="3">
        <v>53.279998999999997</v>
      </c>
      <c r="I144" s="3">
        <v>149.979996</v>
      </c>
      <c r="J144" s="3">
        <v>37.740001999999997</v>
      </c>
      <c r="K144" s="3">
        <v>7108.3999020000001</v>
      </c>
      <c r="L144" s="7">
        <f t="shared" si="21"/>
        <v>8.0033698399326579E-3</v>
      </c>
      <c r="M144" s="7">
        <f t="shared" si="22"/>
        <v>-1.2752932957780429E-2</v>
      </c>
      <c r="N144" s="7">
        <f t="shared" si="23"/>
        <v>3.7931581905028006E-3</v>
      </c>
      <c r="O144" s="7">
        <f t="shared" si="24"/>
        <v>1.2979742709416431E-2</v>
      </c>
      <c r="P144" s="7">
        <f t="shared" si="25"/>
        <v>-3.6734720411680417E-2</v>
      </c>
      <c r="Q144" s="7">
        <f t="shared" si="26"/>
        <v>-1.6883538515652458E-2</v>
      </c>
      <c r="R144" s="7">
        <f t="shared" si="27"/>
        <v>-5.2968345288601081E-2</v>
      </c>
      <c r="S144" s="7">
        <f t="shared" si="28"/>
        <v>-5.661089587648499E-2</v>
      </c>
      <c r="T144" s="7">
        <f t="shared" si="29"/>
        <v>-3.4327172810330159E-3</v>
      </c>
      <c r="U144" s="7">
        <f t="shared" si="30"/>
        <v>-4.4253897831016478E-2</v>
      </c>
    </row>
    <row r="145" spans="1:21" x14ac:dyDescent="0.2">
      <c r="A145" s="2">
        <v>43398</v>
      </c>
      <c r="B145" s="3">
        <v>24.049999</v>
      </c>
      <c r="C145" s="3">
        <v>58.959999000000003</v>
      </c>
      <c r="D145" s="3">
        <v>70.550003000000004</v>
      </c>
      <c r="E145" s="3">
        <v>411.97000100000002</v>
      </c>
      <c r="F145" s="3">
        <v>41.185958999999997</v>
      </c>
      <c r="G145" s="3">
        <v>28</v>
      </c>
      <c r="H145" s="3">
        <v>54.68</v>
      </c>
      <c r="I145" s="3">
        <v>153.61000100000001</v>
      </c>
      <c r="J145" s="3">
        <v>37.310001</v>
      </c>
      <c r="K145" s="3">
        <v>7318.3398440000001</v>
      </c>
      <c r="L145" s="7">
        <f t="shared" si="21"/>
        <v>5.0145842039281225E-3</v>
      </c>
      <c r="M145" s="7">
        <f t="shared" si="22"/>
        <v>1.5501170935219303E-2</v>
      </c>
      <c r="N145" s="7">
        <f t="shared" si="23"/>
        <v>-1.2596137687731358E-2</v>
      </c>
      <c r="O145" s="7">
        <f t="shared" si="24"/>
        <v>-1.1469703659268088E-2</v>
      </c>
      <c r="P145" s="7">
        <f t="shared" si="25"/>
        <v>2.189270716335931E-2</v>
      </c>
      <c r="Q145" s="7">
        <f t="shared" si="26"/>
        <v>1.7888729234750182E-3</v>
      </c>
      <c r="R145" s="7">
        <f t="shared" si="27"/>
        <v>2.6276295538218822E-2</v>
      </c>
      <c r="S145" s="7">
        <f t="shared" si="28"/>
        <v>2.4203261080231069E-2</v>
      </c>
      <c r="T145" s="7">
        <f t="shared" si="29"/>
        <v>-1.1393772581146053E-2</v>
      </c>
      <c r="U145" s="7">
        <f t="shared" si="30"/>
        <v>2.9534064612899993E-2</v>
      </c>
    </row>
    <row r="146" spans="1:21" x14ac:dyDescent="0.2">
      <c r="A146" s="2">
        <v>43399</v>
      </c>
      <c r="B146" s="3">
        <v>24.1</v>
      </c>
      <c r="C146" s="3">
        <v>58.07</v>
      </c>
      <c r="D146" s="3">
        <v>69.160004000000001</v>
      </c>
      <c r="E146" s="3">
        <v>385.22000100000002</v>
      </c>
      <c r="F146" s="3">
        <v>40.417458000000003</v>
      </c>
      <c r="G146" s="3">
        <v>27.58</v>
      </c>
      <c r="H146" s="3">
        <v>53.830002</v>
      </c>
      <c r="I146" s="3">
        <v>149.66000399999999</v>
      </c>
      <c r="J146" s="3">
        <v>35.990001999999997</v>
      </c>
      <c r="K146" s="3">
        <v>7167.2099609999996</v>
      </c>
      <c r="L146" s="7">
        <f t="shared" si="21"/>
        <v>2.0790437454904567E-3</v>
      </c>
      <c r="M146" s="7">
        <f t="shared" si="22"/>
        <v>-1.5094962942587619E-2</v>
      </c>
      <c r="N146" s="7">
        <f t="shared" si="23"/>
        <v>-1.9702323754685072E-2</v>
      </c>
      <c r="O146" s="7">
        <f t="shared" si="24"/>
        <v>-6.4931912360288585E-2</v>
      </c>
      <c r="P146" s="7">
        <f t="shared" si="25"/>
        <v>-1.8659295999396142E-2</v>
      </c>
      <c r="Q146" s="7">
        <f t="shared" si="26"/>
        <v>-1.500000000000006E-2</v>
      </c>
      <c r="R146" s="7">
        <f t="shared" si="27"/>
        <v>-1.5544952450621787E-2</v>
      </c>
      <c r="S146" s="7">
        <f t="shared" si="28"/>
        <v>-2.5714452016701857E-2</v>
      </c>
      <c r="T146" s="7">
        <f t="shared" si="29"/>
        <v>-3.5379227140733736E-2</v>
      </c>
      <c r="U146" s="7">
        <f t="shared" si="30"/>
        <v>-2.0650842434422553E-2</v>
      </c>
    </row>
    <row r="147" spans="1:21" x14ac:dyDescent="0.2">
      <c r="A147" s="2">
        <v>43402</v>
      </c>
      <c r="B147" s="3">
        <v>24.27</v>
      </c>
      <c r="C147" s="3">
        <v>58.369999</v>
      </c>
      <c r="D147" s="3">
        <v>70.290001000000004</v>
      </c>
      <c r="E147" s="3">
        <v>379.91000400000001</v>
      </c>
      <c r="F147" s="3">
        <v>41.015179000000003</v>
      </c>
      <c r="G147" s="3">
        <v>28.23</v>
      </c>
      <c r="H147" s="3">
        <v>54.130001</v>
      </c>
      <c r="I147" s="3">
        <v>143.08000200000001</v>
      </c>
      <c r="J147" s="3">
        <v>36.520000000000003</v>
      </c>
      <c r="K147" s="3">
        <v>7050.2900390000004</v>
      </c>
      <c r="L147" s="7">
        <f t="shared" si="21"/>
        <v>7.0539419087136158E-3</v>
      </c>
      <c r="M147" s="7">
        <f t="shared" si="22"/>
        <v>5.1661615291889043E-3</v>
      </c>
      <c r="N147" s="7">
        <f t="shared" si="23"/>
        <v>1.6338879910996001E-2</v>
      </c>
      <c r="O147" s="7">
        <f t="shared" si="24"/>
        <v>-1.3784323208077686E-2</v>
      </c>
      <c r="P147" s="7">
        <f t="shared" si="25"/>
        <v>1.4788683642598204E-2</v>
      </c>
      <c r="Q147" s="7">
        <f t="shared" si="26"/>
        <v>2.3567802755620093E-2</v>
      </c>
      <c r="R147" s="7">
        <f t="shared" si="27"/>
        <v>5.5730817175150705E-3</v>
      </c>
      <c r="S147" s="7">
        <f t="shared" si="28"/>
        <v>-4.3966335855503386E-2</v>
      </c>
      <c r="T147" s="7">
        <f t="shared" si="29"/>
        <v>1.4726256475340186E-2</v>
      </c>
      <c r="U147" s="7">
        <f t="shared" si="30"/>
        <v>-1.6313171043713357E-2</v>
      </c>
    </row>
    <row r="148" spans="1:21" x14ac:dyDescent="0.2">
      <c r="A148" s="2">
        <v>43403</v>
      </c>
      <c r="B148" s="3">
        <v>24.59</v>
      </c>
      <c r="C148" s="3">
        <v>58.59</v>
      </c>
      <c r="D148" s="3">
        <v>71.860000999999997</v>
      </c>
      <c r="E148" s="3">
        <v>376.790009</v>
      </c>
      <c r="F148" s="3">
        <v>40.692599999999999</v>
      </c>
      <c r="G148" s="3">
        <v>30.09</v>
      </c>
      <c r="H148" s="3">
        <v>56.240001999999997</v>
      </c>
      <c r="I148" s="3">
        <v>145.779999</v>
      </c>
      <c r="J148" s="3">
        <v>37.759998000000003</v>
      </c>
      <c r="K148" s="3">
        <v>7161.6499020000001</v>
      </c>
      <c r="L148" s="7">
        <f t="shared" si="21"/>
        <v>1.3185002060156584E-2</v>
      </c>
      <c r="M148" s="7">
        <f t="shared" si="22"/>
        <v>3.7690766450073684E-3</v>
      </c>
      <c r="N148" s="7">
        <f t="shared" si="23"/>
        <v>2.2336036102773609E-2</v>
      </c>
      <c r="O148" s="7">
        <f t="shared" si="24"/>
        <v>-8.2124581273201134E-3</v>
      </c>
      <c r="P148" s="7">
        <f t="shared" si="25"/>
        <v>-7.8648687599292104E-3</v>
      </c>
      <c r="Q148" s="7">
        <f t="shared" si="26"/>
        <v>6.5887353878852264E-2</v>
      </c>
      <c r="R148" s="7">
        <f t="shared" si="27"/>
        <v>3.8980250526875052E-2</v>
      </c>
      <c r="S148" s="7">
        <f t="shared" si="28"/>
        <v>1.8870540692332363E-2</v>
      </c>
      <c r="T148" s="7">
        <f t="shared" si="29"/>
        <v>3.3953943044906898E-2</v>
      </c>
      <c r="U148" s="7">
        <f t="shared" si="30"/>
        <v>1.5795075434342661E-2</v>
      </c>
    </row>
    <row r="149" spans="1:21" x14ac:dyDescent="0.2">
      <c r="A149" s="2">
        <v>43404</v>
      </c>
      <c r="B149" s="3">
        <v>26</v>
      </c>
      <c r="C149" s="3">
        <v>58.27</v>
      </c>
      <c r="D149" s="3">
        <v>65.480002999999996</v>
      </c>
      <c r="E149" s="3">
        <v>378.73998999999998</v>
      </c>
      <c r="F149" s="3">
        <v>40.853889000000002</v>
      </c>
      <c r="G149" s="3">
        <v>29.76</v>
      </c>
      <c r="H149" s="3">
        <v>57.349997999999999</v>
      </c>
      <c r="I149" s="3">
        <v>147.270004</v>
      </c>
      <c r="J149" s="3">
        <v>38.220001000000003</v>
      </c>
      <c r="K149" s="3">
        <v>7305.8999020000001</v>
      </c>
      <c r="L149" s="7">
        <f t="shared" si="21"/>
        <v>5.7340382269215132E-2</v>
      </c>
      <c r="M149" s="7">
        <f t="shared" si="22"/>
        <v>-5.4616828810377244E-3</v>
      </c>
      <c r="N149" s="7">
        <f t="shared" si="23"/>
        <v>-8.8783717105709481E-2</v>
      </c>
      <c r="O149" s="7">
        <f t="shared" si="24"/>
        <v>5.1752460347216367E-3</v>
      </c>
      <c r="P149" s="7">
        <f t="shared" si="25"/>
        <v>3.9635953465741577E-3</v>
      </c>
      <c r="Q149" s="7">
        <f t="shared" si="26"/>
        <v>-1.0967098703888279E-2</v>
      </c>
      <c r="R149" s="7">
        <f t="shared" si="27"/>
        <v>1.9736770279631256E-2</v>
      </c>
      <c r="S149" s="7">
        <f t="shared" si="28"/>
        <v>1.0220915147625954E-2</v>
      </c>
      <c r="T149" s="7">
        <f t="shared" si="29"/>
        <v>1.2182283484231126E-2</v>
      </c>
      <c r="U149" s="7">
        <f t="shared" si="30"/>
        <v>2.0142006656834199E-2</v>
      </c>
    </row>
    <row r="150" spans="1:21" x14ac:dyDescent="0.2">
      <c r="A150" s="2">
        <v>43405</v>
      </c>
      <c r="B150" s="3">
        <v>26.52</v>
      </c>
      <c r="C150" s="3">
        <v>58.630001</v>
      </c>
      <c r="D150" s="3">
        <v>64</v>
      </c>
      <c r="E150" s="3">
        <v>386.69000199999999</v>
      </c>
      <c r="F150" s="3">
        <v>41.432636000000002</v>
      </c>
      <c r="G150" s="3">
        <v>29.33</v>
      </c>
      <c r="H150" s="3">
        <v>58.490001999999997</v>
      </c>
      <c r="I150" s="3">
        <v>149.58000200000001</v>
      </c>
      <c r="J150" s="3">
        <v>39.290000999999997</v>
      </c>
      <c r="K150" s="3">
        <v>7434.0600590000004</v>
      </c>
      <c r="L150" s="7">
        <f t="shared" si="21"/>
        <v>1.9999999999999983E-2</v>
      </c>
      <c r="M150" s="7">
        <f t="shared" si="22"/>
        <v>6.1781534237171252E-3</v>
      </c>
      <c r="N150" s="7">
        <f t="shared" si="23"/>
        <v>-2.2602366099463932E-2</v>
      </c>
      <c r="O150" s="7">
        <f t="shared" si="24"/>
        <v>2.0990685456795877E-2</v>
      </c>
      <c r="P150" s="7">
        <f t="shared" si="25"/>
        <v>1.4166264562964858E-2</v>
      </c>
      <c r="Q150" s="7">
        <f t="shared" si="26"/>
        <v>-1.4448924731182904E-2</v>
      </c>
      <c r="R150" s="7">
        <f t="shared" si="27"/>
        <v>1.9878012898971637E-2</v>
      </c>
      <c r="S150" s="7">
        <f t="shared" si="28"/>
        <v>1.5685461650425482E-2</v>
      </c>
      <c r="T150" s="7">
        <f t="shared" si="29"/>
        <v>2.7995812977608062E-2</v>
      </c>
      <c r="U150" s="7">
        <f t="shared" si="30"/>
        <v>1.7542008338345318E-2</v>
      </c>
    </row>
    <row r="151" spans="1:21" x14ac:dyDescent="0.2">
      <c r="A151" s="2">
        <v>43406</v>
      </c>
      <c r="B151" s="3">
        <v>26.65</v>
      </c>
      <c r="C151" s="3">
        <v>64.319999999999993</v>
      </c>
      <c r="D151" s="3">
        <v>63</v>
      </c>
      <c r="E151" s="3">
        <v>392.42999300000002</v>
      </c>
      <c r="F151" s="3">
        <v>40.730549000000003</v>
      </c>
      <c r="G151" s="3">
        <v>30.17</v>
      </c>
      <c r="H151" s="3">
        <v>56.169998</v>
      </c>
      <c r="I151" s="3">
        <v>146.89999399999999</v>
      </c>
      <c r="J151" s="3">
        <v>39.799999</v>
      </c>
      <c r="K151" s="3">
        <v>7356.9902339999999</v>
      </c>
      <c r="L151" s="7">
        <f t="shared" si="21"/>
        <v>4.9019607843136881E-3</v>
      </c>
      <c r="M151" s="7">
        <f t="shared" si="22"/>
        <v>9.7049273459845126E-2</v>
      </c>
      <c r="N151" s="7">
        <f t="shared" si="23"/>
        <v>-1.5625E-2</v>
      </c>
      <c r="O151" s="7">
        <f t="shared" si="24"/>
        <v>1.4843908480468114E-2</v>
      </c>
      <c r="P151" s="7">
        <f t="shared" si="25"/>
        <v>-1.6945265080406634E-2</v>
      </c>
      <c r="Q151" s="7">
        <f t="shared" si="26"/>
        <v>2.863961813842494E-2</v>
      </c>
      <c r="R151" s="7">
        <f t="shared" si="27"/>
        <v>-3.9664967014362514E-2</v>
      </c>
      <c r="S151" s="7">
        <f t="shared" si="28"/>
        <v>-1.7916887044833806E-2</v>
      </c>
      <c r="T151" s="7">
        <f t="shared" si="29"/>
        <v>1.298035090403798E-2</v>
      </c>
      <c r="U151" s="7">
        <f t="shared" si="30"/>
        <v>-1.0367124342329784E-2</v>
      </c>
    </row>
    <row r="152" spans="1:21" x14ac:dyDescent="0.2">
      <c r="A152" s="2">
        <v>43409</v>
      </c>
      <c r="B152" s="3">
        <v>26.65</v>
      </c>
      <c r="C152" s="3">
        <v>64.480002999999996</v>
      </c>
      <c r="D152" s="3">
        <v>63.150002000000001</v>
      </c>
      <c r="E152" s="3">
        <v>396.459991</v>
      </c>
      <c r="F152" s="3">
        <v>41.290320999999999</v>
      </c>
      <c r="G152" s="3">
        <v>30.610001</v>
      </c>
      <c r="H152" s="3">
        <v>57.299999</v>
      </c>
      <c r="I152" s="3">
        <v>148.279999</v>
      </c>
      <c r="J152" s="3">
        <v>39.209999000000003</v>
      </c>
      <c r="K152" s="3">
        <v>7328.8500979999999</v>
      </c>
      <c r="L152" s="7">
        <f t="shared" si="21"/>
        <v>0</v>
      </c>
      <c r="M152" s="7">
        <f t="shared" si="22"/>
        <v>2.4876088308458215E-3</v>
      </c>
      <c r="N152" s="7">
        <f t="shared" si="23"/>
        <v>2.3809841269841372E-3</v>
      </c>
      <c r="O152" s="7">
        <f t="shared" si="24"/>
        <v>1.0269342486266021E-2</v>
      </c>
      <c r="P152" s="7">
        <f t="shared" si="25"/>
        <v>1.3743296217293689E-2</v>
      </c>
      <c r="Q152" s="7">
        <f t="shared" si="26"/>
        <v>1.4584057010275065E-2</v>
      </c>
      <c r="R152" s="7">
        <f t="shared" si="27"/>
        <v>2.0117518964483497E-2</v>
      </c>
      <c r="S152" s="7">
        <f t="shared" si="28"/>
        <v>9.3941800977882361E-3</v>
      </c>
      <c r="T152" s="7">
        <f t="shared" si="29"/>
        <v>-1.4824120975480333E-2</v>
      </c>
      <c r="U152" s="7">
        <f t="shared" si="30"/>
        <v>-3.8249522025938826E-3</v>
      </c>
    </row>
    <row r="153" spans="1:21" x14ac:dyDescent="0.2">
      <c r="A153" s="2">
        <v>43410</v>
      </c>
      <c r="B153" s="3">
        <v>27.209999</v>
      </c>
      <c r="C153" s="3">
        <v>66.010002</v>
      </c>
      <c r="D153" s="3">
        <v>64.389999000000003</v>
      </c>
      <c r="E153" s="3">
        <v>396.040009</v>
      </c>
      <c r="F153" s="3">
        <v>40.806454000000002</v>
      </c>
      <c r="G153" s="3">
        <v>30.83</v>
      </c>
      <c r="H153" s="3">
        <v>57.790000999999997</v>
      </c>
      <c r="I153" s="3">
        <v>148.520004</v>
      </c>
      <c r="J153" s="3">
        <v>39.509998000000003</v>
      </c>
      <c r="K153" s="3">
        <v>7375.9599609999996</v>
      </c>
      <c r="L153" s="7">
        <f t="shared" si="21"/>
        <v>2.101309568480305E-2</v>
      </c>
      <c r="M153" s="7">
        <f t="shared" si="22"/>
        <v>2.3728271228523418E-2</v>
      </c>
      <c r="N153" s="7">
        <f t="shared" si="23"/>
        <v>1.9635739678994825E-2</v>
      </c>
      <c r="O153" s="7">
        <f t="shared" si="24"/>
        <v>-1.0593300951772572E-3</v>
      </c>
      <c r="P153" s="7">
        <f t="shared" si="25"/>
        <v>-1.1718654354854653E-2</v>
      </c>
      <c r="Q153" s="7">
        <f t="shared" si="26"/>
        <v>7.1871608236797457E-3</v>
      </c>
      <c r="R153" s="7">
        <f t="shared" si="27"/>
        <v>8.5515184738484372E-3</v>
      </c>
      <c r="S153" s="7">
        <f t="shared" si="28"/>
        <v>1.6185932129659407E-3</v>
      </c>
      <c r="T153" s="7">
        <f t="shared" si="29"/>
        <v>7.6510841022974689E-3</v>
      </c>
      <c r="U153" s="7">
        <f t="shared" si="30"/>
        <v>6.4280019880411637E-3</v>
      </c>
    </row>
    <row r="154" spans="1:21" x14ac:dyDescent="0.2">
      <c r="A154" s="2">
        <v>43411</v>
      </c>
      <c r="B154" s="3">
        <v>27.629999000000002</v>
      </c>
      <c r="C154" s="3">
        <v>68.160004000000001</v>
      </c>
      <c r="D154" s="3">
        <v>64.269997000000004</v>
      </c>
      <c r="E154" s="3">
        <v>400</v>
      </c>
      <c r="F154" s="3">
        <v>42.125236999999998</v>
      </c>
      <c r="G154" s="3">
        <v>31.32</v>
      </c>
      <c r="H154" s="3">
        <v>57.810001</v>
      </c>
      <c r="I154" s="3">
        <v>161.71000699999999</v>
      </c>
      <c r="J154" s="3">
        <v>40.959999000000003</v>
      </c>
      <c r="K154" s="3">
        <v>7570.75</v>
      </c>
      <c r="L154" s="7">
        <f t="shared" si="21"/>
        <v>1.5435502221076954E-2</v>
      </c>
      <c r="M154" s="7">
        <f t="shared" si="22"/>
        <v>3.2570851914229614E-2</v>
      </c>
      <c r="N154" s="7">
        <f t="shared" si="23"/>
        <v>-1.8636745125589999E-3</v>
      </c>
      <c r="O154" s="7">
        <f t="shared" si="24"/>
        <v>9.9989670488064303E-3</v>
      </c>
      <c r="P154" s="7">
        <f t="shared" si="25"/>
        <v>3.2318000481002251E-2</v>
      </c>
      <c r="Q154" s="7">
        <f t="shared" si="26"/>
        <v>1.589361012001304E-2</v>
      </c>
      <c r="R154" s="7">
        <f t="shared" si="27"/>
        <v>3.4608063079983556E-4</v>
      </c>
      <c r="S154" s="7">
        <f t="shared" si="28"/>
        <v>8.8809605741728845E-2</v>
      </c>
      <c r="T154" s="7">
        <f t="shared" si="29"/>
        <v>3.6699596896967702E-2</v>
      </c>
      <c r="U154" s="7">
        <f t="shared" si="30"/>
        <v>2.6408771201300241E-2</v>
      </c>
    </row>
    <row r="155" spans="1:21" x14ac:dyDescent="0.2">
      <c r="A155" s="2">
        <v>43412</v>
      </c>
      <c r="B155" s="3">
        <v>28.469999000000001</v>
      </c>
      <c r="C155" s="3">
        <v>68.720000999999996</v>
      </c>
      <c r="D155" s="3">
        <v>65.180000000000007</v>
      </c>
      <c r="E155" s="3">
        <v>389.48001099999999</v>
      </c>
      <c r="F155" s="3">
        <v>41.603416000000003</v>
      </c>
      <c r="G155" s="3">
        <v>31.35</v>
      </c>
      <c r="H155" s="3">
        <v>57.919998</v>
      </c>
      <c r="I155" s="3">
        <v>156.509995</v>
      </c>
      <c r="J155" s="3">
        <v>40.860000999999997</v>
      </c>
      <c r="K155" s="3">
        <v>7530.8798829999996</v>
      </c>
      <c r="L155" s="7">
        <f t="shared" si="21"/>
        <v>3.0401738342444376E-2</v>
      </c>
      <c r="M155" s="7">
        <f t="shared" si="22"/>
        <v>8.215917945075174E-3</v>
      </c>
      <c r="N155" s="7">
        <f t="shared" si="23"/>
        <v>1.4159063987508871E-2</v>
      </c>
      <c r="O155" s="7">
        <f t="shared" si="24"/>
        <v>-2.6299972500000025E-2</v>
      </c>
      <c r="P155" s="7">
        <f t="shared" si="25"/>
        <v>-1.2387372443744249E-2</v>
      </c>
      <c r="Q155" s="7">
        <f t="shared" si="26"/>
        <v>9.5785440613030447E-4</v>
      </c>
      <c r="R155" s="7">
        <f t="shared" si="27"/>
        <v>1.9027330582471345E-3</v>
      </c>
      <c r="S155" s="7">
        <f t="shared" si="28"/>
        <v>-3.2156402046287634E-2</v>
      </c>
      <c r="T155" s="7">
        <f t="shared" si="29"/>
        <v>-2.4413574814786121E-3</v>
      </c>
      <c r="U155" s="7">
        <f t="shared" si="30"/>
        <v>-5.2663364924215427E-3</v>
      </c>
    </row>
    <row r="156" spans="1:21" x14ac:dyDescent="0.2">
      <c r="A156" s="2">
        <v>43413</v>
      </c>
      <c r="B156" s="3">
        <v>28.52</v>
      </c>
      <c r="C156" s="3">
        <v>68.599997999999999</v>
      </c>
      <c r="D156" s="3">
        <v>65.010002</v>
      </c>
      <c r="E156" s="3">
        <v>384.94000199999999</v>
      </c>
      <c r="F156" s="3">
        <v>42.011386999999999</v>
      </c>
      <c r="G156" s="3">
        <v>31.389999</v>
      </c>
      <c r="H156" s="3">
        <v>57.549999</v>
      </c>
      <c r="I156" s="3">
        <v>159.820007</v>
      </c>
      <c r="J156" s="3">
        <v>40.729999999999997</v>
      </c>
      <c r="K156" s="3">
        <v>7406.8999020000001</v>
      </c>
      <c r="L156" s="7">
        <f t="shared" si="21"/>
        <v>1.7562698193279945E-3</v>
      </c>
      <c r="M156" s="7">
        <f t="shared" si="22"/>
        <v>-1.7462601608518164E-3</v>
      </c>
      <c r="N156" s="7">
        <f t="shared" si="23"/>
        <v>-2.6081313286285168E-3</v>
      </c>
      <c r="O156" s="7">
        <f t="shared" si="24"/>
        <v>-1.1656590509852887E-2</v>
      </c>
      <c r="P156" s="7">
        <f t="shared" si="25"/>
        <v>9.8061899532479804E-3</v>
      </c>
      <c r="Q156" s="7">
        <f t="shared" si="26"/>
        <v>1.2758851674640548E-3</v>
      </c>
      <c r="R156" s="7">
        <f t="shared" si="27"/>
        <v>-6.3881045023516745E-3</v>
      </c>
      <c r="S156" s="7">
        <f t="shared" si="28"/>
        <v>2.1148885730908114E-2</v>
      </c>
      <c r="T156" s="7">
        <f t="shared" si="29"/>
        <v>-3.1816200885555544E-3</v>
      </c>
      <c r="U156" s="7">
        <f t="shared" si="30"/>
        <v>-1.646288122054217E-2</v>
      </c>
    </row>
    <row r="157" spans="1:21" x14ac:dyDescent="0.2">
      <c r="A157" s="2">
        <v>43416</v>
      </c>
      <c r="B157" s="3">
        <v>28.51</v>
      </c>
      <c r="C157" s="3">
        <v>67.910004000000001</v>
      </c>
      <c r="D157" s="3">
        <v>64.300003000000004</v>
      </c>
      <c r="E157" s="3">
        <v>389.42001299999998</v>
      </c>
      <c r="F157" s="3">
        <v>41.850093999999999</v>
      </c>
      <c r="G157" s="3">
        <v>31.370000999999998</v>
      </c>
      <c r="H157" s="3">
        <v>57.130001</v>
      </c>
      <c r="I157" s="3">
        <v>154.320007</v>
      </c>
      <c r="J157" s="3">
        <v>40.779998999999997</v>
      </c>
      <c r="K157" s="3">
        <v>7200.8701170000004</v>
      </c>
      <c r="L157" s="7">
        <f t="shared" si="21"/>
        <v>-3.5063113604481101E-4</v>
      </c>
      <c r="M157" s="7">
        <f t="shared" si="22"/>
        <v>-1.0058221867586623E-2</v>
      </c>
      <c r="N157" s="7">
        <f t="shared" si="23"/>
        <v>-1.0921380989958995E-2</v>
      </c>
      <c r="O157" s="7">
        <f t="shared" si="24"/>
        <v>1.1638205893707017E-2</v>
      </c>
      <c r="P157" s="7">
        <f t="shared" si="25"/>
        <v>-3.8392686249563855E-3</v>
      </c>
      <c r="Q157" s="7">
        <f t="shared" si="26"/>
        <v>-6.3708189350375802E-4</v>
      </c>
      <c r="R157" s="7">
        <f t="shared" si="27"/>
        <v>-7.2979671120411253E-3</v>
      </c>
      <c r="S157" s="7">
        <f t="shared" si="28"/>
        <v>-3.44137139225629E-2</v>
      </c>
      <c r="T157" s="7">
        <f t="shared" si="29"/>
        <v>1.2275718143874216E-3</v>
      </c>
      <c r="U157" s="7">
        <f t="shared" si="30"/>
        <v>-2.781592673398595E-2</v>
      </c>
    </row>
    <row r="158" spans="1:21" x14ac:dyDescent="0.2">
      <c r="A158" s="2">
        <v>43417</v>
      </c>
      <c r="B158" s="3">
        <v>27.93</v>
      </c>
      <c r="C158" s="3">
        <v>67.410004000000001</v>
      </c>
      <c r="D158" s="3">
        <v>63.419998</v>
      </c>
      <c r="E158" s="3">
        <v>383.52999899999998</v>
      </c>
      <c r="F158" s="3">
        <v>41.290320999999999</v>
      </c>
      <c r="G158" s="3">
        <v>31.379999000000002</v>
      </c>
      <c r="H158" s="3">
        <v>56.970001000000003</v>
      </c>
      <c r="I158" s="3">
        <v>150.300003</v>
      </c>
      <c r="J158" s="3">
        <v>41.599997999999999</v>
      </c>
      <c r="K158" s="3">
        <v>7200.8701170000004</v>
      </c>
      <c r="L158" s="7">
        <f t="shared" si="21"/>
        <v>-2.0343739038933772E-2</v>
      </c>
      <c r="M158" s="7">
        <f t="shared" si="22"/>
        <v>-7.3626854741460478E-3</v>
      </c>
      <c r="N158" s="7">
        <f t="shared" si="23"/>
        <v>-1.3685924711387713E-2</v>
      </c>
      <c r="O158" s="7">
        <f t="shared" si="24"/>
        <v>-1.5125093224214977E-2</v>
      </c>
      <c r="P158" s="7">
        <f t="shared" si="25"/>
        <v>-1.3375668881412785E-2</v>
      </c>
      <c r="Q158" s="7">
        <f t="shared" si="26"/>
        <v>3.1871213520213342E-4</v>
      </c>
      <c r="R158" s="7">
        <f t="shared" si="27"/>
        <v>-2.8006300927597848E-3</v>
      </c>
      <c r="S158" s="7">
        <f t="shared" si="28"/>
        <v>-2.6049791457046785E-2</v>
      </c>
      <c r="T158" s="7">
        <f t="shared" si="29"/>
        <v>2.0107871998721796E-2</v>
      </c>
      <c r="U158" s="7">
        <f t="shared" si="30"/>
        <v>0</v>
      </c>
    </row>
    <row r="159" spans="1:21" x14ac:dyDescent="0.2">
      <c r="A159" s="2">
        <v>43418</v>
      </c>
      <c r="B159" s="3">
        <v>27.76</v>
      </c>
      <c r="C159" s="3">
        <v>67.040001000000004</v>
      </c>
      <c r="D159" s="3">
        <v>62.459999000000003</v>
      </c>
      <c r="E159" s="3">
        <v>385.32000699999998</v>
      </c>
      <c r="F159" s="3">
        <v>40.711575000000003</v>
      </c>
      <c r="G159" s="3">
        <v>30.290001</v>
      </c>
      <c r="H159" s="3">
        <v>56.959999000000003</v>
      </c>
      <c r="I159" s="3">
        <v>150.679993</v>
      </c>
      <c r="J159" s="3">
        <v>41.52</v>
      </c>
      <c r="K159" s="3">
        <v>7136.3901370000003</v>
      </c>
      <c r="L159" s="7">
        <f t="shared" si="21"/>
        <v>-6.0866451843894793E-3</v>
      </c>
      <c r="M159" s="7">
        <f t="shared" si="22"/>
        <v>-5.4888440594069235E-3</v>
      </c>
      <c r="N159" s="7">
        <f t="shared" si="23"/>
        <v>-1.5137165409560503E-2</v>
      </c>
      <c r="O159" s="7">
        <f t="shared" si="24"/>
        <v>4.6671916269058278E-3</v>
      </c>
      <c r="P159" s="7">
        <f t="shared" si="25"/>
        <v>-1.4016505224069227E-2</v>
      </c>
      <c r="Q159" s="7">
        <f t="shared" si="26"/>
        <v>-3.473543769074057E-2</v>
      </c>
      <c r="R159" s="7">
        <f t="shared" si="27"/>
        <v>-1.7556608433270111E-4</v>
      </c>
      <c r="S159" s="7">
        <f t="shared" si="28"/>
        <v>2.5282101957109894E-3</v>
      </c>
      <c r="T159" s="7">
        <f t="shared" si="29"/>
        <v>-1.9230289386070701E-3</v>
      </c>
      <c r="U159" s="7">
        <f t="shared" si="30"/>
        <v>-8.9544706337327303E-3</v>
      </c>
    </row>
    <row r="160" spans="1:21" x14ac:dyDescent="0.2">
      <c r="A160" s="2">
        <v>43419</v>
      </c>
      <c r="B160" s="3">
        <v>27.540001</v>
      </c>
      <c r="C160" s="3">
        <v>67.620002999999997</v>
      </c>
      <c r="D160" s="3">
        <v>62.52</v>
      </c>
      <c r="E160" s="3">
        <v>385.27999899999998</v>
      </c>
      <c r="F160" s="3">
        <v>40.996203999999999</v>
      </c>
      <c r="G160" s="3">
        <v>30.030000999999999</v>
      </c>
      <c r="H160" s="3">
        <v>57.299999</v>
      </c>
      <c r="I160" s="3">
        <v>154.86000100000001</v>
      </c>
      <c r="J160" s="3">
        <v>41.380001</v>
      </c>
      <c r="K160" s="3">
        <v>7259.0297849999997</v>
      </c>
      <c r="L160" s="7">
        <f t="shared" si="21"/>
        <v>-7.9250360230548045E-3</v>
      </c>
      <c r="M160" s="7">
        <f t="shared" si="22"/>
        <v>8.6515810165335941E-3</v>
      </c>
      <c r="N160" s="7">
        <f t="shared" si="23"/>
        <v>9.6063081909430938E-4</v>
      </c>
      <c r="O160" s="7">
        <f t="shared" si="24"/>
        <v>-1.0383058048683225E-4</v>
      </c>
      <c r="P160" s="7">
        <f t="shared" si="25"/>
        <v>6.9913531962346176E-3</v>
      </c>
      <c r="Q160" s="7">
        <f t="shared" si="26"/>
        <v>-8.5836907037408674E-3</v>
      </c>
      <c r="R160" s="7">
        <f t="shared" si="27"/>
        <v>5.9691012283900544E-3</v>
      </c>
      <c r="S160" s="7">
        <f t="shared" si="28"/>
        <v>2.7740962265640767E-2</v>
      </c>
      <c r="T160" s="7">
        <f t="shared" si="29"/>
        <v>-3.3718448940270491E-3</v>
      </c>
      <c r="U160" s="7">
        <f t="shared" si="30"/>
        <v>1.7185109788792282E-2</v>
      </c>
    </row>
    <row r="161" spans="1:21" x14ac:dyDescent="0.2">
      <c r="A161" s="2">
        <v>43420</v>
      </c>
      <c r="B161" s="3">
        <v>27.709999</v>
      </c>
      <c r="C161" s="3">
        <v>68.160004000000001</v>
      </c>
      <c r="D161" s="3">
        <v>61.73</v>
      </c>
      <c r="E161" s="3">
        <v>388.63000499999998</v>
      </c>
      <c r="F161" s="3">
        <v>41.280833999999999</v>
      </c>
      <c r="G161" s="3">
        <v>30.24</v>
      </c>
      <c r="H161" s="3">
        <v>57.490001999999997</v>
      </c>
      <c r="I161" s="3">
        <v>156.490005</v>
      </c>
      <c r="J161" s="3">
        <v>41.380001</v>
      </c>
      <c r="K161" s="3">
        <v>7247.8701170000004</v>
      </c>
      <c r="L161" s="7">
        <f t="shared" si="21"/>
        <v>6.1727666603933543E-3</v>
      </c>
      <c r="M161" s="7">
        <f t="shared" si="22"/>
        <v>7.9858174510877167E-3</v>
      </c>
      <c r="N161" s="7">
        <f t="shared" si="23"/>
        <v>-1.2635956493922044E-2</v>
      </c>
      <c r="O161" s="7">
        <f t="shared" si="24"/>
        <v>8.6949906787141783E-3</v>
      </c>
      <c r="P161" s="7">
        <f t="shared" si="25"/>
        <v>6.9428379271407655E-3</v>
      </c>
      <c r="Q161" s="7">
        <f t="shared" si="26"/>
        <v>6.9929734601074387E-3</v>
      </c>
      <c r="R161" s="7">
        <f t="shared" si="27"/>
        <v>3.3159337402431238E-3</v>
      </c>
      <c r="S161" s="7">
        <f t="shared" si="28"/>
        <v>1.0525661820188064E-2</v>
      </c>
      <c r="T161" s="7">
        <f t="shared" si="29"/>
        <v>0</v>
      </c>
      <c r="U161" s="7">
        <f t="shared" si="30"/>
        <v>-1.537349801630457E-3</v>
      </c>
    </row>
    <row r="162" spans="1:21" x14ac:dyDescent="0.2">
      <c r="A162" s="2">
        <v>43423</v>
      </c>
      <c r="B162" s="3">
        <v>27.440000999999999</v>
      </c>
      <c r="C162" s="3">
        <v>67.910004000000001</v>
      </c>
      <c r="D162" s="3">
        <v>61.689999</v>
      </c>
      <c r="E162" s="3">
        <v>383.47000100000002</v>
      </c>
      <c r="F162" s="3">
        <v>41.916508</v>
      </c>
      <c r="G162" s="3">
        <v>30.559999000000001</v>
      </c>
      <c r="H162" s="3">
        <v>54.970001000000003</v>
      </c>
      <c r="I162" s="3">
        <v>157.179993</v>
      </c>
      <c r="J162" s="3">
        <v>40.189999</v>
      </c>
      <c r="K162" s="3">
        <v>7028.4799800000001</v>
      </c>
      <c r="L162" s="7">
        <f t="shared" si="21"/>
        <v>-9.7437029860593313E-3</v>
      </c>
      <c r="M162" s="7">
        <f t="shared" si="22"/>
        <v>-3.6678401603380188E-3</v>
      </c>
      <c r="N162" s="7">
        <f t="shared" si="23"/>
        <v>-6.479993520167929E-4</v>
      </c>
      <c r="O162" s="7">
        <f t="shared" si="24"/>
        <v>-1.3277420512088248E-2</v>
      </c>
      <c r="P162" s="7">
        <f t="shared" si="25"/>
        <v>1.5398768348527107E-2</v>
      </c>
      <c r="Q162" s="7">
        <f t="shared" si="26"/>
        <v>1.0581977513227607E-2</v>
      </c>
      <c r="R162" s="7">
        <f t="shared" si="27"/>
        <v>-4.3833726079884179E-2</v>
      </c>
      <c r="S162" s="7">
        <f t="shared" si="28"/>
        <v>4.4091506035800788E-3</v>
      </c>
      <c r="T162" s="7">
        <f t="shared" si="29"/>
        <v>-2.8757901673322817E-2</v>
      </c>
      <c r="U162" s="7">
        <f t="shared" si="30"/>
        <v>-3.0269601063271968E-2</v>
      </c>
    </row>
    <row r="163" spans="1:21" x14ac:dyDescent="0.2">
      <c r="A163" s="2">
        <v>43424</v>
      </c>
      <c r="B163" s="3">
        <v>26.309999000000001</v>
      </c>
      <c r="C163" s="3">
        <v>67.180000000000007</v>
      </c>
      <c r="D163" s="3">
        <v>61.709999000000003</v>
      </c>
      <c r="E163" s="3">
        <v>376.5</v>
      </c>
      <c r="F163" s="3">
        <v>41.299809000000003</v>
      </c>
      <c r="G163" s="3">
        <v>29.59</v>
      </c>
      <c r="H163" s="3">
        <v>52.880001</v>
      </c>
      <c r="I163" s="3">
        <v>151.13999899999999</v>
      </c>
      <c r="J163" s="3">
        <v>40.080002</v>
      </c>
      <c r="K163" s="3">
        <v>6908.8198240000002</v>
      </c>
      <c r="L163" s="7">
        <f t="shared" si="21"/>
        <v>-4.1180829403030909E-2</v>
      </c>
      <c r="M163" s="7">
        <f t="shared" si="22"/>
        <v>-1.0749579693736933E-2</v>
      </c>
      <c r="N163" s="7">
        <f t="shared" si="23"/>
        <v>3.2420165868381884E-4</v>
      </c>
      <c r="O163" s="7">
        <f t="shared" si="24"/>
        <v>-1.8176131071071775E-2</v>
      </c>
      <c r="P163" s="7">
        <f t="shared" si="25"/>
        <v>-1.4712556685303961E-2</v>
      </c>
      <c r="Q163" s="7">
        <f t="shared" si="26"/>
        <v>-3.1740806012460973E-2</v>
      </c>
      <c r="R163" s="7">
        <f t="shared" si="27"/>
        <v>-3.8020737893019199E-2</v>
      </c>
      <c r="S163" s="7">
        <f t="shared" si="28"/>
        <v>-3.8427244363091473E-2</v>
      </c>
      <c r="T163" s="7">
        <f t="shared" si="29"/>
        <v>-2.7369246762111118E-3</v>
      </c>
      <c r="U163" s="7">
        <f t="shared" si="30"/>
        <v>-1.7025040455475541E-2</v>
      </c>
    </row>
    <row r="164" spans="1:21" x14ac:dyDescent="0.2">
      <c r="A164" s="2">
        <v>43425</v>
      </c>
      <c r="B164" s="3">
        <v>26.16</v>
      </c>
      <c r="C164" s="3">
        <v>66.769997000000004</v>
      </c>
      <c r="D164" s="3">
        <v>61.889999000000003</v>
      </c>
      <c r="E164" s="3">
        <v>382.89001500000001</v>
      </c>
      <c r="F164" s="3">
        <v>40.891841999999997</v>
      </c>
      <c r="G164" s="3">
        <v>29.530000999999999</v>
      </c>
      <c r="H164" s="3">
        <v>53.73</v>
      </c>
      <c r="I164" s="3">
        <v>153.96000699999999</v>
      </c>
      <c r="J164" s="3">
        <v>40.07</v>
      </c>
      <c r="K164" s="3">
        <v>6972.25</v>
      </c>
      <c r="L164" s="7">
        <f t="shared" si="21"/>
        <v>-5.7012164842728079E-3</v>
      </c>
      <c r="M164" s="7">
        <f t="shared" si="22"/>
        <v>-6.1030515034236855E-3</v>
      </c>
      <c r="N164" s="7">
        <f t="shared" si="23"/>
        <v>2.9168692742970181E-3</v>
      </c>
      <c r="O164" s="7">
        <f t="shared" si="24"/>
        <v>1.6972151394422326E-2</v>
      </c>
      <c r="P164" s="7">
        <f t="shared" si="25"/>
        <v>-9.8781812768191351E-3</v>
      </c>
      <c r="Q164" s="7">
        <f t="shared" si="26"/>
        <v>-2.0276782696857466E-3</v>
      </c>
      <c r="R164" s="7">
        <f t="shared" si="27"/>
        <v>1.6074110891185437E-2</v>
      </c>
      <c r="S164" s="7">
        <f t="shared" si="28"/>
        <v>1.8658250752006434E-2</v>
      </c>
      <c r="T164" s="7">
        <f t="shared" si="29"/>
        <v>-2.4955088575095546E-4</v>
      </c>
      <c r="U164" s="7">
        <f t="shared" si="30"/>
        <v>9.1810435958475569E-3</v>
      </c>
    </row>
    <row r="165" spans="1:21" x14ac:dyDescent="0.2">
      <c r="A165" s="2">
        <v>43427</v>
      </c>
      <c r="B165" s="3">
        <v>26.540001</v>
      </c>
      <c r="C165" s="3">
        <v>65.699996999999996</v>
      </c>
      <c r="D165" s="3">
        <v>61.740001999999997</v>
      </c>
      <c r="E165" s="3">
        <v>380.39999399999999</v>
      </c>
      <c r="F165" s="3">
        <v>40.929789999999997</v>
      </c>
      <c r="G165" s="3">
        <v>29.690000999999999</v>
      </c>
      <c r="H165" s="3">
        <v>53.919998</v>
      </c>
      <c r="I165" s="3">
        <v>147.16999799999999</v>
      </c>
      <c r="J165" s="3">
        <v>39.889999000000003</v>
      </c>
      <c r="K165" s="3">
        <v>6938.9799800000001</v>
      </c>
      <c r="L165" s="7">
        <f t="shared" si="21"/>
        <v>1.4526032110091744E-2</v>
      </c>
      <c r="M165" s="7">
        <f t="shared" si="22"/>
        <v>-1.6025161720465666E-2</v>
      </c>
      <c r="N165" s="7">
        <f t="shared" si="23"/>
        <v>-2.4236064376088637E-3</v>
      </c>
      <c r="O165" s="7">
        <f t="shared" si="24"/>
        <v>-6.5032278264033939E-3</v>
      </c>
      <c r="P165" s="7">
        <f t="shared" si="25"/>
        <v>9.2800906351932244E-4</v>
      </c>
      <c r="Q165" s="7">
        <f t="shared" si="26"/>
        <v>5.4182185771006293E-3</v>
      </c>
      <c r="R165" s="7">
        <f t="shared" si="27"/>
        <v>3.5361622929462643E-3</v>
      </c>
      <c r="S165" s="7">
        <f t="shared" si="28"/>
        <v>-4.4102420702020348E-2</v>
      </c>
      <c r="T165" s="7">
        <f t="shared" si="29"/>
        <v>-4.4921637135013027E-3</v>
      </c>
      <c r="U165" s="7">
        <f t="shared" si="30"/>
        <v>-4.7717766861486511E-3</v>
      </c>
    </row>
    <row r="166" spans="1:21" x14ac:dyDescent="0.2">
      <c r="A166" s="2">
        <v>43430</v>
      </c>
      <c r="B166" s="3">
        <v>26.68</v>
      </c>
      <c r="C166" s="3">
        <v>65.690002000000007</v>
      </c>
      <c r="D166" s="3">
        <v>61.5</v>
      </c>
      <c r="E166" s="3">
        <v>382.17001299999998</v>
      </c>
      <c r="F166" s="3">
        <v>41.119545000000002</v>
      </c>
      <c r="G166" s="3">
        <v>29.57</v>
      </c>
      <c r="H166" s="3">
        <v>53.720001000000003</v>
      </c>
      <c r="I166" s="3">
        <v>150.240005</v>
      </c>
      <c r="J166" s="3">
        <v>41.400002000000001</v>
      </c>
      <c r="K166" s="3">
        <v>7081.8500979999999</v>
      </c>
      <c r="L166" s="7">
        <f t="shared" si="21"/>
        <v>5.2750186407302521E-3</v>
      </c>
      <c r="M166" s="7">
        <f t="shared" si="22"/>
        <v>-1.5213090496776308E-4</v>
      </c>
      <c r="N166" s="7">
        <f t="shared" si="23"/>
        <v>-3.8873014613766445E-3</v>
      </c>
      <c r="O166" s="7">
        <f t="shared" si="24"/>
        <v>4.6530468662415144E-3</v>
      </c>
      <c r="P166" s="7">
        <f t="shared" si="25"/>
        <v>4.6361097870281096E-3</v>
      </c>
      <c r="Q166" s="7">
        <f t="shared" si="26"/>
        <v>-4.0417984492489064E-3</v>
      </c>
      <c r="R166" s="7">
        <f t="shared" si="27"/>
        <v>-3.7091433126536133E-3</v>
      </c>
      <c r="S166" s="7">
        <f t="shared" si="28"/>
        <v>2.0860277513899295E-2</v>
      </c>
      <c r="T166" s="7">
        <f t="shared" si="29"/>
        <v>3.7854174927404671E-2</v>
      </c>
      <c r="U166" s="7">
        <f t="shared" si="30"/>
        <v>2.0589498515889912E-2</v>
      </c>
    </row>
    <row r="167" spans="1:21" x14ac:dyDescent="0.2">
      <c r="A167" s="2">
        <v>43431</v>
      </c>
      <c r="B167" s="3">
        <v>26.1</v>
      </c>
      <c r="C167" s="3">
        <v>66.080001999999993</v>
      </c>
      <c r="D167" s="3">
        <v>62.25</v>
      </c>
      <c r="E167" s="3">
        <v>382.10998499999999</v>
      </c>
      <c r="F167" s="3">
        <v>41.812145000000001</v>
      </c>
      <c r="G167" s="3">
        <v>30.040001</v>
      </c>
      <c r="H167" s="3">
        <v>54.119999</v>
      </c>
      <c r="I167" s="3">
        <v>147.11999499999999</v>
      </c>
      <c r="J167" s="3">
        <v>41.639999000000003</v>
      </c>
      <c r="K167" s="3">
        <v>7082.7001950000003</v>
      </c>
      <c r="L167" s="7">
        <f t="shared" si="21"/>
        <v>-2.1739130434782546E-2</v>
      </c>
      <c r="M167" s="7">
        <f t="shared" si="22"/>
        <v>5.9369765280260813E-3</v>
      </c>
      <c r="N167" s="7">
        <f t="shared" si="23"/>
        <v>1.2195121951219513E-2</v>
      </c>
      <c r="O167" s="7">
        <f t="shared" si="24"/>
        <v>-1.5707145500185653E-4</v>
      </c>
      <c r="P167" s="7">
        <f t="shared" si="25"/>
        <v>1.6843571591076668E-2</v>
      </c>
      <c r="Q167" s="7">
        <f t="shared" si="26"/>
        <v>1.5894521474467363E-2</v>
      </c>
      <c r="R167" s="7">
        <f t="shared" si="27"/>
        <v>7.445979012546863E-3</v>
      </c>
      <c r="S167" s="7">
        <f t="shared" si="28"/>
        <v>-2.0766839031987571E-2</v>
      </c>
      <c r="T167" s="7">
        <f t="shared" si="29"/>
        <v>5.7970287054576099E-3</v>
      </c>
      <c r="U167" s="7">
        <f t="shared" si="30"/>
        <v>1.2003883000016305E-4</v>
      </c>
    </row>
    <row r="168" spans="1:21" x14ac:dyDescent="0.2">
      <c r="A168" s="2">
        <v>43432</v>
      </c>
      <c r="B168" s="3">
        <v>26.65</v>
      </c>
      <c r="C168" s="3">
        <v>66.819999999999993</v>
      </c>
      <c r="D168" s="3">
        <v>62.599997999999999</v>
      </c>
      <c r="E168" s="3">
        <v>384.05999800000001</v>
      </c>
      <c r="F168" s="3">
        <v>42.599620999999999</v>
      </c>
      <c r="G168" s="3">
        <v>30.25</v>
      </c>
      <c r="H168" s="3">
        <v>55.139999000000003</v>
      </c>
      <c r="I168" s="3">
        <v>147.89999399999999</v>
      </c>
      <c r="J168" s="3">
        <v>42.799999</v>
      </c>
      <c r="K168" s="3">
        <v>7291.5898440000001</v>
      </c>
      <c r="L168" s="7">
        <f t="shared" si="21"/>
        <v>2.107279693486579E-2</v>
      </c>
      <c r="M168" s="7">
        <f t="shared" si="22"/>
        <v>1.1198516610214388E-2</v>
      </c>
      <c r="N168" s="7">
        <f t="shared" si="23"/>
        <v>5.6224578313252907E-3</v>
      </c>
      <c r="O168" s="7">
        <f t="shared" si="24"/>
        <v>5.1032767437365258E-3</v>
      </c>
      <c r="P168" s="7">
        <f t="shared" si="25"/>
        <v>1.8833666629635912E-2</v>
      </c>
      <c r="Q168" s="7">
        <f t="shared" si="26"/>
        <v>6.9906455728812999E-3</v>
      </c>
      <c r="R168" s="7">
        <f t="shared" si="27"/>
        <v>1.8847007000129531E-2</v>
      </c>
      <c r="S168" s="7">
        <f t="shared" si="28"/>
        <v>5.3017878365208193E-3</v>
      </c>
      <c r="T168" s="7">
        <f t="shared" si="29"/>
        <v>2.7857829679582762E-2</v>
      </c>
      <c r="U168" s="7">
        <f t="shared" si="30"/>
        <v>2.9492939592087271E-2</v>
      </c>
    </row>
    <row r="169" spans="1:21" x14ac:dyDescent="0.2">
      <c r="A169" s="2">
        <v>43433</v>
      </c>
      <c r="B169" s="3">
        <v>26.98</v>
      </c>
      <c r="C169" s="3">
        <v>66.879997000000003</v>
      </c>
      <c r="D169" s="3">
        <v>63.25</v>
      </c>
      <c r="E169" s="3">
        <v>384.10998499999999</v>
      </c>
      <c r="F169" s="3">
        <v>43.178367999999999</v>
      </c>
      <c r="G169" s="3">
        <v>30.360001</v>
      </c>
      <c r="H169" s="3">
        <v>55.349997999999999</v>
      </c>
      <c r="I169" s="3">
        <v>149.16999799999999</v>
      </c>
      <c r="J169" s="3">
        <v>42.490001999999997</v>
      </c>
      <c r="K169" s="3">
        <v>7273.080078</v>
      </c>
      <c r="L169" s="7">
        <f t="shared" si="21"/>
        <v>1.2382739212007575E-2</v>
      </c>
      <c r="M169" s="7">
        <f t="shared" si="22"/>
        <v>8.9788985333747167E-4</v>
      </c>
      <c r="N169" s="7">
        <f t="shared" si="23"/>
        <v>1.038341886209007E-2</v>
      </c>
      <c r="O169" s="7">
        <f t="shared" si="24"/>
        <v>1.3015414325963555E-4</v>
      </c>
      <c r="P169" s="7">
        <f t="shared" si="25"/>
        <v>1.3585731196998206E-2</v>
      </c>
      <c r="Q169" s="7">
        <f t="shared" si="26"/>
        <v>3.6363966942148914E-3</v>
      </c>
      <c r="R169" s="7">
        <f t="shared" si="27"/>
        <v>3.8084694198125802E-3</v>
      </c>
      <c r="S169" s="7">
        <f t="shared" si="28"/>
        <v>8.5869104227279426E-3</v>
      </c>
      <c r="T169" s="7">
        <f t="shared" si="29"/>
        <v>-7.2429207299748478E-3</v>
      </c>
      <c r="U169" s="7">
        <f t="shared" si="30"/>
        <v>-2.5385089392035922E-3</v>
      </c>
    </row>
    <row r="170" spans="1:21" x14ac:dyDescent="0.2">
      <c r="A170" s="2">
        <v>43434</v>
      </c>
      <c r="B170" s="3">
        <v>27</v>
      </c>
      <c r="C170" s="3">
        <v>66.720000999999996</v>
      </c>
      <c r="D170" s="3">
        <v>63.650002000000001</v>
      </c>
      <c r="E170" s="3">
        <v>385.27999899999998</v>
      </c>
      <c r="F170" s="3">
        <v>43.861480999999998</v>
      </c>
      <c r="G170" s="3">
        <v>29.66</v>
      </c>
      <c r="H170" s="3">
        <v>54.18</v>
      </c>
      <c r="I170" s="3">
        <v>147.75</v>
      </c>
      <c r="J170" s="3">
        <v>42.290000999999997</v>
      </c>
      <c r="K170" s="3">
        <v>7330.5400390000004</v>
      </c>
      <c r="L170" s="7">
        <f t="shared" si="21"/>
        <v>7.4128984432911683E-4</v>
      </c>
      <c r="M170" s="7">
        <f t="shared" si="22"/>
        <v>-2.3922847963047411E-3</v>
      </c>
      <c r="N170" s="7">
        <f t="shared" si="23"/>
        <v>6.3241422924901289E-3</v>
      </c>
      <c r="O170" s="7">
        <f t="shared" si="24"/>
        <v>3.0460390140599459E-3</v>
      </c>
      <c r="P170" s="7">
        <f t="shared" si="25"/>
        <v>1.5820723006483219E-2</v>
      </c>
      <c r="Q170" s="7">
        <f t="shared" si="26"/>
        <v>-2.3056685670069653E-2</v>
      </c>
      <c r="R170" s="7">
        <f t="shared" si="27"/>
        <v>-2.1138176012219543E-2</v>
      </c>
      <c r="S170" s="7">
        <f t="shared" si="28"/>
        <v>-9.5193270700452293E-3</v>
      </c>
      <c r="T170" s="7">
        <f t="shared" si="29"/>
        <v>-4.7070131933625312E-3</v>
      </c>
      <c r="U170" s="7">
        <f t="shared" si="30"/>
        <v>7.9003613852415052E-3</v>
      </c>
    </row>
    <row r="171" spans="1:21" x14ac:dyDescent="0.2">
      <c r="A171" s="2">
        <v>43437</v>
      </c>
      <c r="B171" s="3">
        <v>26.35</v>
      </c>
      <c r="C171" s="3">
        <v>67.5</v>
      </c>
      <c r="D171" s="3">
        <v>63.119999</v>
      </c>
      <c r="E171" s="3">
        <v>391.10998499999999</v>
      </c>
      <c r="F171" s="3">
        <v>43.633778</v>
      </c>
      <c r="G171" s="3">
        <v>29.76</v>
      </c>
      <c r="H171" s="3">
        <v>53.509998000000003</v>
      </c>
      <c r="I171" s="3">
        <v>153.38000500000001</v>
      </c>
      <c r="J171" s="3">
        <v>43.389999000000003</v>
      </c>
      <c r="K171" s="3">
        <v>7441.5097660000001</v>
      </c>
      <c r="L171" s="7">
        <f t="shared" si="21"/>
        <v>-2.4074074074074022E-2</v>
      </c>
      <c r="M171" s="7">
        <f t="shared" si="22"/>
        <v>1.1690632318785543E-2</v>
      </c>
      <c r="N171" s="7">
        <f t="shared" si="23"/>
        <v>-8.3268339881591939E-3</v>
      </c>
      <c r="O171" s="7">
        <f t="shared" si="24"/>
        <v>1.5131815861534042E-2</v>
      </c>
      <c r="P171" s="7">
        <f t="shared" si="25"/>
        <v>-5.1914115713511408E-3</v>
      </c>
      <c r="Q171" s="7">
        <f t="shared" si="26"/>
        <v>3.3715441672286387E-3</v>
      </c>
      <c r="R171" s="7">
        <f t="shared" si="27"/>
        <v>-1.2366223698781776E-2</v>
      </c>
      <c r="S171" s="7">
        <f t="shared" si="28"/>
        <v>3.8104940778341867E-2</v>
      </c>
      <c r="T171" s="7">
        <f t="shared" si="29"/>
        <v>2.6010829368389152E-2</v>
      </c>
      <c r="U171" s="7">
        <f t="shared" si="30"/>
        <v>1.5138001621929301E-2</v>
      </c>
    </row>
    <row r="172" spans="1:21" x14ac:dyDescent="0.2">
      <c r="A172" s="2">
        <v>43438</v>
      </c>
      <c r="B172" s="3">
        <v>26.450001</v>
      </c>
      <c r="C172" s="3">
        <v>66.650002000000001</v>
      </c>
      <c r="D172" s="3">
        <v>61.740001999999997</v>
      </c>
      <c r="E172" s="3">
        <v>385.08999599999999</v>
      </c>
      <c r="F172" s="3">
        <v>42.827323999999997</v>
      </c>
      <c r="G172" s="3">
        <v>28.639999</v>
      </c>
      <c r="H172" s="3">
        <v>51.349997999999999</v>
      </c>
      <c r="I172" s="3">
        <v>145.679993</v>
      </c>
      <c r="J172" s="3">
        <v>41.860000999999997</v>
      </c>
      <c r="K172" s="3">
        <v>7158.4301759999998</v>
      </c>
      <c r="L172" s="7">
        <f t="shared" si="21"/>
        <v>3.7951043643263335E-3</v>
      </c>
      <c r="M172" s="7">
        <f t="shared" si="22"/>
        <v>-1.2592562962962954E-2</v>
      </c>
      <c r="N172" s="7">
        <f t="shared" si="23"/>
        <v>-2.1863070688578481E-2</v>
      </c>
      <c r="O172" s="7">
        <f t="shared" si="24"/>
        <v>-1.5392061647313887E-2</v>
      </c>
      <c r="P172" s="7">
        <f t="shared" si="25"/>
        <v>-1.8482332655219591E-2</v>
      </c>
      <c r="Q172" s="7">
        <f t="shared" si="26"/>
        <v>-3.7634442204301143E-2</v>
      </c>
      <c r="R172" s="7">
        <f t="shared" si="27"/>
        <v>-4.0366288184125958E-2</v>
      </c>
      <c r="S172" s="7">
        <f t="shared" si="28"/>
        <v>-5.0202189001102293E-2</v>
      </c>
      <c r="T172" s="7">
        <f t="shared" si="29"/>
        <v>-3.5261535728544409E-2</v>
      </c>
      <c r="U172" s="7">
        <f t="shared" si="30"/>
        <v>-3.8040612577488121E-2</v>
      </c>
    </row>
    <row r="173" spans="1:21" x14ac:dyDescent="0.2">
      <c r="A173" s="2">
        <v>43440</v>
      </c>
      <c r="B173" s="3">
        <v>25.98</v>
      </c>
      <c r="C173" s="3">
        <v>66.550003000000004</v>
      </c>
      <c r="D173" s="3">
        <v>61.27</v>
      </c>
      <c r="E173" s="3">
        <v>392.72000100000002</v>
      </c>
      <c r="F173" s="3">
        <v>42.675522000000001</v>
      </c>
      <c r="G173" s="3">
        <v>29.559999000000001</v>
      </c>
      <c r="H173" s="3">
        <v>51.310001</v>
      </c>
      <c r="I173" s="3">
        <v>142.61999499999999</v>
      </c>
      <c r="J173" s="3">
        <v>39.450001</v>
      </c>
      <c r="K173" s="3">
        <v>7188.2597660000001</v>
      </c>
      <c r="L173" s="7">
        <f t="shared" si="21"/>
        <v>-1.7769413316846373E-2</v>
      </c>
      <c r="M173" s="7">
        <f t="shared" si="22"/>
        <v>-1.5003600450004013E-3</v>
      </c>
      <c r="N173" s="7">
        <f t="shared" si="23"/>
        <v>-7.6126009843665672E-3</v>
      </c>
      <c r="O173" s="7">
        <f t="shared" si="24"/>
        <v>1.9813563268987231E-2</v>
      </c>
      <c r="P173" s="7">
        <f t="shared" si="25"/>
        <v>-3.5445128441832239E-3</v>
      </c>
      <c r="Q173" s="7">
        <f t="shared" si="26"/>
        <v>3.2122906149542871E-2</v>
      </c>
      <c r="R173" s="7">
        <f t="shared" si="27"/>
        <v>-7.7890947532265953E-4</v>
      </c>
      <c r="S173" s="7">
        <f t="shared" si="28"/>
        <v>-2.1004929619951363E-2</v>
      </c>
      <c r="T173" s="7">
        <f t="shared" si="29"/>
        <v>-5.7572860545320979E-2</v>
      </c>
      <c r="U173" s="7">
        <f t="shared" si="30"/>
        <v>4.16705747860888E-3</v>
      </c>
    </row>
    <row r="174" spans="1:21" x14ac:dyDescent="0.2">
      <c r="A174" s="2">
        <v>43441</v>
      </c>
      <c r="B174" s="3">
        <v>26.299999</v>
      </c>
      <c r="C174" s="3">
        <v>65.470000999999996</v>
      </c>
      <c r="D174" s="3">
        <v>60.84</v>
      </c>
      <c r="E174" s="3">
        <v>386.47000100000002</v>
      </c>
      <c r="F174" s="3">
        <v>41.669829999999997</v>
      </c>
      <c r="G174" s="3">
        <v>29.17</v>
      </c>
      <c r="H174" s="3">
        <v>51.099997999999999</v>
      </c>
      <c r="I174" s="3">
        <v>143</v>
      </c>
      <c r="J174" s="3">
        <v>38.25</v>
      </c>
      <c r="K174" s="3">
        <v>6969.25</v>
      </c>
      <c r="L174" s="7">
        <f t="shared" si="21"/>
        <v>1.2317128560431071E-2</v>
      </c>
      <c r="M174" s="7">
        <f t="shared" si="22"/>
        <v>-1.6228429020506693E-2</v>
      </c>
      <c r="N174" s="7">
        <f t="shared" si="23"/>
        <v>-7.0181165333768518E-3</v>
      </c>
      <c r="O174" s="7">
        <f t="shared" si="24"/>
        <v>-1.5914646527004871E-2</v>
      </c>
      <c r="P174" s="7">
        <f t="shared" si="25"/>
        <v>-2.3566015197189698E-2</v>
      </c>
      <c r="Q174" s="7">
        <f t="shared" si="26"/>
        <v>-1.3193471352959096E-2</v>
      </c>
      <c r="R174" s="7">
        <f t="shared" si="27"/>
        <v>-4.0928278290230475E-3</v>
      </c>
      <c r="S174" s="7">
        <f t="shared" si="28"/>
        <v>2.6644580936916406E-3</v>
      </c>
      <c r="T174" s="7">
        <f t="shared" si="29"/>
        <v>-3.0418275528053859E-2</v>
      </c>
      <c r="U174" s="7">
        <f t="shared" si="30"/>
        <v>-3.0467703328683534E-2</v>
      </c>
    </row>
    <row r="175" spans="1:21" x14ac:dyDescent="0.2">
      <c r="A175" s="2">
        <v>43444</v>
      </c>
      <c r="B175" s="3">
        <v>25.950001</v>
      </c>
      <c r="C175" s="3">
        <v>65.489998</v>
      </c>
      <c r="D175" s="3">
        <v>60.299999</v>
      </c>
      <c r="E175" s="3">
        <v>387.07998700000002</v>
      </c>
      <c r="F175" s="3">
        <v>42.125236999999998</v>
      </c>
      <c r="G175" s="3">
        <v>28.790001</v>
      </c>
      <c r="H175" s="3">
        <v>49.759998000000003</v>
      </c>
      <c r="I175" s="3">
        <v>140.55999800000001</v>
      </c>
      <c r="J175" s="3">
        <v>36.970001000000003</v>
      </c>
      <c r="K175" s="3">
        <v>7020.5200199999999</v>
      </c>
      <c r="L175" s="7">
        <f t="shared" si="21"/>
        <v>-1.3307909251251278E-2</v>
      </c>
      <c r="M175" s="7">
        <f t="shared" si="22"/>
        <v>3.0543760034467689E-4</v>
      </c>
      <c r="N175" s="7">
        <f t="shared" si="23"/>
        <v>-8.8757560815253735E-3</v>
      </c>
      <c r="O175" s="7">
        <f t="shared" si="24"/>
        <v>1.5783527787969036E-3</v>
      </c>
      <c r="P175" s="7">
        <f t="shared" si="25"/>
        <v>1.0928938275006187E-2</v>
      </c>
      <c r="Q175" s="7">
        <f t="shared" si="26"/>
        <v>-1.3027048337332928E-2</v>
      </c>
      <c r="R175" s="7">
        <f t="shared" si="27"/>
        <v>-2.6223093002860711E-2</v>
      </c>
      <c r="S175" s="7">
        <f t="shared" si="28"/>
        <v>-1.7062951048950999E-2</v>
      </c>
      <c r="T175" s="7">
        <f t="shared" si="29"/>
        <v>-3.3464026143790758E-2</v>
      </c>
      <c r="U175" s="7">
        <f t="shared" si="30"/>
        <v>7.3566050866305461E-3</v>
      </c>
    </row>
    <row r="176" spans="1:21" x14ac:dyDescent="0.2">
      <c r="A176" s="2">
        <v>43445</v>
      </c>
      <c r="B176" s="3">
        <v>26.290001</v>
      </c>
      <c r="C176" s="3">
        <v>65.919998000000007</v>
      </c>
      <c r="D176" s="3">
        <v>60.869999</v>
      </c>
      <c r="E176" s="3">
        <v>389.79998799999998</v>
      </c>
      <c r="F176" s="3">
        <v>41.755218999999997</v>
      </c>
      <c r="G176" s="3">
        <v>29.24</v>
      </c>
      <c r="H176" s="3">
        <v>48.240001999999997</v>
      </c>
      <c r="I176" s="3">
        <v>138.66999799999999</v>
      </c>
      <c r="J176" s="3">
        <v>36.110000999999997</v>
      </c>
      <c r="K176" s="3">
        <v>7031.830078</v>
      </c>
      <c r="L176" s="7">
        <f t="shared" si="21"/>
        <v>1.3102118955602347E-2</v>
      </c>
      <c r="M176" s="7">
        <f t="shared" si="22"/>
        <v>6.5658881223359762E-3</v>
      </c>
      <c r="N176" s="7">
        <f t="shared" si="23"/>
        <v>9.4527364751697644E-3</v>
      </c>
      <c r="O176" s="7">
        <f t="shared" si="24"/>
        <v>7.0269739881952814E-3</v>
      </c>
      <c r="P176" s="7">
        <f t="shared" si="25"/>
        <v>-8.7837606705928259E-3</v>
      </c>
      <c r="Q176" s="7">
        <f t="shared" si="26"/>
        <v>1.5630391954484416E-2</v>
      </c>
      <c r="R176" s="7">
        <f t="shared" si="27"/>
        <v>-3.054654463611526E-2</v>
      </c>
      <c r="S176" s="7">
        <f t="shared" si="28"/>
        <v>-1.3446215330765832E-2</v>
      </c>
      <c r="T176" s="7">
        <f t="shared" si="29"/>
        <v>-2.3262103779764745E-2</v>
      </c>
      <c r="U176" s="7">
        <f t="shared" si="30"/>
        <v>1.6110000352936855E-3</v>
      </c>
    </row>
    <row r="177" spans="1:21" x14ac:dyDescent="0.2">
      <c r="A177" s="2">
        <v>43446</v>
      </c>
      <c r="B177" s="3">
        <v>26.120000999999998</v>
      </c>
      <c r="C177" s="3">
        <v>66.129997000000003</v>
      </c>
      <c r="D177" s="3">
        <v>61</v>
      </c>
      <c r="E177" s="3">
        <v>387.11999500000002</v>
      </c>
      <c r="F177" s="3">
        <v>41.897533000000003</v>
      </c>
      <c r="G177" s="3">
        <v>29.75</v>
      </c>
      <c r="H177" s="3">
        <v>48.66</v>
      </c>
      <c r="I177" s="3">
        <v>140.36000100000001</v>
      </c>
      <c r="J177" s="3">
        <v>36.020000000000003</v>
      </c>
      <c r="K177" s="3">
        <v>7098.3100590000004</v>
      </c>
      <c r="L177" s="7">
        <f t="shared" si="21"/>
        <v>-6.4663367643082899E-3</v>
      </c>
      <c r="M177" s="7">
        <f t="shared" si="22"/>
        <v>3.1856645383999595E-3</v>
      </c>
      <c r="N177" s="7">
        <f t="shared" si="23"/>
        <v>2.1357154942617963E-3</v>
      </c>
      <c r="O177" s="7">
        <f t="shared" si="24"/>
        <v>-6.8753029309994943E-3</v>
      </c>
      <c r="P177" s="7">
        <f t="shared" si="25"/>
        <v>3.4082925059022219E-3</v>
      </c>
      <c r="Q177" s="7">
        <f t="shared" si="26"/>
        <v>1.7441860465116334E-2</v>
      </c>
      <c r="R177" s="7">
        <f t="shared" si="27"/>
        <v>8.7064258413587885E-3</v>
      </c>
      <c r="S177" s="7">
        <f t="shared" si="28"/>
        <v>1.2187228848160932E-2</v>
      </c>
      <c r="T177" s="7">
        <f t="shared" si="29"/>
        <v>-2.4924120051947325E-3</v>
      </c>
      <c r="U177" s="7">
        <f t="shared" si="30"/>
        <v>9.4541506638494751E-3</v>
      </c>
    </row>
    <row r="178" spans="1:21" x14ac:dyDescent="0.2">
      <c r="A178" s="2">
        <v>43447</v>
      </c>
      <c r="B178" s="3">
        <v>26.15</v>
      </c>
      <c r="C178" s="3">
        <v>66.910004000000001</v>
      </c>
      <c r="D178" s="3">
        <v>61.049999</v>
      </c>
      <c r="E178" s="3">
        <v>389.32000699999998</v>
      </c>
      <c r="F178" s="3">
        <v>42.286529999999999</v>
      </c>
      <c r="G178" s="3">
        <v>29.76</v>
      </c>
      <c r="H178" s="3">
        <v>47.91</v>
      </c>
      <c r="I178" s="3">
        <v>138.60000600000001</v>
      </c>
      <c r="J178" s="3">
        <v>34.93</v>
      </c>
      <c r="K178" s="3">
        <v>7070.330078</v>
      </c>
      <c r="L178" s="7">
        <f t="shared" si="21"/>
        <v>1.1485068473006609E-3</v>
      </c>
      <c r="M178" s="7">
        <f t="shared" si="22"/>
        <v>1.1795055729399135E-2</v>
      </c>
      <c r="N178" s="7">
        <f t="shared" si="23"/>
        <v>8.1965573770491286E-4</v>
      </c>
      <c r="O178" s="7">
        <f t="shared" si="24"/>
        <v>5.6830234253334245E-3</v>
      </c>
      <c r="P178" s="7">
        <f t="shared" si="25"/>
        <v>9.2844846019930639E-3</v>
      </c>
      <c r="Q178" s="7">
        <f t="shared" si="26"/>
        <v>3.3613445378156514E-4</v>
      </c>
      <c r="R178" s="7">
        <f t="shared" si="27"/>
        <v>-1.5413070283600495E-2</v>
      </c>
      <c r="S178" s="7">
        <f t="shared" si="28"/>
        <v>-1.2539149240957923E-2</v>
      </c>
      <c r="T178" s="7">
        <f t="shared" si="29"/>
        <v>-3.0260966129927909E-2</v>
      </c>
      <c r="U178" s="7">
        <f t="shared" si="30"/>
        <v>-3.9417806164333971E-3</v>
      </c>
    </row>
    <row r="179" spans="1:21" x14ac:dyDescent="0.2">
      <c r="A179" s="2">
        <v>43448</v>
      </c>
      <c r="B179" s="3">
        <v>25.92</v>
      </c>
      <c r="C179" s="3">
        <v>65.339995999999999</v>
      </c>
      <c r="D179" s="3">
        <v>60.360000999999997</v>
      </c>
      <c r="E179" s="3">
        <v>386.89999399999999</v>
      </c>
      <c r="F179" s="3">
        <v>41.555976999999999</v>
      </c>
      <c r="G179" s="3">
        <v>29.549999</v>
      </c>
      <c r="H179" s="3">
        <v>48.049999</v>
      </c>
      <c r="I179" s="3">
        <v>137.13999899999999</v>
      </c>
      <c r="J179" s="3">
        <v>34.720001000000003</v>
      </c>
      <c r="K179" s="3">
        <v>6910.6601559999999</v>
      </c>
      <c r="L179" s="7">
        <f t="shared" si="21"/>
        <v>-8.7954110898660377E-3</v>
      </c>
      <c r="M179" s="7">
        <f t="shared" si="22"/>
        <v>-2.3464473264715412E-2</v>
      </c>
      <c r="N179" s="7">
        <f t="shared" si="23"/>
        <v>-1.1302178727308461E-2</v>
      </c>
      <c r="O179" s="7">
        <f t="shared" si="24"/>
        <v>-6.2159995800061289E-3</v>
      </c>
      <c r="P179" s="7">
        <f t="shared" si="25"/>
        <v>-1.7276257947861896E-2</v>
      </c>
      <c r="Q179" s="7">
        <f t="shared" si="26"/>
        <v>-7.0564852150538267E-3</v>
      </c>
      <c r="R179" s="7">
        <f t="shared" si="27"/>
        <v>2.9221248173659591E-3</v>
      </c>
      <c r="S179" s="7">
        <f t="shared" si="28"/>
        <v>-1.0533960582945564E-2</v>
      </c>
      <c r="T179" s="7">
        <f t="shared" si="29"/>
        <v>-6.011995419410142E-3</v>
      </c>
      <c r="U179" s="7">
        <f t="shared" si="30"/>
        <v>-2.2583093043538106E-2</v>
      </c>
    </row>
    <row r="180" spans="1:21" x14ac:dyDescent="0.2">
      <c r="A180" s="2">
        <v>43451</v>
      </c>
      <c r="B180" s="3">
        <v>25.24</v>
      </c>
      <c r="C180" s="3">
        <v>64.470000999999996</v>
      </c>
      <c r="D180" s="3">
        <v>59.23</v>
      </c>
      <c r="E180" s="3">
        <v>369.05999800000001</v>
      </c>
      <c r="F180" s="3">
        <v>40.901328999999997</v>
      </c>
      <c r="G180" s="3">
        <v>28.92</v>
      </c>
      <c r="H180" s="3">
        <v>46.82</v>
      </c>
      <c r="I180" s="3">
        <v>133.429993</v>
      </c>
      <c r="J180" s="3">
        <v>33.939999</v>
      </c>
      <c r="K180" s="3">
        <v>6753.7299800000001</v>
      </c>
      <c r="L180" s="7">
        <f t="shared" si="21"/>
        <v>-2.6234567901234691E-2</v>
      </c>
      <c r="M180" s="7">
        <f t="shared" si="22"/>
        <v>-1.331489215273296E-2</v>
      </c>
      <c r="N180" s="7">
        <f t="shared" si="23"/>
        <v>-1.8721023546702725E-2</v>
      </c>
      <c r="O180" s="7">
        <f t="shared" si="24"/>
        <v>-4.611009634701619E-2</v>
      </c>
      <c r="P180" s="7">
        <f t="shared" si="25"/>
        <v>-1.5753401730875E-2</v>
      </c>
      <c r="Q180" s="7">
        <f t="shared" si="26"/>
        <v>-2.1319763834848116E-2</v>
      </c>
      <c r="R180" s="7">
        <f t="shared" si="27"/>
        <v>-2.5598314788726623E-2</v>
      </c>
      <c r="S180" s="7">
        <f t="shared" si="28"/>
        <v>-2.705269087831912E-2</v>
      </c>
      <c r="T180" s="7">
        <f t="shared" si="29"/>
        <v>-2.2465494744657498E-2</v>
      </c>
      <c r="U180" s="7">
        <f t="shared" si="30"/>
        <v>-2.2708420390742168E-2</v>
      </c>
    </row>
    <row r="181" spans="1:21" x14ac:dyDescent="0.2">
      <c r="A181" s="2">
        <v>43452</v>
      </c>
      <c r="B181" s="3">
        <v>24.639999</v>
      </c>
      <c r="C181" s="3">
        <v>64.919998000000007</v>
      </c>
      <c r="D181" s="3">
        <v>58.849997999999999</v>
      </c>
      <c r="E181" s="3">
        <v>370.97000100000002</v>
      </c>
      <c r="F181" s="3">
        <v>40.227702999999998</v>
      </c>
      <c r="G181" s="3">
        <v>28.549999</v>
      </c>
      <c r="H181" s="3">
        <v>46.200001</v>
      </c>
      <c r="I181" s="3">
        <v>132.070007</v>
      </c>
      <c r="J181" s="3">
        <v>33.830002</v>
      </c>
      <c r="K181" s="3">
        <v>6783.9101559999999</v>
      </c>
      <c r="L181" s="7">
        <f t="shared" si="21"/>
        <v>-2.3771830427892191E-2</v>
      </c>
      <c r="M181" s="7">
        <f t="shared" si="22"/>
        <v>6.9799440518080718E-3</v>
      </c>
      <c r="N181" s="7">
        <f t="shared" si="23"/>
        <v>-6.4157015026168754E-3</v>
      </c>
      <c r="O181" s="7">
        <f t="shared" si="24"/>
        <v>5.1753184044617522E-3</v>
      </c>
      <c r="P181" s="7">
        <f t="shared" si="25"/>
        <v>-1.6469538190311585E-2</v>
      </c>
      <c r="Q181" s="7">
        <f t="shared" si="26"/>
        <v>-1.2793948824343085E-2</v>
      </c>
      <c r="R181" s="7">
        <f t="shared" si="27"/>
        <v>-1.3242182827851345E-2</v>
      </c>
      <c r="S181" s="7">
        <f t="shared" si="28"/>
        <v>-1.0192505968279503E-2</v>
      </c>
      <c r="T181" s="7">
        <f t="shared" si="29"/>
        <v>-3.2409252575405171E-3</v>
      </c>
      <c r="U181" s="7">
        <f t="shared" si="30"/>
        <v>4.468667845675383E-3</v>
      </c>
    </row>
    <row r="182" spans="1:21" x14ac:dyDescent="0.2">
      <c r="A182" s="2">
        <v>43453</v>
      </c>
      <c r="B182" s="3">
        <v>25.1</v>
      </c>
      <c r="C182" s="3">
        <v>64.059997999999993</v>
      </c>
      <c r="D182" s="3">
        <v>58.689999</v>
      </c>
      <c r="E182" s="3">
        <v>368.44000199999999</v>
      </c>
      <c r="F182" s="3">
        <v>39.819732999999999</v>
      </c>
      <c r="G182" s="3">
        <v>28.23</v>
      </c>
      <c r="H182" s="3">
        <v>45.369999</v>
      </c>
      <c r="I182" s="3">
        <v>132.570007</v>
      </c>
      <c r="J182" s="3">
        <v>33.25</v>
      </c>
      <c r="K182" s="3">
        <v>6636.830078</v>
      </c>
      <c r="L182" s="7">
        <f t="shared" si="21"/>
        <v>1.8668872510912111E-2</v>
      </c>
      <c r="M182" s="7">
        <f t="shared" si="22"/>
        <v>-1.3247073729115235E-2</v>
      </c>
      <c r="N182" s="7">
        <f t="shared" si="23"/>
        <v>-2.7187596505950451E-3</v>
      </c>
      <c r="O182" s="7">
        <f t="shared" si="24"/>
        <v>-6.8199557731894117E-3</v>
      </c>
      <c r="P182" s="7">
        <f t="shared" si="25"/>
        <v>-1.0141518644502244E-2</v>
      </c>
      <c r="Q182" s="7">
        <f t="shared" si="26"/>
        <v>-1.1208371671046267E-2</v>
      </c>
      <c r="R182" s="7">
        <f t="shared" si="27"/>
        <v>-1.7965410866549555E-2</v>
      </c>
      <c r="S182" s="7">
        <f t="shared" si="28"/>
        <v>3.7858709282872984E-3</v>
      </c>
      <c r="T182" s="7">
        <f t="shared" si="29"/>
        <v>-1.7144604366266379E-2</v>
      </c>
      <c r="U182" s="7">
        <f t="shared" si="30"/>
        <v>-2.1680723154907294E-2</v>
      </c>
    </row>
    <row r="183" spans="1:21" x14ac:dyDescent="0.2">
      <c r="A183" s="2">
        <v>43454</v>
      </c>
      <c r="B183" s="3">
        <v>25.35</v>
      </c>
      <c r="C183" s="3">
        <v>62.150002000000001</v>
      </c>
      <c r="D183" s="3">
        <v>57.32</v>
      </c>
      <c r="E183" s="3">
        <v>358.209991</v>
      </c>
      <c r="F183" s="3">
        <v>39.800758000000002</v>
      </c>
      <c r="G183" s="3">
        <v>27.68</v>
      </c>
      <c r="H183" s="3">
        <v>44.139999000000003</v>
      </c>
      <c r="I183" s="3">
        <v>128.61999499999999</v>
      </c>
      <c r="J183" s="3">
        <v>33.009998000000003</v>
      </c>
      <c r="K183" s="3">
        <v>6528.4101559999999</v>
      </c>
      <c r="L183" s="7">
        <f t="shared" si="21"/>
        <v>9.9601593625498006E-3</v>
      </c>
      <c r="M183" s="7">
        <f t="shared" si="22"/>
        <v>-2.9815736179073758E-2</v>
      </c>
      <c r="N183" s="7">
        <f t="shared" si="23"/>
        <v>-2.3342971943141454E-2</v>
      </c>
      <c r="O183" s="7">
        <f t="shared" si="24"/>
        <v>-2.7765744610977368E-2</v>
      </c>
      <c r="P183" s="7">
        <f t="shared" si="25"/>
        <v>-4.7652253218266236E-4</v>
      </c>
      <c r="Q183" s="7">
        <f t="shared" si="26"/>
        <v>-1.948281969535957E-2</v>
      </c>
      <c r="R183" s="7">
        <f t="shared" si="27"/>
        <v>-2.7110425988768411E-2</v>
      </c>
      <c r="S183" s="7">
        <f t="shared" si="28"/>
        <v>-2.9795668638683975E-2</v>
      </c>
      <c r="T183" s="7">
        <f t="shared" si="29"/>
        <v>-7.2181052631578027E-3</v>
      </c>
      <c r="U183" s="7">
        <f t="shared" si="30"/>
        <v>-1.6336100325876093E-2</v>
      </c>
    </row>
    <row r="184" spans="1:21" x14ac:dyDescent="0.2">
      <c r="A184" s="2">
        <v>43455</v>
      </c>
      <c r="B184" s="3">
        <v>25.120000999999998</v>
      </c>
      <c r="C184" s="3">
        <v>61.389999000000003</v>
      </c>
      <c r="D184" s="3">
        <v>57.639999000000003</v>
      </c>
      <c r="E184" s="3">
        <v>350.30999800000001</v>
      </c>
      <c r="F184" s="3">
        <v>39.781784000000002</v>
      </c>
      <c r="G184" s="3">
        <v>27.4</v>
      </c>
      <c r="H184" s="3">
        <v>43.360000999999997</v>
      </c>
      <c r="I184" s="3">
        <v>125.08000199999999</v>
      </c>
      <c r="J184" s="3">
        <v>32.229999999999997</v>
      </c>
      <c r="K184" s="3">
        <v>6332.9902339999999</v>
      </c>
      <c r="L184" s="7">
        <f t="shared" si="21"/>
        <v>-9.0729388560158945E-3</v>
      </c>
      <c r="M184" s="7">
        <f t="shared" si="22"/>
        <v>-1.2228527361913802E-2</v>
      </c>
      <c r="N184" s="7">
        <f t="shared" si="23"/>
        <v>5.5826762037683676E-3</v>
      </c>
      <c r="O184" s="7">
        <f t="shared" si="24"/>
        <v>-2.2054083354699047E-2</v>
      </c>
      <c r="P184" s="7">
        <f t="shared" si="25"/>
        <v>-4.7672458901410988E-4</v>
      </c>
      <c r="Q184" s="7">
        <f t="shared" si="26"/>
        <v>-1.0115606936416227E-2</v>
      </c>
      <c r="R184" s="7">
        <f t="shared" si="27"/>
        <v>-1.7671001759651288E-2</v>
      </c>
      <c r="S184" s="7">
        <f t="shared" si="28"/>
        <v>-2.7522882425862292E-2</v>
      </c>
      <c r="T184" s="7">
        <f t="shared" si="29"/>
        <v>-2.3629144115670839E-2</v>
      </c>
      <c r="U184" s="7">
        <f t="shared" si="30"/>
        <v>-2.9933769069395467E-2</v>
      </c>
    </row>
    <row r="185" spans="1:21" x14ac:dyDescent="0.2">
      <c r="A185" s="2">
        <v>43458</v>
      </c>
      <c r="B185" s="3">
        <v>24.65</v>
      </c>
      <c r="C185" s="3">
        <v>60.560001</v>
      </c>
      <c r="D185" s="3">
        <v>55.82</v>
      </c>
      <c r="E185" s="3">
        <v>339.01998900000001</v>
      </c>
      <c r="F185" s="3">
        <v>38.472484999999999</v>
      </c>
      <c r="G185" s="3">
        <v>26.6</v>
      </c>
      <c r="H185" s="3">
        <v>42.02</v>
      </c>
      <c r="I185" s="3">
        <v>120.510002</v>
      </c>
      <c r="J185" s="3">
        <v>31.91</v>
      </c>
      <c r="K185" s="3">
        <v>6192.919922</v>
      </c>
      <c r="L185" s="7">
        <f t="shared" si="21"/>
        <v>-1.8710230146885741E-2</v>
      </c>
      <c r="M185" s="7">
        <f t="shared" si="22"/>
        <v>-1.3520084924581987E-2</v>
      </c>
      <c r="N185" s="7">
        <f t="shared" si="23"/>
        <v>-3.1575278132811954E-2</v>
      </c>
      <c r="O185" s="7">
        <f t="shared" si="24"/>
        <v>-3.2228623403434797E-2</v>
      </c>
      <c r="P185" s="7">
        <f t="shared" si="25"/>
        <v>-3.2912023251647105E-2</v>
      </c>
      <c r="Q185" s="7">
        <f t="shared" si="26"/>
        <v>-2.9197080291970701E-2</v>
      </c>
      <c r="R185" s="7">
        <f t="shared" si="27"/>
        <v>-3.0904081390588388E-2</v>
      </c>
      <c r="S185" s="7">
        <f t="shared" si="28"/>
        <v>-3.6536615981186134E-2</v>
      </c>
      <c r="T185" s="7">
        <f t="shared" si="29"/>
        <v>-9.9286379149859365E-3</v>
      </c>
      <c r="U185" s="7">
        <f t="shared" si="30"/>
        <v>-2.2117563240189868E-2</v>
      </c>
    </row>
    <row r="186" spans="1:21" x14ac:dyDescent="0.2">
      <c r="A186" s="2">
        <v>43460</v>
      </c>
      <c r="B186" s="3">
        <v>25.610001</v>
      </c>
      <c r="C186" s="3">
        <v>63.080002</v>
      </c>
      <c r="D186" s="3">
        <v>57.150002000000001</v>
      </c>
      <c r="E186" s="3">
        <v>349.26998900000001</v>
      </c>
      <c r="F186" s="3">
        <v>40.028461</v>
      </c>
      <c r="G186" s="3">
        <v>27.73</v>
      </c>
      <c r="H186" s="3">
        <v>43.369999</v>
      </c>
      <c r="I186" s="3">
        <v>130.029999</v>
      </c>
      <c r="J186" s="3">
        <v>33.810001</v>
      </c>
      <c r="K186" s="3">
        <v>6554.3598629999997</v>
      </c>
      <c r="L186" s="7">
        <f t="shared" si="21"/>
        <v>3.8945273833671482E-2</v>
      </c>
      <c r="M186" s="7">
        <f t="shared" si="22"/>
        <v>4.1611640660309777E-2</v>
      </c>
      <c r="N186" s="7">
        <f t="shared" si="23"/>
        <v>2.3826621282694381E-2</v>
      </c>
      <c r="O186" s="7">
        <f t="shared" si="24"/>
        <v>3.023420545270562E-2</v>
      </c>
      <c r="P186" s="7">
        <f t="shared" si="25"/>
        <v>4.0443865271505106E-2</v>
      </c>
      <c r="Q186" s="7">
        <f t="shared" si="26"/>
        <v>4.2481203007518759E-2</v>
      </c>
      <c r="R186" s="7">
        <f t="shared" si="27"/>
        <v>3.2127534507377362E-2</v>
      </c>
      <c r="S186" s="7">
        <f t="shared" si="28"/>
        <v>7.8997567355446593E-2</v>
      </c>
      <c r="T186" s="7">
        <f t="shared" si="29"/>
        <v>5.9542494515825745E-2</v>
      </c>
      <c r="U186" s="7">
        <f t="shared" si="30"/>
        <v>5.836341266354899E-2</v>
      </c>
    </row>
    <row r="187" spans="1:21" x14ac:dyDescent="0.2">
      <c r="A187" s="2">
        <v>43461</v>
      </c>
      <c r="B187" s="3">
        <v>25.469999000000001</v>
      </c>
      <c r="C187" s="3">
        <v>63.200001</v>
      </c>
      <c r="D187" s="3">
        <v>57.139999000000003</v>
      </c>
      <c r="E187" s="3">
        <v>346.39001500000001</v>
      </c>
      <c r="F187" s="3">
        <v>40.654648000000002</v>
      </c>
      <c r="G187" s="3">
        <v>27.379999000000002</v>
      </c>
      <c r="H187" s="3">
        <v>43.369999</v>
      </c>
      <c r="I187" s="3">
        <v>130.08000200000001</v>
      </c>
      <c r="J187" s="3">
        <v>33.900002000000001</v>
      </c>
      <c r="K187" s="3">
        <v>6579.4902339999999</v>
      </c>
      <c r="L187" s="7">
        <f t="shared" si="21"/>
        <v>-5.4666924847054507E-3</v>
      </c>
      <c r="M187" s="7">
        <f t="shared" si="22"/>
        <v>1.9023303138132426E-3</v>
      </c>
      <c r="N187" s="7">
        <f t="shared" si="23"/>
        <v>-1.7503061504700457E-4</v>
      </c>
      <c r="O187" s="7">
        <f t="shared" si="24"/>
        <v>-8.2456955670474289E-3</v>
      </c>
      <c r="P187" s="7">
        <f t="shared" si="25"/>
        <v>1.5643544227193787E-2</v>
      </c>
      <c r="Q187" s="7">
        <f t="shared" si="26"/>
        <v>-1.2621745402091558E-2</v>
      </c>
      <c r="R187" s="7">
        <f t="shared" si="27"/>
        <v>0</v>
      </c>
      <c r="S187" s="7">
        <f t="shared" si="28"/>
        <v>3.8454972225296868E-4</v>
      </c>
      <c r="T187" s="7">
        <f t="shared" si="29"/>
        <v>2.6619638372681765E-3</v>
      </c>
      <c r="U187" s="7">
        <f t="shared" si="30"/>
        <v>3.8341457480636043E-3</v>
      </c>
    </row>
    <row r="188" spans="1:21" x14ac:dyDescent="0.2">
      <c r="A188" s="2">
        <v>43462</v>
      </c>
      <c r="B188" s="3">
        <v>25.41</v>
      </c>
      <c r="C188" s="3">
        <v>63.389999000000003</v>
      </c>
      <c r="D188" s="3">
        <v>57.25</v>
      </c>
      <c r="E188" s="3">
        <v>352.85000600000001</v>
      </c>
      <c r="F188" s="3">
        <v>40.759014000000001</v>
      </c>
      <c r="G188" s="3">
        <v>27.58</v>
      </c>
      <c r="H188" s="3">
        <v>43.41</v>
      </c>
      <c r="I188" s="3">
        <v>130.509995</v>
      </c>
      <c r="J188" s="3">
        <v>33.959999000000003</v>
      </c>
      <c r="K188" s="3">
        <v>6584.5200199999999</v>
      </c>
      <c r="L188" s="7">
        <f t="shared" si="21"/>
        <v>-2.3556734336739175E-3</v>
      </c>
      <c r="M188" s="7">
        <f t="shared" si="22"/>
        <v>3.0062974207864771E-3</v>
      </c>
      <c r="N188" s="7">
        <f t="shared" si="23"/>
        <v>1.925113789378906E-3</v>
      </c>
      <c r="O188" s="7">
        <f t="shared" si="24"/>
        <v>1.8649472329622441E-2</v>
      </c>
      <c r="P188" s="7">
        <f t="shared" si="25"/>
        <v>2.567135743002838E-3</v>
      </c>
      <c r="Q188" s="7">
        <f t="shared" si="26"/>
        <v>7.3046386889932596E-3</v>
      </c>
      <c r="R188" s="7">
        <f t="shared" si="27"/>
        <v>9.2231959700982754E-4</v>
      </c>
      <c r="S188" s="7">
        <f t="shared" si="28"/>
        <v>3.3056041927182322E-3</v>
      </c>
      <c r="T188" s="7">
        <f t="shared" si="29"/>
        <v>1.7698229044353078E-3</v>
      </c>
      <c r="U188" s="7">
        <f t="shared" si="30"/>
        <v>7.6446439178650479E-4</v>
      </c>
    </row>
    <row r="189" spans="1:21" x14ac:dyDescent="0.2">
      <c r="A189" s="2">
        <v>43465</v>
      </c>
      <c r="B189" s="3">
        <v>25.639999</v>
      </c>
      <c r="C189" s="3">
        <v>64.400002000000001</v>
      </c>
      <c r="D189" s="3">
        <v>57.009998000000003</v>
      </c>
      <c r="E189" s="3">
        <v>352.55999800000001</v>
      </c>
      <c r="F189" s="3">
        <v>41.413662000000002</v>
      </c>
      <c r="G189" s="3">
        <v>27.5</v>
      </c>
      <c r="H189" s="3">
        <v>43.720001000000003</v>
      </c>
      <c r="I189" s="3">
        <v>131.520004</v>
      </c>
      <c r="J189" s="3">
        <v>34.119999</v>
      </c>
      <c r="K189" s="3">
        <v>6635.2797849999997</v>
      </c>
      <c r="L189" s="7">
        <f t="shared" si="21"/>
        <v>9.0515151515151281E-3</v>
      </c>
      <c r="M189" s="7">
        <f t="shared" si="22"/>
        <v>1.5933160055736827E-2</v>
      </c>
      <c r="N189" s="7">
        <f t="shared" si="23"/>
        <v>-4.1921746724890296E-3</v>
      </c>
      <c r="O189" s="7">
        <f t="shared" si="24"/>
        <v>-8.219016439523605E-4</v>
      </c>
      <c r="P189" s="7">
        <f t="shared" si="25"/>
        <v>1.6061428767634115E-2</v>
      </c>
      <c r="Q189" s="7">
        <f t="shared" si="26"/>
        <v>-2.9006526468454787E-3</v>
      </c>
      <c r="R189" s="7">
        <f t="shared" si="27"/>
        <v>7.1412347385396658E-3</v>
      </c>
      <c r="S189" s="7">
        <f t="shared" si="28"/>
        <v>7.7389398413508217E-3</v>
      </c>
      <c r="T189" s="7">
        <f t="shared" si="29"/>
        <v>4.7114253448593026E-3</v>
      </c>
      <c r="U189" s="7">
        <f t="shared" si="30"/>
        <v>7.7089544637757501E-3</v>
      </c>
    </row>
    <row r="190" spans="1:21" x14ac:dyDescent="0.2">
      <c r="A190" s="2">
        <v>43467</v>
      </c>
      <c r="B190" s="3">
        <v>25.280000999999999</v>
      </c>
      <c r="C190" s="3">
        <v>64.319999999999993</v>
      </c>
      <c r="D190" s="3">
        <v>56.639999000000003</v>
      </c>
      <c r="E190" s="3">
        <v>350</v>
      </c>
      <c r="F190" s="3">
        <v>41.034157</v>
      </c>
      <c r="G190" s="3">
        <v>27.299999</v>
      </c>
      <c r="H190" s="3">
        <v>45.66</v>
      </c>
      <c r="I190" s="3">
        <v>134.300003</v>
      </c>
      <c r="J190" s="3">
        <v>34.080002</v>
      </c>
      <c r="K190" s="3">
        <v>6665.9399409999996</v>
      </c>
      <c r="L190" s="7">
        <f t="shared" si="21"/>
        <v>-1.4040484166945597E-2</v>
      </c>
      <c r="M190" s="7">
        <f t="shared" si="22"/>
        <v>-1.2422670421657356E-3</v>
      </c>
      <c r="N190" s="7">
        <f t="shared" si="23"/>
        <v>-6.4900721448893917E-3</v>
      </c>
      <c r="O190" s="7">
        <f t="shared" si="24"/>
        <v>-7.2611697711661757E-3</v>
      </c>
      <c r="P190" s="7">
        <f t="shared" si="25"/>
        <v>-9.1637633976923306E-3</v>
      </c>
      <c r="Q190" s="7">
        <f t="shared" si="26"/>
        <v>-7.2727636363636482E-3</v>
      </c>
      <c r="R190" s="7">
        <f t="shared" si="27"/>
        <v>4.4373260650199732E-2</v>
      </c>
      <c r="S190" s="7">
        <f t="shared" si="28"/>
        <v>2.1137461340101568E-2</v>
      </c>
      <c r="T190" s="7">
        <f t="shared" si="29"/>
        <v>-1.1722450519415202E-3</v>
      </c>
      <c r="U190" s="7">
        <f t="shared" si="30"/>
        <v>4.6207781726569528E-3</v>
      </c>
    </row>
    <row r="191" spans="1:21" x14ac:dyDescent="0.2">
      <c r="A191" s="2">
        <v>43468</v>
      </c>
      <c r="B191" s="3">
        <v>25.040001</v>
      </c>
      <c r="C191" s="3">
        <v>61.529998999999997</v>
      </c>
      <c r="D191" s="3">
        <v>56.740001999999997</v>
      </c>
      <c r="E191" s="3">
        <v>345.94000199999999</v>
      </c>
      <c r="F191" s="3">
        <v>39.886147000000001</v>
      </c>
      <c r="G191" s="3">
        <v>27.35</v>
      </c>
      <c r="H191" s="3">
        <v>46.130001</v>
      </c>
      <c r="I191" s="3">
        <v>134.729996</v>
      </c>
      <c r="J191" s="3">
        <v>33.139999000000003</v>
      </c>
      <c r="K191" s="3">
        <v>6463.5</v>
      </c>
      <c r="L191" s="7">
        <f t="shared" si="21"/>
        <v>-9.4936705105351238E-3</v>
      </c>
      <c r="M191" s="7">
        <f t="shared" si="22"/>
        <v>-4.3376881218905428E-2</v>
      </c>
      <c r="N191" s="7">
        <f t="shared" si="23"/>
        <v>1.7655897204375628E-3</v>
      </c>
      <c r="O191" s="7">
        <f t="shared" si="24"/>
        <v>-1.1599994285714307E-2</v>
      </c>
      <c r="P191" s="7">
        <f t="shared" si="25"/>
        <v>-2.7976936384973117E-2</v>
      </c>
      <c r="Q191" s="7">
        <f t="shared" si="26"/>
        <v>1.8315385286278487E-3</v>
      </c>
      <c r="R191" s="7">
        <f t="shared" si="27"/>
        <v>1.0293495400788513E-2</v>
      </c>
      <c r="S191" s="7">
        <f t="shared" si="28"/>
        <v>3.2017348502962882E-3</v>
      </c>
      <c r="T191" s="7">
        <f t="shared" si="29"/>
        <v>-2.7582246033905668E-2</v>
      </c>
      <c r="U191" s="7">
        <f t="shared" si="30"/>
        <v>-3.0369301672650586E-2</v>
      </c>
    </row>
    <row r="192" spans="1:21" x14ac:dyDescent="0.2">
      <c r="A192" s="2">
        <v>43469</v>
      </c>
      <c r="B192" s="3">
        <v>25.559999000000001</v>
      </c>
      <c r="C192" s="3">
        <v>63.57</v>
      </c>
      <c r="D192" s="3">
        <v>57.299999</v>
      </c>
      <c r="E192" s="3">
        <v>353.790009</v>
      </c>
      <c r="F192" s="3">
        <v>40.796962999999998</v>
      </c>
      <c r="G192" s="3">
        <v>27.66</v>
      </c>
      <c r="H192" s="3">
        <v>47.169998</v>
      </c>
      <c r="I192" s="3">
        <v>139.28999300000001</v>
      </c>
      <c r="J192" s="3">
        <v>34.68</v>
      </c>
      <c r="K192" s="3">
        <v>6738.8598629999997</v>
      </c>
      <c r="L192" s="7">
        <f t="shared" si="21"/>
        <v>2.0766692461394114E-2</v>
      </c>
      <c r="M192" s="7">
        <f t="shared" si="22"/>
        <v>3.3154575542899065E-2</v>
      </c>
      <c r="N192" s="7">
        <f t="shared" si="23"/>
        <v>9.8695273221880171E-3</v>
      </c>
      <c r="O192" s="7">
        <f t="shared" si="24"/>
        <v>2.269181636878179E-2</v>
      </c>
      <c r="P192" s="7">
        <f t="shared" si="25"/>
        <v>2.283539696125567E-2</v>
      </c>
      <c r="Q192" s="7">
        <f t="shared" si="26"/>
        <v>1.1334552102376553E-2</v>
      </c>
      <c r="R192" s="7">
        <f t="shared" si="27"/>
        <v>2.2544916051486747E-2</v>
      </c>
      <c r="S192" s="7">
        <f t="shared" si="28"/>
        <v>3.3845447453290281E-2</v>
      </c>
      <c r="T192" s="7">
        <f t="shared" si="29"/>
        <v>4.6469554811996119E-2</v>
      </c>
      <c r="U192" s="7">
        <f t="shared" si="30"/>
        <v>4.2602284056625618E-2</v>
      </c>
    </row>
    <row r="193" spans="1:21" x14ac:dyDescent="0.2">
      <c r="A193" s="2">
        <v>43472</v>
      </c>
      <c r="B193" s="3">
        <v>25.879999000000002</v>
      </c>
      <c r="C193" s="3">
        <v>63.57</v>
      </c>
      <c r="D193" s="3">
        <v>57.57</v>
      </c>
      <c r="E193" s="3">
        <v>354.5</v>
      </c>
      <c r="F193" s="3">
        <v>41.015179000000003</v>
      </c>
      <c r="G193" s="3">
        <v>27.92</v>
      </c>
      <c r="H193" s="3">
        <v>47.669998</v>
      </c>
      <c r="I193" s="3">
        <v>142.320007</v>
      </c>
      <c r="J193" s="3">
        <v>35.709999000000003</v>
      </c>
      <c r="K193" s="3">
        <v>6823.4702150000003</v>
      </c>
      <c r="L193" s="7">
        <f t="shared" si="21"/>
        <v>1.2519562305147206E-2</v>
      </c>
      <c r="M193" s="7">
        <f t="shared" si="22"/>
        <v>0</v>
      </c>
      <c r="N193" s="7">
        <f t="shared" si="23"/>
        <v>4.7120594190586387E-3</v>
      </c>
      <c r="O193" s="7">
        <f t="shared" si="24"/>
        <v>2.0068147260766831E-3</v>
      </c>
      <c r="P193" s="7">
        <f t="shared" si="25"/>
        <v>5.3488295194915689E-3</v>
      </c>
      <c r="Q193" s="7">
        <f t="shared" si="26"/>
        <v>9.3998553868402581E-3</v>
      </c>
      <c r="R193" s="7">
        <f t="shared" si="27"/>
        <v>1.0599958049606024E-2</v>
      </c>
      <c r="S193" s="7">
        <f t="shared" si="28"/>
        <v>2.1753278428264362E-2</v>
      </c>
      <c r="T193" s="7">
        <f t="shared" si="29"/>
        <v>2.9700086505190418E-2</v>
      </c>
      <c r="U193" s="7">
        <f t="shared" si="30"/>
        <v>1.255558858918515E-2</v>
      </c>
    </row>
    <row r="194" spans="1:21" x14ac:dyDescent="0.2">
      <c r="A194" s="2">
        <v>43473</v>
      </c>
      <c r="B194" s="3">
        <v>25.889999</v>
      </c>
      <c r="C194" s="3">
        <v>63.619999</v>
      </c>
      <c r="D194" s="3">
        <v>57.889999000000003</v>
      </c>
      <c r="E194" s="3">
        <v>361.85998499999999</v>
      </c>
      <c r="F194" s="3">
        <v>41.204932999999997</v>
      </c>
      <c r="G194" s="3">
        <v>28.459999</v>
      </c>
      <c r="H194" s="3">
        <v>48.369999</v>
      </c>
      <c r="I194" s="3">
        <v>142.199997</v>
      </c>
      <c r="J194" s="3">
        <v>36.43</v>
      </c>
      <c r="K194" s="3">
        <v>6897</v>
      </c>
      <c r="L194" s="7">
        <f t="shared" si="21"/>
        <v>3.8639877845428084E-4</v>
      </c>
      <c r="M194" s="7">
        <f t="shared" si="22"/>
        <v>7.8651879817523494E-4</v>
      </c>
      <c r="N194" s="7">
        <f t="shared" si="23"/>
        <v>5.5584332117422754E-3</v>
      </c>
      <c r="O194" s="7">
        <f t="shared" si="24"/>
        <v>2.0761593794076147E-2</v>
      </c>
      <c r="P194" s="7">
        <f t="shared" si="25"/>
        <v>4.6264335454928411E-3</v>
      </c>
      <c r="Q194" s="7">
        <f t="shared" si="26"/>
        <v>1.9340938395415404E-2</v>
      </c>
      <c r="R194" s="7">
        <f t="shared" si="27"/>
        <v>1.4684309405676927E-2</v>
      </c>
      <c r="S194" s="7">
        <f t="shared" si="28"/>
        <v>-8.4324054312341146E-4</v>
      </c>
      <c r="T194" s="7">
        <f t="shared" si="29"/>
        <v>2.0162448058315439E-2</v>
      </c>
      <c r="U194" s="7">
        <f t="shared" si="30"/>
        <v>1.0776010253310634E-2</v>
      </c>
    </row>
    <row r="195" spans="1:21" x14ac:dyDescent="0.2">
      <c r="A195" s="2">
        <v>43474</v>
      </c>
      <c r="B195" s="3">
        <v>26.469999000000001</v>
      </c>
      <c r="C195" s="3">
        <v>63.880001</v>
      </c>
      <c r="D195" s="3">
        <v>57.950001</v>
      </c>
      <c r="E195" s="3">
        <v>357.32000699999998</v>
      </c>
      <c r="F195" s="3">
        <v>41.119545000000002</v>
      </c>
      <c r="G195" s="3">
        <v>28.049999</v>
      </c>
      <c r="H195" s="3">
        <v>47.799999</v>
      </c>
      <c r="I195" s="3">
        <v>145.80999800000001</v>
      </c>
      <c r="J195" s="3">
        <v>36.479999999999997</v>
      </c>
      <c r="K195" s="3">
        <v>6957.080078</v>
      </c>
      <c r="L195" s="7">
        <f t="shared" si="21"/>
        <v>2.2402472862204509E-2</v>
      </c>
      <c r="M195" s="7">
        <f t="shared" si="22"/>
        <v>4.086796669078855E-3</v>
      </c>
      <c r="N195" s="7">
        <f t="shared" si="23"/>
        <v>1.0364830028758028E-3</v>
      </c>
      <c r="O195" s="7">
        <f t="shared" si="24"/>
        <v>-1.2546228342987466E-2</v>
      </c>
      <c r="P195" s="7">
        <f t="shared" si="25"/>
        <v>-2.0722761519839069E-3</v>
      </c>
      <c r="Q195" s="7">
        <f t="shared" si="26"/>
        <v>-1.4406184624251046E-2</v>
      </c>
      <c r="R195" s="7">
        <f t="shared" si="27"/>
        <v>-1.1784163981479518E-2</v>
      </c>
      <c r="S195" s="7">
        <f t="shared" si="28"/>
        <v>2.5386786752182641E-2</v>
      </c>
      <c r="T195" s="7">
        <f t="shared" si="29"/>
        <v>1.3724951962667351E-3</v>
      </c>
      <c r="U195" s="7">
        <f t="shared" si="30"/>
        <v>8.7110450920690093E-3</v>
      </c>
    </row>
    <row r="196" spans="1:21" x14ac:dyDescent="0.2">
      <c r="A196" s="2">
        <v>43475</v>
      </c>
      <c r="B196" s="3">
        <v>26.280000999999999</v>
      </c>
      <c r="C196" s="3">
        <v>64.190002000000007</v>
      </c>
      <c r="D196" s="3">
        <v>58.290000999999997</v>
      </c>
      <c r="E196" s="3">
        <v>370.67999300000002</v>
      </c>
      <c r="F196" s="3">
        <v>40.142315000000004</v>
      </c>
      <c r="G196" s="3">
        <v>28.48</v>
      </c>
      <c r="H196" s="3">
        <v>47.849997999999999</v>
      </c>
      <c r="I196" s="3">
        <v>145.240005</v>
      </c>
      <c r="J196" s="3">
        <v>36.599997999999999</v>
      </c>
      <c r="K196" s="3">
        <v>6986.0698240000002</v>
      </c>
      <c r="L196" s="7">
        <f t="shared" ref="L196:L259" si="31">((B196-B195)/B195)</f>
        <v>-7.1778620014304783E-3</v>
      </c>
      <c r="M196" s="7">
        <f t="shared" ref="M196:M259" si="32">((C196-C195)/C195)</f>
        <v>4.8528646704311552E-3</v>
      </c>
      <c r="N196" s="7">
        <f t="shared" ref="N196:N259" si="33">(D196-D195)/D195</f>
        <v>5.8671267322324347E-3</v>
      </c>
      <c r="O196" s="7">
        <f t="shared" ref="O196:O259" si="34">(E196-E195)/E195</f>
        <v>3.7389414917368594E-2</v>
      </c>
      <c r="P196" s="7">
        <f t="shared" ref="P196:P259" si="35">(F196-F195)/F195</f>
        <v>-2.3765583982021169E-2</v>
      </c>
      <c r="Q196" s="7">
        <f t="shared" ref="Q196:Q259" si="36">(G196-G195)/G195</f>
        <v>1.5329804468085748E-2</v>
      </c>
      <c r="R196" s="7">
        <f t="shared" ref="R196:R259" si="37">(H196-H195)/H195</f>
        <v>1.0460042059833449E-3</v>
      </c>
      <c r="S196" s="7">
        <f t="shared" ref="S196:S259" si="38">(I196-I195)/I195</f>
        <v>-3.9091489460140504E-3</v>
      </c>
      <c r="T196" s="7">
        <f t="shared" ref="T196:T259" si="39">(J196-J195)/J195</f>
        <v>3.2894188596491914E-3</v>
      </c>
      <c r="U196" s="7">
        <f t="shared" ref="U196:U259" si="40">(K196-K195)/K195</f>
        <v>4.166941543719313E-3</v>
      </c>
    </row>
    <row r="197" spans="1:21" x14ac:dyDescent="0.2">
      <c r="A197" s="2">
        <v>43476</v>
      </c>
      <c r="B197" s="3">
        <v>27</v>
      </c>
      <c r="C197" s="3">
        <v>63.73</v>
      </c>
      <c r="D197" s="3">
        <v>58.580002</v>
      </c>
      <c r="E197" s="3">
        <v>371.42999300000002</v>
      </c>
      <c r="F197" s="3">
        <v>40.683112999999999</v>
      </c>
      <c r="G197" s="3">
        <v>28.43</v>
      </c>
      <c r="H197" s="3">
        <v>47.970001000000003</v>
      </c>
      <c r="I197" s="3">
        <v>142.240005</v>
      </c>
      <c r="J197" s="3">
        <v>36.549999</v>
      </c>
      <c r="K197" s="3">
        <v>6971.4799800000001</v>
      </c>
      <c r="L197" s="7">
        <f t="shared" si="31"/>
        <v>2.7397221179710055E-2</v>
      </c>
      <c r="M197" s="7">
        <f t="shared" si="32"/>
        <v>-7.1662562029521353E-3</v>
      </c>
      <c r="N197" s="7">
        <f t="shared" si="33"/>
        <v>4.9751414483592774E-3</v>
      </c>
      <c r="O197" s="7">
        <f t="shared" si="34"/>
        <v>2.0233085522908165E-3</v>
      </c>
      <c r="P197" s="7">
        <f t="shared" si="35"/>
        <v>1.3472018243093234E-2</v>
      </c>
      <c r="Q197" s="7">
        <f t="shared" si="36"/>
        <v>-1.7556179775281148E-3</v>
      </c>
      <c r="R197" s="7">
        <f t="shared" si="37"/>
        <v>2.507899791343859E-3</v>
      </c>
      <c r="S197" s="7">
        <f t="shared" si="38"/>
        <v>-2.0655466102469495E-2</v>
      </c>
      <c r="T197" s="7">
        <f t="shared" si="39"/>
        <v>-1.3660929708247439E-3</v>
      </c>
      <c r="U197" s="7">
        <f t="shared" si="40"/>
        <v>-2.0884194357574295E-3</v>
      </c>
    </row>
    <row r="198" spans="1:21" x14ac:dyDescent="0.2">
      <c r="A198" s="2">
        <v>43479</v>
      </c>
      <c r="B198" s="3">
        <v>26.35</v>
      </c>
      <c r="C198" s="3">
        <v>63.369999</v>
      </c>
      <c r="D198" s="3">
        <v>58.540000999999997</v>
      </c>
      <c r="E198" s="3">
        <v>376.57998700000002</v>
      </c>
      <c r="F198" s="3">
        <v>40.199241999999998</v>
      </c>
      <c r="G198" s="3">
        <v>28.299999</v>
      </c>
      <c r="H198" s="3">
        <v>47.93</v>
      </c>
      <c r="I198" s="3">
        <v>142.88999899999999</v>
      </c>
      <c r="J198" s="3">
        <v>36.840000000000003</v>
      </c>
      <c r="K198" s="3">
        <v>6905.919922</v>
      </c>
      <c r="L198" s="7">
        <f t="shared" si="31"/>
        <v>-2.4074074074074022E-2</v>
      </c>
      <c r="M198" s="7">
        <f t="shared" si="32"/>
        <v>-5.6488466970029327E-3</v>
      </c>
      <c r="N198" s="7">
        <f t="shared" si="33"/>
        <v>-6.8284395073943025E-4</v>
      </c>
      <c r="O198" s="7">
        <f t="shared" si="34"/>
        <v>1.3865315394710174E-2</v>
      </c>
      <c r="P198" s="7">
        <f t="shared" si="35"/>
        <v>-1.1893657203665821E-2</v>
      </c>
      <c r="Q198" s="7">
        <f t="shared" si="36"/>
        <v>-4.5726697150896955E-3</v>
      </c>
      <c r="R198" s="7">
        <f t="shared" si="37"/>
        <v>-8.3387532137019812E-4</v>
      </c>
      <c r="S198" s="7">
        <f t="shared" si="38"/>
        <v>4.5696989394790333E-3</v>
      </c>
      <c r="T198" s="7">
        <f t="shared" si="39"/>
        <v>7.9343641021714859E-3</v>
      </c>
      <c r="U198" s="7">
        <f t="shared" si="40"/>
        <v>-9.4040373332607667E-3</v>
      </c>
    </row>
    <row r="199" spans="1:21" x14ac:dyDescent="0.2">
      <c r="A199" s="2">
        <v>43480</v>
      </c>
      <c r="B199" s="3">
        <v>26.57</v>
      </c>
      <c r="C199" s="3">
        <v>64.080001999999993</v>
      </c>
      <c r="D199" s="3">
        <v>59.310001</v>
      </c>
      <c r="E199" s="3">
        <v>382.98001099999999</v>
      </c>
      <c r="F199" s="3">
        <v>40.540798000000002</v>
      </c>
      <c r="G199" s="3">
        <v>28.620000999999998</v>
      </c>
      <c r="H199" s="3">
        <v>47.799999</v>
      </c>
      <c r="I199" s="3">
        <v>143.029999</v>
      </c>
      <c r="J199" s="3">
        <v>36.979999999999997</v>
      </c>
      <c r="K199" s="3">
        <v>7023.830078</v>
      </c>
      <c r="L199" s="7">
        <f t="shared" si="31"/>
        <v>8.349146110056882E-3</v>
      </c>
      <c r="M199" s="7">
        <f t="shared" si="32"/>
        <v>1.1204087284268275E-2</v>
      </c>
      <c r="N199" s="7">
        <f t="shared" si="33"/>
        <v>1.3153399160345131E-2</v>
      </c>
      <c r="O199" s="7">
        <f t="shared" si="34"/>
        <v>1.6995125128622338E-2</v>
      </c>
      <c r="P199" s="7">
        <f t="shared" si="35"/>
        <v>8.4965781195576826E-3</v>
      </c>
      <c r="Q199" s="7">
        <f t="shared" si="36"/>
        <v>1.1307491565635701E-2</v>
      </c>
      <c r="R199" s="7">
        <f t="shared" si="37"/>
        <v>-2.7123096181931993E-3</v>
      </c>
      <c r="S199" s="7">
        <f t="shared" si="38"/>
        <v>9.7977465868702819E-4</v>
      </c>
      <c r="T199" s="7">
        <f t="shared" si="39"/>
        <v>3.8002171552658373E-3</v>
      </c>
      <c r="U199" s="7">
        <f t="shared" si="40"/>
        <v>1.7073779790636835E-2</v>
      </c>
    </row>
    <row r="200" spans="1:21" x14ac:dyDescent="0.2">
      <c r="A200" s="2">
        <v>43481</v>
      </c>
      <c r="B200" s="3">
        <v>26.27</v>
      </c>
      <c r="C200" s="3">
        <v>63.77</v>
      </c>
      <c r="D200" s="3">
        <v>59.119999</v>
      </c>
      <c r="E200" s="3">
        <v>381.10998499999999</v>
      </c>
      <c r="F200" s="3">
        <v>39.952559999999998</v>
      </c>
      <c r="G200" s="3">
        <v>28.700001</v>
      </c>
      <c r="H200" s="3">
        <v>47.810001</v>
      </c>
      <c r="I200" s="3">
        <v>143.53999300000001</v>
      </c>
      <c r="J200" s="3">
        <v>37.07</v>
      </c>
      <c r="K200" s="3">
        <v>7034.6899409999996</v>
      </c>
      <c r="L200" s="7">
        <f t="shared" si="31"/>
        <v>-1.1290929619872063E-2</v>
      </c>
      <c r="M200" s="7">
        <f t="shared" si="32"/>
        <v>-4.8377339314064028E-3</v>
      </c>
      <c r="N200" s="7">
        <f t="shared" si="33"/>
        <v>-3.2035406642464868E-3</v>
      </c>
      <c r="O200" s="7">
        <f t="shared" si="34"/>
        <v>-4.8828292503234477E-3</v>
      </c>
      <c r="P200" s="7">
        <f t="shared" si="35"/>
        <v>-1.4509778519899978E-2</v>
      </c>
      <c r="Q200" s="7">
        <f t="shared" si="36"/>
        <v>2.7952479805993667E-3</v>
      </c>
      <c r="R200" s="7">
        <f t="shared" si="37"/>
        <v>2.0924686630223709E-4</v>
      </c>
      <c r="S200" s="7">
        <f t="shared" si="38"/>
        <v>3.5656435962081357E-3</v>
      </c>
      <c r="T200" s="7">
        <f t="shared" si="39"/>
        <v>2.4337479718767826E-3</v>
      </c>
      <c r="U200" s="7">
        <f t="shared" si="40"/>
        <v>1.5461454618634464E-3</v>
      </c>
    </row>
    <row r="201" spans="1:21" x14ac:dyDescent="0.2">
      <c r="A201" s="2">
        <v>43482</v>
      </c>
      <c r="B201" s="3">
        <v>26.280000999999999</v>
      </c>
      <c r="C201" s="3">
        <v>64.279999000000004</v>
      </c>
      <c r="D201" s="3">
        <v>59.279998999999997</v>
      </c>
      <c r="E201" s="3">
        <v>381.82998700000002</v>
      </c>
      <c r="F201" s="3">
        <v>40.294117</v>
      </c>
      <c r="G201" s="3">
        <v>28.93</v>
      </c>
      <c r="H201" s="3">
        <v>48.77</v>
      </c>
      <c r="I201" s="3">
        <v>143.270004</v>
      </c>
      <c r="J201" s="3">
        <v>37.279998999999997</v>
      </c>
      <c r="K201" s="3">
        <v>7084.4599609999996</v>
      </c>
      <c r="L201" s="7">
        <f t="shared" si="31"/>
        <v>3.8070041872855117E-4</v>
      </c>
      <c r="M201" s="7">
        <f t="shared" si="32"/>
        <v>7.9974753018660898E-3</v>
      </c>
      <c r="N201" s="7">
        <f t="shared" si="33"/>
        <v>2.706359991650145E-3</v>
      </c>
      <c r="O201" s="7">
        <f t="shared" si="34"/>
        <v>1.8892236580997012E-3</v>
      </c>
      <c r="P201" s="7">
        <f t="shared" si="35"/>
        <v>8.5490641901295357E-3</v>
      </c>
      <c r="Q201" s="7">
        <f t="shared" si="36"/>
        <v>8.0139021597943286E-3</v>
      </c>
      <c r="R201" s="7">
        <f t="shared" si="37"/>
        <v>2.0079459943956147E-2</v>
      </c>
      <c r="S201" s="7">
        <f t="shared" si="38"/>
        <v>-1.8809322360772971E-3</v>
      </c>
      <c r="T201" s="7">
        <f t="shared" si="39"/>
        <v>5.6649312112219121E-3</v>
      </c>
      <c r="U201" s="7">
        <f t="shared" si="40"/>
        <v>7.074941527973725E-3</v>
      </c>
    </row>
    <row r="202" spans="1:21" x14ac:dyDescent="0.2">
      <c r="A202" s="2">
        <v>43483</v>
      </c>
      <c r="B202" s="3">
        <v>26.67</v>
      </c>
      <c r="C202" s="3">
        <v>64.699996999999996</v>
      </c>
      <c r="D202" s="3">
        <v>59.43</v>
      </c>
      <c r="E202" s="3">
        <v>374.67001299999998</v>
      </c>
      <c r="F202" s="3">
        <v>40.351044000000002</v>
      </c>
      <c r="G202" s="3">
        <v>29.43</v>
      </c>
      <c r="H202" s="3">
        <v>49.240001999999997</v>
      </c>
      <c r="I202" s="3">
        <v>144.89999399999999</v>
      </c>
      <c r="J202" s="3">
        <v>37.43</v>
      </c>
      <c r="K202" s="3">
        <v>7157.2299800000001</v>
      </c>
      <c r="L202" s="7">
        <f t="shared" si="31"/>
        <v>1.4840144031958108E-2</v>
      </c>
      <c r="M202" s="7">
        <f t="shared" si="32"/>
        <v>6.5338831134703736E-3</v>
      </c>
      <c r="N202" s="7">
        <f t="shared" si="33"/>
        <v>2.5303812842507501E-3</v>
      </c>
      <c r="O202" s="7">
        <f t="shared" si="34"/>
        <v>-1.8751733084808851E-2</v>
      </c>
      <c r="P202" s="7">
        <f t="shared" si="35"/>
        <v>1.4127868840010001E-3</v>
      </c>
      <c r="Q202" s="7">
        <f t="shared" si="36"/>
        <v>1.7283097131005877E-2</v>
      </c>
      <c r="R202" s="7">
        <f t="shared" si="37"/>
        <v>9.6371129792904194E-3</v>
      </c>
      <c r="S202" s="7">
        <f t="shared" si="38"/>
        <v>1.137705000692254E-2</v>
      </c>
      <c r="T202" s="7">
        <f t="shared" si="39"/>
        <v>4.023632082179057E-3</v>
      </c>
      <c r="U202" s="7">
        <f t="shared" si="40"/>
        <v>1.0271780686262602E-2</v>
      </c>
    </row>
    <row r="203" spans="1:21" x14ac:dyDescent="0.2">
      <c r="A203" s="2">
        <v>43487</v>
      </c>
      <c r="B203" s="3">
        <v>26.549999</v>
      </c>
      <c r="C203" s="3">
        <v>65.389999000000003</v>
      </c>
      <c r="D203" s="3">
        <v>58.700001</v>
      </c>
      <c r="E203" s="3">
        <v>371.01001000000002</v>
      </c>
      <c r="F203" s="3">
        <v>40.104362000000002</v>
      </c>
      <c r="G203" s="3">
        <v>29.32</v>
      </c>
      <c r="H203" s="3">
        <v>48.459999000000003</v>
      </c>
      <c r="I203" s="3">
        <v>139.979996</v>
      </c>
      <c r="J203" s="3">
        <v>36.330002</v>
      </c>
      <c r="K203" s="3">
        <v>7020.3598629999997</v>
      </c>
      <c r="L203" s="7">
        <f t="shared" si="31"/>
        <v>-4.4994750656168732E-3</v>
      </c>
      <c r="M203" s="7">
        <f t="shared" si="32"/>
        <v>1.0664637279658714E-2</v>
      </c>
      <c r="N203" s="7">
        <f t="shared" si="33"/>
        <v>-1.2283341746592621E-2</v>
      </c>
      <c r="O203" s="7">
        <f t="shared" si="34"/>
        <v>-9.7686040329039107E-3</v>
      </c>
      <c r="P203" s="7">
        <f t="shared" si="35"/>
        <v>-6.1133982060042821E-3</v>
      </c>
      <c r="Q203" s="7">
        <f t="shared" si="36"/>
        <v>-3.7376826367651861E-3</v>
      </c>
      <c r="R203" s="7">
        <f t="shared" si="37"/>
        <v>-1.5840840136440156E-2</v>
      </c>
      <c r="S203" s="7">
        <f t="shared" si="38"/>
        <v>-3.3954438949114055E-2</v>
      </c>
      <c r="T203" s="7">
        <f t="shared" si="39"/>
        <v>-2.9388137857333674E-2</v>
      </c>
      <c r="U203" s="7">
        <f t="shared" si="40"/>
        <v>-1.9123336455928775E-2</v>
      </c>
    </row>
    <row r="204" spans="1:21" x14ac:dyDescent="0.2">
      <c r="A204" s="2">
        <v>43488</v>
      </c>
      <c r="B204" s="3">
        <v>26.51</v>
      </c>
      <c r="C204" s="3">
        <v>66.430000000000007</v>
      </c>
      <c r="D204" s="3">
        <v>59.130001</v>
      </c>
      <c r="E204" s="3">
        <v>365.26001000000002</v>
      </c>
      <c r="F204" s="3">
        <v>40</v>
      </c>
      <c r="G204" s="3">
        <v>29.24</v>
      </c>
      <c r="H204" s="3">
        <v>48.450001</v>
      </c>
      <c r="I204" s="3">
        <v>137.41999799999999</v>
      </c>
      <c r="J204" s="3">
        <v>36.049999</v>
      </c>
      <c r="K204" s="3">
        <v>7025.7700199999999</v>
      </c>
      <c r="L204" s="7">
        <f t="shared" si="31"/>
        <v>-1.5065537290603333E-3</v>
      </c>
      <c r="M204" s="7">
        <f t="shared" si="32"/>
        <v>1.5904588100697229E-2</v>
      </c>
      <c r="N204" s="7">
        <f t="shared" si="33"/>
        <v>7.3253831801467894E-3</v>
      </c>
      <c r="O204" s="7">
        <f t="shared" si="34"/>
        <v>-1.549823413120309E-2</v>
      </c>
      <c r="P204" s="7">
        <f t="shared" si="35"/>
        <v>-2.6022605720545269E-3</v>
      </c>
      <c r="Q204" s="7">
        <f t="shared" si="36"/>
        <v>-2.728512960436625E-3</v>
      </c>
      <c r="R204" s="7">
        <f t="shared" si="37"/>
        <v>-2.0631449043164568E-4</v>
      </c>
      <c r="S204" s="7">
        <f t="shared" si="38"/>
        <v>-1.8288313138685956E-2</v>
      </c>
      <c r="T204" s="7">
        <f t="shared" si="39"/>
        <v>-7.707211246506418E-3</v>
      </c>
      <c r="U204" s="7">
        <f t="shared" si="40"/>
        <v>7.7063813046306432E-4</v>
      </c>
    </row>
    <row r="205" spans="1:21" x14ac:dyDescent="0.2">
      <c r="A205" s="2">
        <v>43489</v>
      </c>
      <c r="B205" s="3">
        <v>26.370000999999998</v>
      </c>
      <c r="C205" s="3">
        <v>64.739998</v>
      </c>
      <c r="D205" s="3">
        <v>57.66</v>
      </c>
      <c r="E205" s="3">
        <v>371.27999899999998</v>
      </c>
      <c r="F205" s="3">
        <v>38.851993999999998</v>
      </c>
      <c r="G205" s="3">
        <v>28.709999</v>
      </c>
      <c r="H205" s="3">
        <v>48.98</v>
      </c>
      <c r="I205" s="3">
        <v>138.30999800000001</v>
      </c>
      <c r="J205" s="3">
        <v>36.5</v>
      </c>
      <c r="K205" s="3">
        <v>7073.4599609999996</v>
      </c>
      <c r="L205" s="7">
        <f t="shared" si="31"/>
        <v>-5.2809883062996258E-3</v>
      </c>
      <c r="M205" s="7">
        <f t="shared" si="32"/>
        <v>-2.5440343218425511E-2</v>
      </c>
      <c r="N205" s="7">
        <f t="shared" si="33"/>
        <v>-2.4860493406722646E-2</v>
      </c>
      <c r="O205" s="7">
        <f t="shared" si="34"/>
        <v>1.6481379935350579E-2</v>
      </c>
      <c r="P205" s="7">
        <f t="shared" si="35"/>
        <v>-2.8700150000000056E-2</v>
      </c>
      <c r="Q205" s="7">
        <f t="shared" si="36"/>
        <v>-1.8125889192886411E-2</v>
      </c>
      <c r="R205" s="7">
        <f t="shared" si="37"/>
        <v>1.0939091621484105E-2</v>
      </c>
      <c r="S205" s="7">
        <f t="shared" si="38"/>
        <v>6.4764955097730012E-3</v>
      </c>
      <c r="T205" s="7">
        <f t="shared" si="39"/>
        <v>1.2482691053611411E-2</v>
      </c>
      <c r="U205" s="7">
        <f t="shared" si="40"/>
        <v>6.7878596743477853E-3</v>
      </c>
    </row>
    <row r="206" spans="1:21" x14ac:dyDescent="0.2">
      <c r="A206" s="2">
        <v>43490</v>
      </c>
      <c r="B206" s="3">
        <v>26.299999</v>
      </c>
      <c r="C206" s="3">
        <v>67.089995999999999</v>
      </c>
      <c r="D206" s="3">
        <v>57.779998999999997</v>
      </c>
      <c r="E206" s="3">
        <v>369.44000199999999</v>
      </c>
      <c r="F206" s="3">
        <v>38.557876999999998</v>
      </c>
      <c r="G206" s="3">
        <v>28.120000999999998</v>
      </c>
      <c r="H206" s="3">
        <v>49.169998</v>
      </c>
      <c r="I206" s="3">
        <v>140.229996</v>
      </c>
      <c r="J206" s="3">
        <v>36.880001</v>
      </c>
      <c r="K206" s="3">
        <v>7164.8598629999997</v>
      </c>
      <c r="L206" s="7">
        <f t="shared" si="31"/>
        <v>-2.6546074078646715E-3</v>
      </c>
      <c r="M206" s="7">
        <f t="shared" si="32"/>
        <v>3.6299012551714929E-2</v>
      </c>
      <c r="N206" s="7">
        <f t="shared" si="33"/>
        <v>2.0811481096080467E-3</v>
      </c>
      <c r="O206" s="7">
        <f t="shared" si="34"/>
        <v>-4.9558204184329971E-3</v>
      </c>
      <c r="P206" s="7">
        <f t="shared" si="35"/>
        <v>-7.57019060591845E-3</v>
      </c>
      <c r="Q206" s="7">
        <f t="shared" si="36"/>
        <v>-2.0550261948807498E-2</v>
      </c>
      <c r="R206" s="7">
        <f t="shared" si="37"/>
        <v>3.8790935075541607E-3</v>
      </c>
      <c r="S206" s="7">
        <f t="shared" si="38"/>
        <v>1.3881845331239123E-2</v>
      </c>
      <c r="T206" s="7">
        <f t="shared" si="39"/>
        <v>1.0410986301369864E-2</v>
      </c>
      <c r="U206" s="7">
        <f t="shared" si="40"/>
        <v>1.2921526735704968E-2</v>
      </c>
    </row>
    <row r="207" spans="1:21" x14ac:dyDescent="0.2">
      <c r="A207" s="2">
        <v>43493</v>
      </c>
      <c r="B207" s="3">
        <v>26.299999</v>
      </c>
      <c r="C207" s="3">
        <v>66.900002000000001</v>
      </c>
      <c r="D207" s="3">
        <v>58.119999</v>
      </c>
      <c r="E207" s="3">
        <v>377.10998499999999</v>
      </c>
      <c r="F207" s="3">
        <v>37.504745</v>
      </c>
      <c r="G207" s="3">
        <v>28.219999000000001</v>
      </c>
      <c r="H207" s="3">
        <v>50.049999</v>
      </c>
      <c r="I207" s="3">
        <v>139.71000699999999</v>
      </c>
      <c r="J207" s="3">
        <v>36.610000999999997</v>
      </c>
      <c r="K207" s="3">
        <v>7085.6801759999998</v>
      </c>
      <c r="L207" s="7">
        <f t="shared" si="31"/>
        <v>0</v>
      </c>
      <c r="M207" s="7">
        <f t="shared" si="32"/>
        <v>-2.8319274307304874E-3</v>
      </c>
      <c r="N207" s="7">
        <f t="shared" si="33"/>
        <v>5.8843891638004952E-3</v>
      </c>
      <c r="O207" s="7">
        <f t="shared" si="34"/>
        <v>2.0761105885875354E-2</v>
      </c>
      <c r="P207" s="7">
        <f t="shared" si="35"/>
        <v>-2.7313018297143228E-2</v>
      </c>
      <c r="Q207" s="7">
        <f t="shared" si="36"/>
        <v>3.5561165164966716E-3</v>
      </c>
      <c r="R207" s="7">
        <f t="shared" si="37"/>
        <v>1.7897112788168103E-2</v>
      </c>
      <c r="S207" s="7">
        <f t="shared" si="38"/>
        <v>-3.7081153450222561E-3</v>
      </c>
      <c r="T207" s="7">
        <f t="shared" si="39"/>
        <v>-7.321041016240838E-3</v>
      </c>
      <c r="U207" s="7">
        <f t="shared" si="40"/>
        <v>-1.1051114538735234E-2</v>
      </c>
    </row>
    <row r="208" spans="1:21" x14ac:dyDescent="0.2">
      <c r="A208" s="2">
        <v>43494</v>
      </c>
      <c r="B208" s="3">
        <v>26.469999000000001</v>
      </c>
      <c r="C208" s="3">
        <v>67.040001000000004</v>
      </c>
      <c r="D208" s="3">
        <v>58.23</v>
      </c>
      <c r="E208" s="3">
        <v>379.290009</v>
      </c>
      <c r="F208" s="3">
        <v>38.681213</v>
      </c>
      <c r="G208" s="3">
        <v>28.08</v>
      </c>
      <c r="H208" s="3">
        <v>50.360000999999997</v>
      </c>
      <c r="I208" s="3">
        <v>140.199997</v>
      </c>
      <c r="J208" s="3">
        <v>34.759998000000003</v>
      </c>
      <c r="K208" s="3">
        <v>7028.2900390000004</v>
      </c>
      <c r="L208" s="7">
        <f t="shared" si="31"/>
        <v>6.4638785727711137E-3</v>
      </c>
      <c r="M208" s="7">
        <f t="shared" si="32"/>
        <v>2.0926606250326134E-3</v>
      </c>
      <c r="N208" s="7">
        <f t="shared" si="33"/>
        <v>1.8926531640166909E-3</v>
      </c>
      <c r="O208" s="7">
        <f t="shared" si="34"/>
        <v>5.7808705330356161E-3</v>
      </c>
      <c r="P208" s="7">
        <f t="shared" si="35"/>
        <v>3.1368510837761994E-2</v>
      </c>
      <c r="Q208" s="7">
        <f t="shared" si="36"/>
        <v>-4.9609852927352364E-3</v>
      </c>
      <c r="R208" s="7">
        <f t="shared" si="37"/>
        <v>6.1938462775992711E-3</v>
      </c>
      <c r="S208" s="7">
        <f t="shared" si="38"/>
        <v>3.5071932964687775E-3</v>
      </c>
      <c r="T208" s="7">
        <f t="shared" si="39"/>
        <v>-5.0532721919346407E-2</v>
      </c>
      <c r="U208" s="7">
        <f t="shared" si="40"/>
        <v>-8.0994534856916479E-3</v>
      </c>
    </row>
    <row r="209" spans="1:21" x14ac:dyDescent="0.2">
      <c r="A209" s="2">
        <v>43495</v>
      </c>
      <c r="B209" s="3">
        <v>26.58</v>
      </c>
      <c r="C209" s="3">
        <v>68.150002000000001</v>
      </c>
      <c r="D209" s="3">
        <v>57.830002</v>
      </c>
      <c r="E209" s="3">
        <v>383.01001000000002</v>
      </c>
      <c r="F209" s="3">
        <v>39.449714999999998</v>
      </c>
      <c r="G209" s="3">
        <v>28.26</v>
      </c>
      <c r="H209" s="3">
        <v>49.5</v>
      </c>
      <c r="I209" s="3">
        <v>141.509995</v>
      </c>
      <c r="J209" s="3">
        <v>36.479999999999997</v>
      </c>
      <c r="K209" s="3">
        <v>7183.080078</v>
      </c>
      <c r="L209" s="7">
        <f t="shared" si="31"/>
        <v>4.1556858388999904E-3</v>
      </c>
      <c r="M209" s="7">
        <f t="shared" si="32"/>
        <v>1.6557293905768242E-2</v>
      </c>
      <c r="N209" s="7">
        <f t="shared" si="33"/>
        <v>-6.8692770049801916E-3</v>
      </c>
      <c r="O209" s="7">
        <f t="shared" si="34"/>
        <v>9.8078011857149257E-3</v>
      </c>
      <c r="P209" s="7">
        <f t="shared" si="35"/>
        <v>1.9867577575708343E-2</v>
      </c>
      <c r="Q209" s="7">
        <f t="shared" si="36"/>
        <v>6.4102564102565271E-3</v>
      </c>
      <c r="R209" s="7">
        <f t="shared" si="37"/>
        <v>-1.7077064791956555E-2</v>
      </c>
      <c r="S209" s="7">
        <f t="shared" si="38"/>
        <v>9.343780513775669E-3</v>
      </c>
      <c r="T209" s="7">
        <f t="shared" si="39"/>
        <v>4.9482223790691636E-2</v>
      </c>
      <c r="U209" s="7">
        <f t="shared" si="40"/>
        <v>2.2023854755718556E-2</v>
      </c>
    </row>
    <row r="210" spans="1:21" x14ac:dyDescent="0.2">
      <c r="A210" s="2">
        <v>43496</v>
      </c>
      <c r="B210" s="3">
        <v>27.219999000000001</v>
      </c>
      <c r="C210" s="3">
        <v>68.139999000000003</v>
      </c>
      <c r="D210" s="3">
        <v>59.009998000000003</v>
      </c>
      <c r="E210" s="3">
        <v>394</v>
      </c>
      <c r="F210" s="3">
        <v>40.275143</v>
      </c>
      <c r="G210" s="3">
        <v>28.33</v>
      </c>
      <c r="H210" s="3">
        <v>49.459999000000003</v>
      </c>
      <c r="I210" s="3">
        <v>142.320007</v>
      </c>
      <c r="J210" s="3">
        <v>36.860000999999997</v>
      </c>
      <c r="K210" s="3">
        <v>7281.7402339999999</v>
      </c>
      <c r="L210" s="7">
        <f t="shared" si="31"/>
        <v>2.4078216704289057E-2</v>
      </c>
      <c r="M210" s="7">
        <f t="shared" si="32"/>
        <v>-1.4677915930211627E-4</v>
      </c>
      <c r="N210" s="7">
        <f t="shared" si="33"/>
        <v>2.0404564398943004E-2</v>
      </c>
      <c r="O210" s="7">
        <f t="shared" si="34"/>
        <v>2.8693740928598645E-2</v>
      </c>
      <c r="P210" s="7">
        <f t="shared" si="35"/>
        <v>2.0923547863400338E-2</v>
      </c>
      <c r="Q210" s="7">
        <f t="shared" si="36"/>
        <v>2.4769992922858007E-3</v>
      </c>
      <c r="R210" s="7">
        <f t="shared" si="37"/>
        <v>-8.0810101010094187E-4</v>
      </c>
      <c r="S210" s="7">
        <f t="shared" si="38"/>
        <v>5.7240621060017727E-3</v>
      </c>
      <c r="T210" s="7">
        <f t="shared" si="39"/>
        <v>1.041669407894737E-2</v>
      </c>
      <c r="U210" s="7">
        <f t="shared" si="40"/>
        <v>1.3735076725953759E-2</v>
      </c>
    </row>
    <row r="211" spans="1:21" x14ac:dyDescent="0.2">
      <c r="A211" s="2">
        <v>43497</v>
      </c>
      <c r="B211" s="3">
        <v>27.209999</v>
      </c>
      <c r="C211" s="3">
        <v>68.110000999999997</v>
      </c>
      <c r="D211" s="3">
        <v>58.700001</v>
      </c>
      <c r="E211" s="3">
        <v>396.38000499999998</v>
      </c>
      <c r="F211" s="3">
        <v>40.683112999999999</v>
      </c>
      <c r="G211" s="3">
        <v>28.07</v>
      </c>
      <c r="H211" s="3">
        <v>49.669998</v>
      </c>
      <c r="I211" s="3">
        <v>143.009995</v>
      </c>
      <c r="J211" s="3">
        <v>36.650002000000001</v>
      </c>
      <c r="K211" s="3">
        <v>7263.8701170000004</v>
      </c>
      <c r="L211" s="7">
        <f t="shared" si="31"/>
        <v>-3.673769422255145E-4</v>
      </c>
      <c r="M211" s="7">
        <f t="shared" si="32"/>
        <v>-4.4024068741190008E-4</v>
      </c>
      <c r="N211" s="7">
        <f t="shared" si="33"/>
        <v>-5.2532962295643989E-3</v>
      </c>
      <c r="O211" s="7">
        <f t="shared" si="34"/>
        <v>6.0406218274111243E-3</v>
      </c>
      <c r="P211" s="7">
        <f t="shared" si="35"/>
        <v>1.0129572972590038E-2</v>
      </c>
      <c r="Q211" s="7">
        <f t="shared" si="36"/>
        <v>-9.1775503000352289E-3</v>
      </c>
      <c r="R211" s="7">
        <f t="shared" si="37"/>
        <v>4.2458351040402624E-3</v>
      </c>
      <c r="S211" s="7">
        <f t="shared" si="38"/>
        <v>4.8481447868394187E-3</v>
      </c>
      <c r="T211" s="7">
        <f t="shared" si="39"/>
        <v>-5.6972054884099508E-3</v>
      </c>
      <c r="U211" s="7">
        <f t="shared" si="40"/>
        <v>-2.4540997654049906E-3</v>
      </c>
    </row>
    <row r="212" spans="1:21" x14ac:dyDescent="0.2">
      <c r="A212" s="2">
        <v>43500</v>
      </c>
      <c r="B212" s="3">
        <v>27.17</v>
      </c>
      <c r="C212" s="3">
        <v>67.580001999999993</v>
      </c>
      <c r="D212" s="3">
        <v>58.919998</v>
      </c>
      <c r="E212" s="3">
        <v>395.290009</v>
      </c>
      <c r="F212" s="3">
        <v>40.265656</v>
      </c>
      <c r="G212" s="3">
        <v>28.120000999999998</v>
      </c>
      <c r="H212" s="3">
        <v>49.509998000000003</v>
      </c>
      <c r="I212" s="3">
        <v>144.570007</v>
      </c>
      <c r="J212" s="3">
        <v>36.57</v>
      </c>
      <c r="K212" s="3">
        <v>7347.5400390000004</v>
      </c>
      <c r="L212" s="7">
        <f t="shared" si="31"/>
        <v>-1.470011079382918E-3</v>
      </c>
      <c r="M212" s="7">
        <f t="shared" si="32"/>
        <v>-7.7815150817572842E-3</v>
      </c>
      <c r="N212" s="7">
        <f t="shared" si="33"/>
        <v>3.7478193569366264E-3</v>
      </c>
      <c r="O212" s="7">
        <f t="shared" si="34"/>
        <v>-2.7498763465629026E-3</v>
      </c>
      <c r="P212" s="7">
        <f t="shared" si="35"/>
        <v>-1.0261186256813703E-2</v>
      </c>
      <c r="Q212" s="7">
        <f t="shared" si="36"/>
        <v>1.7812967581046736E-3</v>
      </c>
      <c r="R212" s="7">
        <f t="shared" si="37"/>
        <v>-3.2212604478058684E-3</v>
      </c>
      <c r="S212" s="7">
        <f t="shared" si="38"/>
        <v>1.0908412380547251E-2</v>
      </c>
      <c r="T212" s="7">
        <f t="shared" si="39"/>
        <v>-2.1828648194889689E-3</v>
      </c>
      <c r="U212" s="7">
        <f t="shared" si="40"/>
        <v>1.1518642356253469E-2</v>
      </c>
    </row>
    <row r="213" spans="1:21" x14ac:dyDescent="0.2">
      <c r="A213" s="2">
        <v>43501</v>
      </c>
      <c r="B213" s="3">
        <v>27.110001</v>
      </c>
      <c r="C213" s="3">
        <v>69.339995999999999</v>
      </c>
      <c r="D213" s="3">
        <v>59.139999000000003</v>
      </c>
      <c r="E213" s="3">
        <v>395.790009</v>
      </c>
      <c r="F213" s="3">
        <v>39.952559999999998</v>
      </c>
      <c r="G213" s="3">
        <v>28.299999</v>
      </c>
      <c r="H213" s="3">
        <v>49.810001</v>
      </c>
      <c r="I213" s="3">
        <v>143.58999600000001</v>
      </c>
      <c r="J213" s="3">
        <v>36.610000999999997</v>
      </c>
      <c r="K213" s="3">
        <v>7402.080078</v>
      </c>
      <c r="L213" s="7">
        <f t="shared" si="31"/>
        <v>-2.2082811924917646E-3</v>
      </c>
      <c r="M213" s="7">
        <f t="shared" si="32"/>
        <v>2.6043118495320646E-2</v>
      </c>
      <c r="N213" s="7">
        <f t="shared" si="33"/>
        <v>3.7338935415443062E-3</v>
      </c>
      <c r="O213" s="7">
        <f t="shared" si="34"/>
        <v>1.264894099562228E-3</v>
      </c>
      <c r="P213" s="7">
        <f t="shared" si="35"/>
        <v>-7.7757580802856312E-3</v>
      </c>
      <c r="Q213" s="7">
        <f t="shared" si="36"/>
        <v>6.4010666286961095E-3</v>
      </c>
      <c r="R213" s="7">
        <f t="shared" si="37"/>
        <v>6.0594427816376938E-3</v>
      </c>
      <c r="S213" s="7">
        <f t="shared" si="38"/>
        <v>-6.7787988693947454E-3</v>
      </c>
      <c r="T213" s="7">
        <f t="shared" si="39"/>
        <v>1.0938200710964349E-3</v>
      </c>
      <c r="U213" s="7">
        <f t="shared" si="40"/>
        <v>7.4228978284577567E-3</v>
      </c>
    </row>
    <row r="214" spans="1:21" x14ac:dyDescent="0.2">
      <c r="A214" s="2">
        <v>43502</v>
      </c>
      <c r="B214" s="3">
        <v>27.120000999999998</v>
      </c>
      <c r="C214" s="3">
        <v>68.849997999999999</v>
      </c>
      <c r="D214" s="3">
        <v>59.16</v>
      </c>
      <c r="E214" s="3">
        <v>390.10000600000001</v>
      </c>
      <c r="F214" s="3">
        <v>40.161288999999996</v>
      </c>
      <c r="G214" s="3">
        <v>28.290001</v>
      </c>
      <c r="H214" s="3">
        <v>49.779998999999997</v>
      </c>
      <c r="I214" s="3">
        <v>141.78999300000001</v>
      </c>
      <c r="J214" s="3">
        <v>36.400002000000001</v>
      </c>
      <c r="K214" s="3">
        <v>7375.2797849999997</v>
      </c>
      <c r="L214" s="7">
        <f t="shared" si="31"/>
        <v>3.6886756293362034E-4</v>
      </c>
      <c r="M214" s="7">
        <f t="shared" si="32"/>
        <v>-7.0665997730948804E-3</v>
      </c>
      <c r="N214" s="7">
        <f t="shared" si="33"/>
        <v>3.3819750318212714E-4</v>
      </c>
      <c r="O214" s="7">
        <f t="shared" si="34"/>
        <v>-1.4376317922668913E-2</v>
      </c>
      <c r="P214" s="7">
        <f t="shared" si="35"/>
        <v>5.2244211634998655E-3</v>
      </c>
      <c r="Q214" s="7">
        <f t="shared" si="36"/>
        <v>-3.5328623156486713E-4</v>
      </c>
      <c r="R214" s="7">
        <f t="shared" si="37"/>
        <v>-6.0232883753612439E-4</v>
      </c>
      <c r="S214" s="7">
        <f t="shared" si="38"/>
        <v>-1.2535713142578566E-2</v>
      </c>
      <c r="T214" s="7">
        <f t="shared" si="39"/>
        <v>-5.7361101956811275E-3</v>
      </c>
      <c r="U214" s="7">
        <f t="shared" si="40"/>
        <v>-3.6206434836681105E-3</v>
      </c>
    </row>
    <row r="215" spans="1:21" x14ac:dyDescent="0.2">
      <c r="A215" s="2">
        <v>43503</v>
      </c>
      <c r="B215" s="3">
        <v>27.17</v>
      </c>
      <c r="C215" s="3">
        <v>69.139999000000003</v>
      </c>
      <c r="D215" s="3">
        <v>55.84</v>
      </c>
      <c r="E215" s="3">
        <v>389.790009</v>
      </c>
      <c r="F215" s="3">
        <v>39.563567999999997</v>
      </c>
      <c r="G215" s="3">
        <v>28.18</v>
      </c>
      <c r="H215" s="3">
        <v>49.150002000000001</v>
      </c>
      <c r="I215" s="3">
        <v>136.78999300000001</v>
      </c>
      <c r="J215" s="3">
        <v>35.599997999999999</v>
      </c>
      <c r="K215" s="3">
        <v>7288.3500979999999</v>
      </c>
      <c r="L215" s="7">
        <f t="shared" si="31"/>
        <v>1.843620875972801E-3</v>
      </c>
      <c r="M215" s="7">
        <f t="shared" si="32"/>
        <v>4.2120698391306232E-3</v>
      </c>
      <c r="N215" s="7">
        <f t="shared" si="33"/>
        <v>-5.6118999323867366E-2</v>
      </c>
      <c r="O215" s="7">
        <f t="shared" si="34"/>
        <v>-7.9466033127928188E-4</v>
      </c>
      <c r="P215" s="7">
        <f t="shared" si="35"/>
        <v>-1.4883013341528953E-2</v>
      </c>
      <c r="Q215" s="7">
        <f t="shared" si="36"/>
        <v>-3.8883349632967655E-3</v>
      </c>
      <c r="R215" s="7">
        <f t="shared" si="37"/>
        <v>-1.2655625003126175E-2</v>
      </c>
      <c r="S215" s="7">
        <f t="shared" si="38"/>
        <v>-3.5263419471358602E-2</v>
      </c>
      <c r="T215" s="7">
        <f t="shared" si="39"/>
        <v>-2.1978130660542307E-2</v>
      </c>
      <c r="U215" s="7">
        <f t="shared" si="40"/>
        <v>-1.1786629054642683E-2</v>
      </c>
    </row>
    <row r="216" spans="1:21" x14ac:dyDescent="0.2">
      <c r="A216" s="2">
        <v>43504</v>
      </c>
      <c r="B216" s="3">
        <v>27.780000999999999</v>
      </c>
      <c r="C216" s="3">
        <v>69.75</v>
      </c>
      <c r="D216" s="3">
        <v>55.360000999999997</v>
      </c>
      <c r="E216" s="3">
        <v>395.82000699999998</v>
      </c>
      <c r="F216" s="3">
        <v>40.066414000000002</v>
      </c>
      <c r="G216" s="3">
        <v>27.83</v>
      </c>
      <c r="H216" s="3">
        <v>49.560001</v>
      </c>
      <c r="I216" s="3">
        <v>135.71000699999999</v>
      </c>
      <c r="J216" s="3">
        <v>35.25</v>
      </c>
      <c r="K216" s="3">
        <v>7298.2001950000003</v>
      </c>
      <c r="L216" s="7">
        <f t="shared" si="31"/>
        <v>2.2451269782848615E-2</v>
      </c>
      <c r="M216" s="7">
        <f t="shared" si="32"/>
        <v>8.8226932140973401E-3</v>
      </c>
      <c r="N216" s="7">
        <f t="shared" si="33"/>
        <v>-8.5959706303726079E-3</v>
      </c>
      <c r="O216" s="7">
        <f t="shared" si="34"/>
        <v>1.5469862902514717E-2</v>
      </c>
      <c r="P216" s="7">
        <f t="shared" si="35"/>
        <v>1.2709824351534858E-2</v>
      </c>
      <c r="Q216" s="7">
        <f t="shared" si="36"/>
        <v>-1.24201561391058E-2</v>
      </c>
      <c r="R216" s="7">
        <f t="shared" si="37"/>
        <v>8.3417900979942811E-3</v>
      </c>
      <c r="S216" s="7">
        <f t="shared" si="38"/>
        <v>-7.8952120423020963E-3</v>
      </c>
      <c r="T216" s="7">
        <f t="shared" si="39"/>
        <v>-9.8314050467081318E-3</v>
      </c>
      <c r="U216" s="7">
        <f t="shared" si="40"/>
        <v>1.3514851602289839E-3</v>
      </c>
    </row>
    <row r="217" spans="1:21" x14ac:dyDescent="0.2">
      <c r="A217" s="2">
        <v>43507</v>
      </c>
      <c r="B217" s="3">
        <v>28.18</v>
      </c>
      <c r="C217" s="3">
        <v>69.989998</v>
      </c>
      <c r="D217" s="3">
        <v>55.669998</v>
      </c>
      <c r="E217" s="3">
        <v>400.07000699999998</v>
      </c>
      <c r="F217" s="3">
        <v>39.544593999999996</v>
      </c>
      <c r="G217" s="3">
        <v>27.549999</v>
      </c>
      <c r="H217" s="3">
        <v>48.09</v>
      </c>
      <c r="I217" s="3">
        <v>137.64999399999999</v>
      </c>
      <c r="J217" s="3">
        <v>35.689999</v>
      </c>
      <c r="K217" s="3">
        <v>7307.8999020000001</v>
      </c>
      <c r="L217" s="7">
        <f t="shared" si="31"/>
        <v>1.4398811576716686E-2</v>
      </c>
      <c r="M217" s="7">
        <f t="shared" si="32"/>
        <v>3.4408315412186368E-3</v>
      </c>
      <c r="N217" s="7">
        <f t="shared" si="33"/>
        <v>5.5996566907576964E-3</v>
      </c>
      <c r="O217" s="7">
        <f t="shared" si="34"/>
        <v>1.0737203589610366E-2</v>
      </c>
      <c r="P217" s="7">
        <f t="shared" si="35"/>
        <v>-1.3023875807802647E-2</v>
      </c>
      <c r="Q217" s="7">
        <f t="shared" si="36"/>
        <v>-1.006112109234634E-2</v>
      </c>
      <c r="R217" s="7">
        <f t="shared" si="37"/>
        <v>-2.9661036528227599E-2</v>
      </c>
      <c r="S217" s="7">
        <f t="shared" si="38"/>
        <v>1.4295091739255472E-2</v>
      </c>
      <c r="T217" s="7">
        <f t="shared" si="39"/>
        <v>1.2482241134751781E-2</v>
      </c>
      <c r="U217" s="7">
        <f t="shared" si="40"/>
        <v>1.3290546629078543E-3</v>
      </c>
    </row>
    <row r="218" spans="1:21" x14ac:dyDescent="0.2">
      <c r="A218" s="2">
        <v>43508</v>
      </c>
      <c r="B218" s="3">
        <v>28.299999</v>
      </c>
      <c r="C218" s="3">
        <v>69.75</v>
      </c>
      <c r="D218" s="3">
        <v>56.529998999999997</v>
      </c>
      <c r="E218" s="3">
        <v>397.48001099999999</v>
      </c>
      <c r="F218" s="3">
        <v>39.724857</v>
      </c>
      <c r="G218" s="3">
        <v>28.58</v>
      </c>
      <c r="H218" s="3">
        <v>48.380001</v>
      </c>
      <c r="I218" s="3">
        <v>141.38999899999999</v>
      </c>
      <c r="J218" s="3">
        <v>35.979999999999997</v>
      </c>
      <c r="K218" s="3">
        <v>7414.6201170000004</v>
      </c>
      <c r="L218" s="7">
        <f t="shared" si="31"/>
        <v>4.2583037615330013E-3</v>
      </c>
      <c r="M218" s="7">
        <f t="shared" si="32"/>
        <v>-3.4290328169462145E-3</v>
      </c>
      <c r="N218" s="7">
        <f t="shared" si="33"/>
        <v>1.5448195273870801E-2</v>
      </c>
      <c r="O218" s="7">
        <f t="shared" si="34"/>
        <v>-6.4738569617391623E-3</v>
      </c>
      <c r="P218" s="7">
        <f t="shared" si="35"/>
        <v>4.5584739092277352E-3</v>
      </c>
      <c r="Q218" s="7">
        <f t="shared" si="36"/>
        <v>3.7386607527644507E-2</v>
      </c>
      <c r="R218" s="7">
        <f t="shared" si="37"/>
        <v>6.030380536494003E-3</v>
      </c>
      <c r="S218" s="7">
        <f t="shared" si="38"/>
        <v>2.7170397116036173E-2</v>
      </c>
      <c r="T218" s="7">
        <f t="shared" si="39"/>
        <v>8.1255536039661035E-3</v>
      </c>
      <c r="U218" s="7">
        <f t="shared" si="40"/>
        <v>1.460340404646121E-2</v>
      </c>
    </row>
    <row r="219" spans="1:21" x14ac:dyDescent="0.2">
      <c r="A219" s="2">
        <v>43509</v>
      </c>
      <c r="B219" s="3">
        <v>28.42</v>
      </c>
      <c r="C219" s="3">
        <v>70.510002</v>
      </c>
      <c r="D219" s="3">
        <v>56.959999000000003</v>
      </c>
      <c r="E219" s="3">
        <v>391.91000400000001</v>
      </c>
      <c r="F219" s="3">
        <v>39.563567999999997</v>
      </c>
      <c r="G219" s="3">
        <v>28.959999</v>
      </c>
      <c r="H219" s="3">
        <v>48.43</v>
      </c>
      <c r="I219" s="3">
        <v>145.949997</v>
      </c>
      <c r="J219" s="3">
        <v>36.5</v>
      </c>
      <c r="K219" s="3">
        <v>7420.3798829999996</v>
      </c>
      <c r="L219" s="7">
        <f t="shared" si="31"/>
        <v>4.2403181710360489E-3</v>
      </c>
      <c r="M219" s="7">
        <f t="shared" si="32"/>
        <v>1.0896086021505377E-2</v>
      </c>
      <c r="N219" s="7">
        <f t="shared" si="33"/>
        <v>7.6065807112433671E-3</v>
      </c>
      <c r="O219" s="7">
        <f t="shared" si="34"/>
        <v>-1.4013300910369493E-2</v>
      </c>
      <c r="P219" s="7">
        <f t="shared" si="35"/>
        <v>-4.060153067385581E-3</v>
      </c>
      <c r="Q219" s="7">
        <f t="shared" si="36"/>
        <v>1.3295976207137914E-2</v>
      </c>
      <c r="R219" s="7">
        <f t="shared" si="37"/>
        <v>1.0334642200606752E-3</v>
      </c>
      <c r="S219" s="7">
        <f t="shared" si="38"/>
        <v>3.2251206112534223E-2</v>
      </c>
      <c r="T219" s="7">
        <f t="shared" si="39"/>
        <v>1.4452473596442555E-2</v>
      </c>
      <c r="U219" s="7">
        <f t="shared" si="40"/>
        <v>7.7681201587029563E-4</v>
      </c>
    </row>
    <row r="220" spans="1:21" x14ac:dyDescent="0.2">
      <c r="A220" s="2">
        <v>43510</v>
      </c>
      <c r="B220" s="3">
        <v>27.93</v>
      </c>
      <c r="C220" s="3">
        <v>70.839995999999999</v>
      </c>
      <c r="D220" s="3">
        <v>56.580002</v>
      </c>
      <c r="E220" s="3">
        <v>420.58999599999999</v>
      </c>
      <c r="F220" s="3">
        <v>39.819732999999999</v>
      </c>
      <c r="G220" s="3">
        <v>28.959999</v>
      </c>
      <c r="H220" s="3">
        <v>49.099997999999999</v>
      </c>
      <c r="I220" s="3">
        <v>143.08000200000001</v>
      </c>
      <c r="J220" s="3">
        <v>36.68</v>
      </c>
      <c r="K220" s="3">
        <v>7426.9501950000003</v>
      </c>
      <c r="L220" s="7">
        <f t="shared" si="31"/>
        <v>-1.7241379310344897E-2</v>
      </c>
      <c r="M220" s="7">
        <f t="shared" si="32"/>
        <v>4.6801019804254048E-3</v>
      </c>
      <c r="N220" s="7">
        <f t="shared" si="33"/>
        <v>-6.6712957631899364E-3</v>
      </c>
      <c r="O220" s="7">
        <f t="shared" si="34"/>
        <v>7.3180045692326778E-2</v>
      </c>
      <c r="P220" s="7">
        <f t="shared" si="35"/>
        <v>6.4747699196392727E-3</v>
      </c>
      <c r="Q220" s="7">
        <f t="shared" si="36"/>
        <v>0</v>
      </c>
      <c r="R220" s="7">
        <f t="shared" si="37"/>
        <v>1.383435886846995E-2</v>
      </c>
      <c r="S220" s="7">
        <f t="shared" si="38"/>
        <v>-1.9664234731022221E-2</v>
      </c>
      <c r="T220" s="7">
        <f t="shared" si="39"/>
        <v>4.9315068493150606E-3</v>
      </c>
      <c r="U220" s="7">
        <f t="shared" si="40"/>
        <v>8.8544146035612621E-4</v>
      </c>
    </row>
    <row r="221" spans="1:21" x14ac:dyDescent="0.2">
      <c r="A221" s="2">
        <v>43511</v>
      </c>
      <c r="B221" s="3">
        <v>28.24</v>
      </c>
      <c r="C221" s="3">
        <v>70.709998999999996</v>
      </c>
      <c r="D221" s="3">
        <v>56.790000999999997</v>
      </c>
      <c r="E221" s="3">
        <v>421.39001500000001</v>
      </c>
      <c r="F221" s="3">
        <v>40.227702999999998</v>
      </c>
      <c r="G221" s="3">
        <v>29.5</v>
      </c>
      <c r="H221" s="3">
        <v>50.639999000000003</v>
      </c>
      <c r="I221" s="3">
        <v>145.35000600000001</v>
      </c>
      <c r="J221" s="3">
        <v>37.299999</v>
      </c>
      <c r="K221" s="3">
        <v>7472.4101559999999</v>
      </c>
      <c r="L221" s="7">
        <f t="shared" si="31"/>
        <v>1.1099176512710302E-2</v>
      </c>
      <c r="M221" s="7">
        <f t="shared" si="32"/>
        <v>-1.8350791550016891E-3</v>
      </c>
      <c r="N221" s="7">
        <f t="shared" si="33"/>
        <v>3.7115410494329122E-3</v>
      </c>
      <c r="O221" s="7">
        <f t="shared" si="34"/>
        <v>1.9021351140268688E-3</v>
      </c>
      <c r="P221" s="7">
        <f t="shared" si="35"/>
        <v>1.02454227907555E-2</v>
      </c>
      <c r="Q221" s="7">
        <f t="shared" si="36"/>
        <v>1.8646444014034674E-2</v>
      </c>
      <c r="R221" s="7">
        <f t="shared" si="37"/>
        <v>3.1364583762304915E-2</v>
      </c>
      <c r="S221" s="7">
        <f t="shared" si="38"/>
        <v>1.5865277944293012E-2</v>
      </c>
      <c r="T221" s="7">
        <f t="shared" si="39"/>
        <v>1.6902917121046891E-2</v>
      </c>
      <c r="U221" s="7">
        <f t="shared" si="40"/>
        <v>6.1209459881128988E-3</v>
      </c>
    </row>
    <row r="222" spans="1:21" x14ac:dyDescent="0.2">
      <c r="A222" s="2">
        <v>43515</v>
      </c>
      <c r="B222" s="3">
        <v>28.17</v>
      </c>
      <c r="C222" s="3">
        <v>70.199996999999996</v>
      </c>
      <c r="D222" s="3">
        <v>57.419998</v>
      </c>
      <c r="E222" s="3">
        <v>430.58999599999999</v>
      </c>
      <c r="F222" s="3">
        <v>40.417458000000003</v>
      </c>
      <c r="G222" s="3">
        <v>29.549999</v>
      </c>
      <c r="H222" s="3">
        <v>50.57</v>
      </c>
      <c r="I222" s="3">
        <v>145.55999800000001</v>
      </c>
      <c r="J222" s="3">
        <v>37.110000999999997</v>
      </c>
      <c r="K222" s="3">
        <v>7486.7700199999999</v>
      </c>
      <c r="L222" s="7">
        <f t="shared" si="31"/>
        <v>-2.4787535410763718E-3</v>
      </c>
      <c r="M222" s="7">
        <f t="shared" si="32"/>
        <v>-7.2125867234137577E-3</v>
      </c>
      <c r="N222" s="7">
        <f t="shared" si="33"/>
        <v>1.1093449355635741E-2</v>
      </c>
      <c r="O222" s="7">
        <f t="shared" si="34"/>
        <v>2.183246083797211E-2</v>
      </c>
      <c r="P222" s="7">
        <f t="shared" si="35"/>
        <v>4.7170229928366839E-3</v>
      </c>
      <c r="Q222" s="7">
        <f t="shared" si="36"/>
        <v>1.6948813559321927E-3</v>
      </c>
      <c r="R222" s="7">
        <f t="shared" si="37"/>
        <v>-1.3822867571542173E-3</v>
      </c>
      <c r="S222" s="7">
        <f t="shared" si="38"/>
        <v>1.4447333424946658E-3</v>
      </c>
      <c r="T222" s="7">
        <f t="shared" si="39"/>
        <v>-5.0937802974204581E-3</v>
      </c>
      <c r="U222" s="7">
        <f t="shared" si="40"/>
        <v>1.9217178527693249E-3</v>
      </c>
    </row>
    <row r="223" spans="1:21" x14ac:dyDescent="0.2">
      <c r="A223" s="2">
        <v>43516</v>
      </c>
      <c r="B223" s="3">
        <v>28.17</v>
      </c>
      <c r="C223" s="3">
        <v>70.389999000000003</v>
      </c>
      <c r="D223" s="3">
        <v>58.450001</v>
      </c>
      <c r="E223" s="3">
        <v>431.52999899999998</v>
      </c>
      <c r="F223" s="3">
        <v>40.037951999999997</v>
      </c>
      <c r="G223" s="3">
        <v>28.75</v>
      </c>
      <c r="H223" s="3">
        <v>51.200001</v>
      </c>
      <c r="I223" s="3">
        <v>141.279999</v>
      </c>
      <c r="J223" s="3">
        <v>37.270000000000003</v>
      </c>
      <c r="K223" s="3">
        <v>7489.0698240000002</v>
      </c>
      <c r="L223" s="7">
        <f t="shared" si="31"/>
        <v>0</v>
      </c>
      <c r="M223" s="7">
        <f t="shared" si="32"/>
        <v>2.706581312247163E-3</v>
      </c>
      <c r="N223" s="7">
        <f t="shared" si="33"/>
        <v>1.7938053568026954E-2</v>
      </c>
      <c r="O223" s="7">
        <f t="shared" si="34"/>
        <v>2.1830581498228541E-3</v>
      </c>
      <c r="P223" s="7">
        <f t="shared" si="35"/>
        <v>-9.3896553316145295E-3</v>
      </c>
      <c r="Q223" s="7">
        <f t="shared" si="36"/>
        <v>-2.7072725112444157E-2</v>
      </c>
      <c r="R223" s="7">
        <f t="shared" si="37"/>
        <v>1.2457998813525807E-2</v>
      </c>
      <c r="S223" s="7">
        <f t="shared" si="38"/>
        <v>-2.9403675864298949E-2</v>
      </c>
      <c r="T223" s="7">
        <f t="shared" si="39"/>
        <v>4.3114792694294518E-3</v>
      </c>
      <c r="U223" s="7">
        <f t="shared" si="40"/>
        <v>3.0718240227181734E-4</v>
      </c>
    </row>
    <row r="224" spans="1:21" x14ac:dyDescent="0.2">
      <c r="A224" s="2">
        <v>43517</v>
      </c>
      <c r="B224" s="3">
        <v>28.17</v>
      </c>
      <c r="C224" s="3">
        <v>70.699996999999996</v>
      </c>
      <c r="D224" s="3">
        <v>58.330002</v>
      </c>
      <c r="E224" s="3">
        <v>425.85998499999999</v>
      </c>
      <c r="F224" s="3">
        <v>39.981026</v>
      </c>
      <c r="G224" s="3">
        <v>28.58</v>
      </c>
      <c r="H224" s="3">
        <v>50.919998</v>
      </c>
      <c r="I224" s="3">
        <v>136.14999399999999</v>
      </c>
      <c r="J224" s="3">
        <v>37.43</v>
      </c>
      <c r="K224" s="3">
        <v>7459.7099609999996</v>
      </c>
      <c r="L224" s="7">
        <f t="shared" si="31"/>
        <v>0</v>
      </c>
      <c r="M224" s="7">
        <f t="shared" si="32"/>
        <v>4.4040063134536071E-3</v>
      </c>
      <c r="N224" s="7">
        <f t="shared" si="33"/>
        <v>-2.0530196398114682E-3</v>
      </c>
      <c r="O224" s="7">
        <f t="shared" si="34"/>
        <v>-1.3139327539543735E-2</v>
      </c>
      <c r="P224" s="7">
        <f t="shared" si="35"/>
        <v>-1.4218009952156681E-3</v>
      </c>
      <c r="Q224" s="7">
        <f t="shared" si="36"/>
        <v>-5.9130434782609289E-3</v>
      </c>
      <c r="R224" s="7">
        <f t="shared" si="37"/>
        <v>-5.4688084869373476E-3</v>
      </c>
      <c r="S224" s="7">
        <f t="shared" si="38"/>
        <v>-3.6310907674907411E-2</v>
      </c>
      <c r="T224" s="7">
        <f t="shared" si="39"/>
        <v>4.292997048564437E-3</v>
      </c>
      <c r="U224" s="7">
        <f t="shared" si="40"/>
        <v>-3.9203617658780405E-3</v>
      </c>
    </row>
    <row r="225" spans="1:21" x14ac:dyDescent="0.2">
      <c r="A225" s="2">
        <v>43518</v>
      </c>
      <c r="B225" s="3">
        <v>27.48</v>
      </c>
      <c r="C225" s="3">
        <v>71.300003000000004</v>
      </c>
      <c r="D225" s="3">
        <v>56.73</v>
      </c>
      <c r="E225" s="3">
        <v>428.540009</v>
      </c>
      <c r="F225" s="3">
        <v>40.759014000000001</v>
      </c>
      <c r="G225" s="3">
        <v>28.52</v>
      </c>
      <c r="H225" s="3">
        <v>51.689999</v>
      </c>
      <c r="I225" s="3">
        <v>142.13000500000001</v>
      </c>
      <c r="J225" s="3">
        <v>37.110000999999997</v>
      </c>
      <c r="K225" s="3">
        <v>7527.5400390000004</v>
      </c>
      <c r="L225" s="7">
        <f t="shared" si="31"/>
        <v>-2.449414270500537E-2</v>
      </c>
      <c r="M225" s="7">
        <f t="shared" si="32"/>
        <v>8.4866481677503842E-3</v>
      </c>
      <c r="N225" s="7">
        <f t="shared" si="33"/>
        <v>-2.7430172212234854E-2</v>
      </c>
      <c r="O225" s="7">
        <f t="shared" si="34"/>
        <v>6.2932045611188451E-3</v>
      </c>
      <c r="P225" s="7">
        <f t="shared" si="35"/>
        <v>1.9458930343608506E-2</v>
      </c>
      <c r="Q225" s="7">
        <f t="shared" si="36"/>
        <v>-2.0993701889432722E-3</v>
      </c>
      <c r="R225" s="7">
        <f t="shared" si="37"/>
        <v>1.5121779855529463E-2</v>
      </c>
      <c r="S225" s="7">
        <f t="shared" si="38"/>
        <v>4.3922227422206271E-2</v>
      </c>
      <c r="T225" s="7">
        <f t="shared" si="39"/>
        <v>-8.5492652952178141E-3</v>
      </c>
      <c r="U225" s="7">
        <f t="shared" si="40"/>
        <v>9.0928572765727224E-3</v>
      </c>
    </row>
    <row r="226" spans="1:21" x14ac:dyDescent="0.2">
      <c r="A226" s="2">
        <v>43521</v>
      </c>
      <c r="B226" s="3">
        <v>27</v>
      </c>
      <c r="C226" s="3">
        <v>71.050003000000004</v>
      </c>
      <c r="D226" s="3">
        <v>55.66</v>
      </c>
      <c r="E226" s="3">
        <v>428.98001099999999</v>
      </c>
      <c r="F226" s="3">
        <v>40.872864</v>
      </c>
      <c r="G226" s="3">
        <v>28.85</v>
      </c>
      <c r="H226" s="3">
        <v>50.580002</v>
      </c>
      <c r="I226" s="3">
        <v>142.929993</v>
      </c>
      <c r="J226" s="3">
        <v>37.590000000000003</v>
      </c>
      <c r="K226" s="3">
        <v>7554.4599609999996</v>
      </c>
      <c r="L226" s="7">
        <f t="shared" si="31"/>
        <v>-1.746724890829696E-2</v>
      </c>
      <c r="M226" s="7">
        <f t="shared" si="32"/>
        <v>-3.5063112129181816E-3</v>
      </c>
      <c r="N226" s="7">
        <f t="shared" si="33"/>
        <v>-1.8861272695222992E-2</v>
      </c>
      <c r="O226" s="7">
        <f t="shared" si="34"/>
        <v>1.0267466065227826E-3</v>
      </c>
      <c r="P226" s="7">
        <f t="shared" si="35"/>
        <v>2.7932471575489864E-3</v>
      </c>
      <c r="Q226" s="7">
        <f t="shared" si="36"/>
        <v>1.1570827489481132E-2</v>
      </c>
      <c r="R226" s="7">
        <f t="shared" si="37"/>
        <v>-2.1474115331284876E-2</v>
      </c>
      <c r="S226" s="7">
        <f t="shared" si="38"/>
        <v>5.6285651998674363E-3</v>
      </c>
      <c r="T226" s="7">
        <f t="shared" si="39"/>
        <v>1.2934491702115733E-2</v>
      </c>
      <c r="U226" s="7">
        <f t="shared" si="40"/>
        <v>3.576191140867757E-3</v>
      </c>
    </row>
    <row r="227" spans="1:21" x14ac:dyDescent="0.2">
      <c r="A227" s="2">
        <v>43522</v>
      </c>
      <c r="B227" s="3">
        <v>26.549999</v>
      </c>
      <c r="C227" s="3">
        <v>71.139999000000003</v>
      </c>
      <c r="D227" s="3">
        <v>55.919998</v>
      </c>
      <c r="E227" s="3">
        <v>425.83999599999999</v>
      </c>
      <c r="F227" s="3">
        <v>40.815941000000002</v>
      </c>
      <c r="G227" s="3">
        <v>28.92</v>
      </c>
      <c r="H227" s="3">
        <v>50.470001000000003</v>
      </c>
      <c r="I227" s="3">
        <v>142.759995</v>
      </c>
      <c r="J227" s="3">
        <v>36.860000999999997</v>
      </c>
      <c r="K227" s="3">
        <v>7549.2998049999997</v>
      </c>
      <c r="L227" s="7">
        <f t="shared" si="31"/>
        <v>-1.6666703703703715E-2</v>
      </c>
      <c r="M227" s="7">
        <f t="shared" si="32"/>
        <v>1.2666572301200227E-3</v>
      </c>
      <c r="N227" s="7">
        <f t="shared" si="33"/>
        <v>4.6711821775063432E-3</v>
      </c>
      <c r="O227" s="7">
        <f t="shared" si="34"/>
        <v>-7.3197233425405578E-3</v>
      </c>
      <c r="P227" s="7">
        <f t="shared" si="35"/>
        <v>-1.3926843981375422E-3</v>
      </c>
      <c r="Q227" s="7">
        <f t="shared" si="36"/>
        <v>2.4263431542461103E-3</v>
      </c>
      <c r="R227" s="7">
        <f t="shared" si="37"/>
        <v>-2.1747923220722075E-3</v>
      </c>
      <c r="S227" s="7">
        <f t="shared" si="38"/>
        <v>-1.189379474747421E-3</v>
      </c>
      <c r="T227" s="7">
        <f t="shared" si="39"/>
        <v>-1.9420031923384051E-2</v>
      </c>
      <c r="U227" s="7">
        <f t="shared" si="40"/>
        <v>-6.8306087088147792E-4</v>
      </c>
    </row>
    <row r="228" spans="1:21" x14ac:dyDescent="0.2">
      <c r="A228" s="2">
        <v>43523</v>
      </c>
      <c r="B228" s="3">
        <v>26.940000999999999</v>
      </c>
      <c r="C228" s="3">
        <v>70.150002000000001</v>
      </c>
      <c r="D228" s="3">
        <v>55.759998000000003</v>
      </c>
      <c r="E228" s="3">
        <v>418.14999399999999</v>
      </c>
      <c r="F228" s="3">
        <v>40.730549000000003</v>
      </c>
      <c r="G228" s="3">
        <v>29.799999</v>
      </c>
      <c r="H228" s="3">
        <v>49.619999</v>
      </c>
      <c r="I228" s="3">
        <v>141.570007</v>
      </c>
      <c r="J228" s="3">
        <v>37.340000000000003</v>
      </c>
      <c r="K228" s="3">
        <v>7554.5097660000001</v>
      </c>
      <c r="L228" s="7">
        <f t="shared" si="31"/>
        <v>1.4689341419560848E-2</v>
      </c>
      <c r="M228" s="7">
        <f t="shared" si="32"/>
        <v>-1.3916179560249958E-2</v>
      </c>
      <c r="N228" s="7">
        <f t="shared" si="33"/>
        <v>-2.8612304313744182E-3</v>
      </c>
      <c r="O228" s="7">
        <f t="shared" si="34"/>
        <v>-1.8058430566019433E-2</v>
      </c>
      <c r="P228" s="7">
        <f t="shared" si="35"/>
        <v>-2.0921237611549563E-3</v>
      </c>
      <c r="Q228" s="7">
        <f t="shared" si="36"/>
        <v>3.0428734439833953E-2</v>
      </c>
      <c r="R228" s="7">
        <f t="shared" si="37"/>
        <v>-1.6841727425367069E-2</v>
      </c>
      <c r="S228" s="7">
        <f t="shared" si="38"/>
        <v>-8.3355844891981092E-3</v>
      </c>
      <c r="T228" s="7">
        <f t="shared" si="39"/>
        <v>1.3022218854524897E-2</v>
      </c>
      <c r="U228" s="7">
        <f t="shared" si="40"/>
        <v>6.9012506253226971E-4</v>
      </c>
    </row>
    <row r="229" spans="1:21" x14ac:dyDescent="0.2">
      <c r="A229" s="2">
        <v>43524</v>
      </c>
      <c r="B229" s="3">
        <v>25.15</v>
      </c>
      <c r="C229" s="3">
        <v>70.260002</v>
      </c>
      <c r="D229" s="3">
        <v>56.259998000000003</v>
      </c>
      <c r="E229" s="3">
        <v>423.5</v>
      </c>
      <c r="F229" s="3">
        <v>41.129032000000002</v>
      </c>
      <c r="G229" s="3">
        <v>29.33</v>
      </c>
      <c r="H229" s="3">
        <v>50.209999000000003</v>
      </c>
      <c r="I229" s="3">
        <v>140.949997</v>
      </c>
      <c r="J229" s="3">
        <v>37.119999</v>
      </c>
      <c r="K229" s="3">
        <v>7532.5297849999997</v>
      </c>
      <c r="L229" s="7">
        <f t="shared" si="31"/>
        <v>-6.6443984170601933E-2</v>
      </c>
      <c r="M229" s="7">
        <f t="shared" si="32"/>
        <v>1.5680683800978286E-3</v>
      </c>
      <c r="N229" s="7">
        <f t="shared" si="33"/>
        <v>8.9670017563486994E-3</v>
      </c>
      <c r="O229" s="7">
        <f t="shared" si="34"/>
        <v>1.2794466284268337E-2</v>
      </c>
      <c r="P229" s="7">
        <f t="shared" si="35"/>
        <v>9.7833937863199133E-3</v>
      </c>
      <c r="Q229" s="7">
        <f t="shared" si="36"/>
        <v>-1.5771779052744309E-2</v>
      </c>
      <c r="R229" s="7">
        <f t="shared" si="37"/>
        <v>1.1890367027214237E-2</v>
      </c>
      <c r="S229" s="7">
        <f t="shared" si="38"/>
        <v>-4.3795293447997617E-3</v>
      </c>
      <c r="T229" s="7">
        <f t="shared" si="39"/>
        <v>-5.8918318157472798E-3</v>
      </c>
      <c r="U229" s="7">
        <f t="shared" si="40"/>
        <v>-2.9095178483882584E-3</v>
      </c>
    </row>
    <row r="230" spans="1:21" x14ac:dyDescent="0.2">
      <c r="A230" s="2">
        <v>43525</v>
      </c>
      <c r="B230" s="3">
        <v>26</v>
      </c>
      <c r="C230" s="3">
        <v>70.849997999999999</v>
      </c>
      <c r="D230" s="3">
        <v>56.84</v>
      </c>
      <c r="E230" s="3">
        <v>432.790009</v>
      </c>
      <c r="F230" s="3">
        <v>41.138519000000002</v>
      </c>
      <c r="G230" s="3">
        <v>28.02</v>
      </c>
      <c r="H230" s="3">
        <v>50.790000999999997</v>
      </c>
      <c r="I230" s="3">
        <v>144.46000699999999</v>
      </c>
      <c r="J230" s="3">
        <v>37.880001</v>
      </c>
      <c r="K230" s="3">
        <v>7595.3500979999999</v>
      </c>
      <c r="L230" s="7">
        <f t="shared" si="31"/>
        <v>3.379721669980125E-2</v>
      </c>
      <c r="M230" s="7">
        <f t="shared" si="32"/>
        <v>8.3973239852740012E-3</v>
      </c>
      <c r="N230" s="7">
        <f t="shared" si="33"/>
        <v>1.0309314266239404E-2</v>
      </c>
      <c r="O230" s="7">
        <f t="shared" si="34"/>
        <v>2.1936266824085001E-2</v>
      </c>
      <c r="P230" s="7">
        <f t="shared" si="35"/>
        <v>2.3066431517279625E-4</v>
      </c>
      <c r="Q230" s="7">
        <f t="shared" si="36"/>
        <v>-4.4664166382543433E-2</v>
      </c>
      <c r="R230" s="7">
        <f t="shared" si="37"/>
        <v>1.155152383094039E-2</v>
      </c>
      <c r="S230" s="7">
        <f t="shared" si="38"/>
        <v>2.4902519153654143E-2</v>
      </c>
      <c r="T230" s="7">
        <f t="shared" si="39"/>
        <v>2.0474192361912513E-2</v>
      </c>
      <c r="U230" s="7">
        <f t="shared" si="40"/>
        <v>8.339869179820332E-3</v>
      </c>
    </row>
    <row r="231" spans="1:21" x14ac:dyDescent="0.2">
      <c r="A231" s="2">
        <v>43528</v>
      </c>
      <c r="B231" s="3">
        <v>26.049999</v>
      </c>
      <c r="C231" s="3">
        <v>70.949996999999996</v>
      </c>
      <c r="D231" s="3">
        <v>54.610000999999997</v>
      </c>
      <c r="E231" s="3">
        <v>426.98001099999999</v>
      </c>
      <c r="F231" s="3">
        <v>40.863377</v>
      </c>
      <c r="G231" s="3">
        <v>28.639999</v>
      </c>
      <c r="H231" s="3">
        <v>50.110000999999997</v>
      </c>
      <c r="I231" s="3">
        <v>144.050003</v>
      </c>
      <c r="J231" s="3">
        <v>37.540000999999997</v>
      </c>
      <c r="K231" s="3">
        <v>7577.5698240000002</v>
      </c>
      <c r="L231" s="7">
        <f t="shared" si="31"/>
        <v>1.9230384615384493E-3</v>
      </c>
      <c r="M231" s="7">
        <f t="shared" si="32"/>
        <v>1.4114185296095116E-3</v>
      </c>
      <c r="N231" s="7">
        <f t="shared" si="33"/>
        <v>-3.9232916959887516E-2</v>
      </c>
      <c r="O231" s="7">
        <f t="shared" si="34"/>
        <v>-1.3424519695878672E-2</v>
      </c>
      <c r="P231" s="7">
        <f t="shared" si="35"/>
        <v>-6.6881843753296621E-3</v>
      </c>
      <c r="Q231" s="7">
        <f t="shared" si="36"/>
        <v>2.212701641684511E-2</v>
      </c>
      <c r="R231" s="7">
        <f t="shared" si="37"/>
        <v>-1.3388462032123207E-2</v>
      </c>
      <c r="S231" s="7">
        <f t="shared" si="38"/>
        <v>-2.8381834427018025E-3</v>
      </c>
      <c r="T231" s="7">
        <f t="shared" si="39"/>
        <v>-8.9757125402399919E-3</v>
      </c>
      <c r="U231" s="7">
        <f t="shared" si="40"/>
        <v>-2.3409419935338624E-3</v>
      </c>
    </row>
    <row r="232" spans="1:21" x14ac:dyDescent="0.2">
      <c r="A232" s="2">
        <v>43529</v>
      </c>
      <c r="B232" s="3">
        <v>26</v>
      </c>
      <c r="C232" s="3">
        <v>71.580001999999993</v>
      </c>
      <c r="D232" s="3">
        <v>54.77</v>
      </c>
      <c r="E232" s="3">
        <v>426.92001299999998</v>
      </c>
      <c r="F232" s="3">
        <v>40.692599999999999</v>
      </c>
      <c r="G232" s="3">
        <v>28.92</v>
      </c>
      <c r="H232" s="3">
        <v>50.200001</v>
      </c>
      <c r="I232" s="3">
        <v>142.36000100000001</v>
      </c>
      <c r="J232" s="3">
        <v>38.799999</v>
      </c>
      <c r="K232" s="3">
        <v>7576.3598629999997</v>
      </c>
      <c r="L232" s="7">
        <f t="shared" si="31"/>
        <v>-1.9193474825085284E-3</v>
      </c>
      <c r="M232" s="7">
        <f t="shared" si="32"/>
        <v>8.8795634480435155E-3</v>
      </c>
      <c r="N232" s="7">
        <f t="shared" si="33"/>
        <v>2.9298479595341194E-3</v>
      </c>
      <c r="O232" s="7">
        <f t="shared" si="34"/>
        <v>-1.405171166197926E-4</v>
      </c>
      <c r="P232" s="7">
        <f t="shared" si="35"/>
        <v>-4.1792189617613114E-3</v>
      </c>
      <c r="Q232" s="7">
        <f t="shared" si="36"/>
        <v>9.7765715704110946E-3</v>
      </c>
      <c r="R232" s="7">
        <f t="shared" si="37"/>
        <v>1.7960486570336213E-3</v>
      </c>
      <c r="S232" s="7">
        <f t="shared" si="38"/>
        <v>-1.1732051126718773E-2</v>
      </c>
      <c r="T232" s="7">
        <f t="shared" si="39"/>
        <v>3.3564144018003707E-2</v>
      </c>
      <c r="U232" s="7">
        <f t="shared" si="40"/>
        <v>-1.5967665466680837E-4</v>
      </c>
    </row>
    <row r="233" spans="1:21" x14ac:dyDescent="0.2">
      <c r="A233" s="2">
        <v>43530</v>
      </c>
      <c r="B233" s="3">
        <v>26.51</v>
      </c>
      <c r="C233" s="3">
        <v>71.269997000000004</v>
      </c>
      <c r="D233" s="3">
        <v>54.470001000000003</v>
      </c>
      <c r="E233" s="3">
        <v>424.66000400000001</v>
      </c>
      <c r="F233" s="3">
        <v>39.71537</v>
      </c>
      <c r="G233" s="3">
        <v>28.440000999999999</v>
      </c>
      <c r="H233" s="3">
        <v>50.02</v>
      </c>
      <c r="I233" s="3">
        <v>138.75</v>
      </c>
      <c r="J233" s="3">
        <v>38.18</v>
      </c>
      <c r="K233" s="3">
        <v>7505.919922</v>
      </c>
      <c r="L233" s="7">
        <f t="shared" si="31"/>
        <v>1.9615384615384677E-2</v>
      </c>
      <c r="M233" s="7">
        <f t="shared" si="32"/>
        <v>-4.3308883953368663E-3</v>
      </c>
      <c r="N233" s="7">
        <f t="shared" si="33"/>
        <v>-5.4774329012232913E-3</v>
      </c>
      <c r="O233" s="7">
        <f t="shared" si="34"/>
        <v>-5.2937527667506375E-3</v>
      </c>
      <c r="P233" s="7">
        <f t="shared" si="35"/>
        <v>-2.4014931461739941E-2</v>
      </c>
      <c r="Q233" s="7">
        <f t="shared" si="36"/>
        <v>-1.6597475795297474E-2</v>
      </c>
      <c r="R233" s="7">
        <f t="shared" si="37"/>
        <v>-3.5856772194087644E-3</v>
      </c>
      <c r="S233" s="7">
        <f t="shared" si="38"/>
        <v>-2.5358253544828305E-2</v>
      </c>
      <c r="T233" s="7">
        <f t="shared" si="39"/>
        <v>-1.5979356081942165E-2</v>
      </c>
      <c r="U233" s="7">
        <f t="shared" si="40"/>
        <v>-9.2973330562082929E-3</v>
      </c>
    </row>
    <row r="234" spans="1:21" x14ac:dyDescent="0.2">
      <c r="A234" s="2">
        <v>43531</v>
      </c>
      <c r="B234" s="3">
        <v>26.540001</v>
      </c>
      <c r="C234" s="3">
        <v>70.610000999999997</v>
      </c>
      <c r="D234" s="3">
        <v>54.299999</v>
      </c>
      <c r="E234" s="3">
        <v>426.75</v>
      </c>
      <c r="F234" s="3">
        <v>39.269450999999997</v>
      </c>
      <c r="G234" s="3">
        <v>25.610001</v>
      </c>
      <c r="H234" s="3">
        <v>49.139999000000003</v>
      </c>
      <c r="I234" s="3">
        <v>136.320007</v>
      </c>
      <c r="J234" s="3">
        <v>37.459999000000003</v>
      </c>
      <c r="K234" s="3">
        <v>7421.4599609999996</v>
      </c>
      <c r="L234" s="7">
        <f t="shared" si="31"/>
        <v>1.1316861561674317E-3</v>
      </c>
      <c r="M234" s="7">
        <f t="shared" si="32"/>
        <v>-9.2605027049461868E-3</v>
      </c>
      <c r="N234" s="7">
        <f t="shared" si="33"/>
        <v>-3.1210206880665147E-3</v>
      </c>
      <c r="O234" s="7">
        <f t="shared" si="34"/>
        <v>4.9215748606265854E-3</v>
      </c>
      <c r="P234" s="7">
        <f t="shared" si="35"/>
        <v>-1.1227869713916892E-2</v>
      </c>
      <c r="Q234" s="7">
        <f t="shared" si="36"/>
        <v>-9.9507732084819486E-2</v>
      </c>
      <c r="R234" s="7">
        <f t="shared" si="37"/>
        <v>-1.7592982806877249E-2</v>
      </c>
      <c r="S234" s="7">
        <f t="shared" si="38"/>
        <v>-1.7513463063063034E-2</v>
      </c>
      <c r="T234" s="7">
        <f t="shared" si="39"/>
        <v>-1.8858067050811847E-2</v>
      </c>
      <c r="U234" s="7">
        <f t="shared" si="40"/>
        <v>-1.1252446319397395E-2</v>
      </c>
    </row>
    <row r="235" spans="1:21" x14ac:dyDescent="0.2">
      <c r="A235" s="2">
        <v>43532</v>
      </c>
      <c r="B235" s="3">
        <v>26.4</v>
      </c>
      <c r="C235" s="3">
        <v>69.360000999999997</v>
      </c>
      <c r="D235" s="3">
        <v>54.560001</v>
      </c>
      <c r="E235" s="3">
        <v>430.38000499999998</v>
      </c>
      <c r="F235" s="3">
        <v>38.795067000000003</v>
      </c>
      <c r="G235" s="3">
        <v>24.469999000000001</v>
      </c>
      <c r="H235" s="3">
        <v>49.009998000000003</v>
      </c>
      <c r="I235" s="3">
        <v>130.36000100000001</v>
      </c>
      <c r="J235" s="3">
        <v>37.659999999999997</v>
      </c>
      <c r="K235" s="3">
        <v>7408.1401370000003</v>
      </c>
      <c r="L235" s="7">
        <f t="shared" si="31"/>
        <v>-5.275093998677754E-3</v>
      </c>
      <c r="M235" s="7">
        <f t="shared" si="32"/>
        <v>-1.7702874696177956E-2</v>
      </c>
      <c r="N235" s="7">
        <f t="shared" si="33"/>
        <v>4.7882505485865676E-3</v>
      </c>
      <c r="O235" s="7">
        <f t="shared" si="34"/>
        <v>8.5061628588165971E-3</v>
      </c>
      <c r="P235" s="7">
        <f t="shared" si="35"/>
        <v>-1.2080229998631595E-2</v>
      </c>
      <c r="Q235" s="7">
        <f t="shared" si="36"/>
        <v>-4.451393812909258E-2</v>
      </c>
      <c r="R235" s="7">
        <f t="shared" si="37"/>
        <v>-2.6455230493594439E-3</v>
      </c>
      <c r="S235" s="7">
        <f t="shared" si="38"/>
        <v>-4.3720699046032124E-2</v>
      </c>
      <c r="T235" s="7">
        <f t="shared" si="39"/>
        <v>5.3390551345181081E-3</v>
      </c>
      <c r="U235" s="7">
        <f t="shared" si="40"/>
        <v>-1.7947713886479653E-3</v>
      </c>
    </row>
    <row r="236" spans="1:21" x14ac:dyDescent="0.2">
      <c r="A236" s="2">
        <v>43535</v>
      </c>
      <c r="B236" s="3">
        <v>26.879999000000002</v>
      </c>
      <c r="C236" s="3">
        <v>69.680000000000007</v>
      </c>
      <c r="D236" s="3">
        <v>54.150002000000001</v>
      </c>
      <c r="E236" s="3">
        <v>438.32998700000002</v>
      </c>
      <c r="F236" s="3">
        <v>39.373814000000003</v>
      </c>
      <c r="G236" s="3">
        <v>24.67</v>
      </c>
      <c r="H236" s="3">
        <v>49.080002</v>
      </c>
      <c r="I236" s="3">
        <v>132.44000199999999</v>
      </c>
      <c r="J236" s="3">
        <v>37.340000000000003</v>
      </c>
      <c r="K236" s="3">
        <v>7558.0600590000004</v>
      </c>
      <c r="L236" s="7">
        <f t="shared" si="31"/>
        <v>1.8181780303030415E-2</v>
      </c>
      <c r="M236" s="7">
        <f t="shared" si="32"/>
        <v>4.6135956658940923E-3</v>
      </c>
      <c r="N236" s="7">
        <f t="shared" si="33"/>
        <v>-7.5146442904207265E-3</v>
      </c>
      <c r="O236" s="7">
        <f t="shared" si="34"/>
        <v>1.8472005919513E-2</v>
      </c>
      <c r="P236" s="7">
        <f t="shared" si="35"/>
        <v>1.491805646320961E-2</v>
      </c>
      <c r="Q236" s="7">
        <f t="shared" si="36"/>
        <v>8.1733145963757622E-3</v>
      </c>
      <c r="R236" s="7">
        <f t="shared" si="37"/>
        <v>1.4283616171540609E-3</v>
      </c>
      <c r="S236" s="7">
        <f t="shared" si="38"/>
        <v>1.5955822215742245E-2</v>
      </c>
      <c r="T236" s="7">
        <f t="shared" si="39"/>
        <v>-8.4970791290492082E-3</v>
      </c>
      <c r="U236" s="7">
        <f t="shared" si="40"/>
        <v>2.0237187637855834E-2</v>
      </c>
    </row>
    <row r="237" spans="1:21" x14ac:dyDescent="0.2">
      <c r="A237" s="2">
        <v>43536</v>
      </c>
      <c r="B237" s="3">
        <v>27.23</v>
      </c>
      <c r="C237" s="3">
        <v>70.050003000000004</v>
      </c>
      <c r="D237" s="3">
        <v>54.16</v>
      </c>
      <c r="E237" s="3">
        <v>438.5</v>
      </c>
      <c r="F237" s="3">
        <v>39.592030000000001</v>
      </c>
      <c r="G237" s="3">
        <v>24.48</v>
      </c>
      <c r="H237" s="3">
        <v>49.439999</v>
      </c>
      <c r="I237" s="3">
        <v>135.029999</v>
      </c>
      <c r="J237" s="3">
        <v>36.810001</v>
      </c>
      <c r="K237" s="3">
        <v>7591.0297849999997</v>
      </c>
      <c r="L237" s="7">
        <f t="shared" si="31"/>
        <v>1.3020871020121647E-2</v>
      </c>
      <c r="M237" s="7">
        <f t="shared" si="32"/>
        <v>5.3100315729046636E-3</v>
      </c>
      <c r="N237" s="7">
        <f t="shared" si="33"/>
        <v>1.8463526557202997E-4</v>
      </c>
      <c r="O237" s="7">
        <f t="shared" si="34"/>
        <v>3.878653184637881E-4</v>
      </c>
      <c r="P237" s="7">
        <f t="shared" si="35"/>
        <v>5.5421605841892325E-3</v>
      </c>
      <c r="Q237" s="7">
        <f t="shared" si="36"/>
        <v>-7.7016619375760544E-3</v>
      </c>
      <c r="R237" s="7">
        <f t="shared" si="37"/>
        <v>7.3349019015932371E-3</v>
      </c>
      <c r="S237" s="7">
        <f t="shared" si="38"/>
        <v>1.9556002422893431E-2</v>
      </c>
      <c r="T237" s="7">
        <f t="shared" si="39"/>
        <v>-1.4193867166577494E-2</v>
      </c>
      <c r="U237" s="7">
        <f t="shared" si="40"/>
        <v>4.3621942327303426E-3</v>
      </c>
    </row>
    <row r="238" spans="1:21" x14ac:dyDescent="0.2">
      <c r="A238" s="2">
        <v>43537</v>
      </c>
      <c r="B238" s="3">
        <v>27.34</v>
      </c>
      <c r="C238" s="3">
        <v>70.099997999999999</v>
      </c>
      <c r="D238" s="3">
        <v>53.610000999999997</v>
      </c>
      <c r="E238" s="3">
        <v>438.86999500000002</v>
      </c>
      <c r="F238" s="3">
        <v>39.857684999999996</v>
      </c>
      <c r="G238" s="3">
        <v>24.73</v>
      </c>
      <c r="H238" s="3">
        <v>48.700001</v>
      </c>
      <c r="I238" s="3">
        <v>135.679993</v>
      </c>
      <c r="J238" s="3">
        <v>36.479999999999997</v>
      </c>
      <c r="K238" s="3">
        <v>7643.4101559999999</v>
      </c>
      <c r="L238" s="7">
        <f t="shared" si="31"/>
        <v>4.0396621373484914E-3</v>
      </c>
      <c r="M238" s="7">
        <f t="shared" si="32"/>
        <v>7.1370446622244358E-4</v>
      </c>
      <c r="N238" s="7">
        <f t="shared" si="33"/>
        <v>-1.0155077548005903E-2</v>
      </c>
      <c r="O238" s="7">
        <f t="shared" si="34"/>
        <v>8.437742303307119E-4</v>
      </c>
      <c r="P238" s="7">
        <f t="shared" si="35"/>
        <v>6.7098100299478282E-3</v>
      </c>
      <c r="Q238" s="7">
        <f t="shared" si="36"/>
        <v>1.0212418300653595E-2</v>
      </c>
      <c r="R238" s="7">
        <f t="shared" si="37"/>
        <v>-1.4967597390121304E-2</v>
      </c>
      <c r="S238" s="7">
        <f t="shared" si="38"/>
        <v>4.8137006947618537E-3</v>
      </c>
      <c r="T238" s="7">
        <f t="shared" si="39"/>
        <v>-8.9649820982075738E-3</v>
      </c>
      <c r="U238" s="7">
        <f t="shared" si="40"/>
        <v>6.9002984421829925E-3</v>
      </c>
    </row>
    <row r="239" spans="1:21" x14ac:dyDescent="0.2">
      <c r="A239" s="2">
        <v>43538</v>
      </c>
      <c r="B239" s="3">
        <v>27.370000999999998</v>
      </c>
      <c r="C239" s="3">
        <v>70.739998</v>
      </c>
      <c r="D239" s="3">
        <v>53.810001</v>
      </c>
      <c r="E239" s="3">
        <v>440.48001099999999</v>
      </c>
      <c r="F239" s="3">
        <v>39.079697000000003</v>
      </c>
      <c r="G239" s="3">
        <v>24.75</v>
      </c>
      <c r="H239" s="3">
        <v>48.240001999999997</v>
      </c>
      <c r="I239" s="3">
        <v>136.36999499999999</v>
      </c>
      <c r="J239" s="3">
        <v>36.439999</v>
      </c>
      <c r="K239" s="3">
        <v>7630.9101559999999</v>
      </c>
      <c r="L239" s="7">
        <f t="shared" si="31"/>
        <v>1.0973299195317708E-3</v>
      </c>
      <c r="M239" s="7">
        <f t="shared" si="32"/>
        <v>9.1298148111216854E-3</v>
      </c>
      <c r="N239" s="7">
        <f t="shared" si="33"/>
        <v>3.7306471977122859E-3</v>
      </c>
      <c r="O239" s="7">
        <f t="shared" si="34"/>
        <v>3.6685488147804981E-3</v>
      </c>
      <c r="P239" s="7">
        <f t="shared" si="35"/>
        <v>-1.9519146684008205E-2</v>
      </c>
      <c r="Q239" s="7">
        <f t="shared" si="36"/>
        <v>8.08734330772324E-4</v>
      </c>
      <c r="R239" s="7">
        <f t="shared" si="37"/>
        <v>-9.4455644877708186E-3</v>
      </c>
      <c r="S239" s="7">
        <f t="shared" si="38"/>
        <v>5.0855102859564023E-3</v>
      </c>
      <c r="T239" s="7">
        <f t="shared" si="39"/>
        <v>-1.0965186403507847E-3</v>
      </c>
      <c r="U239" s="7">
        <f t="shared" si="40"/>
        <v>-1.6353956865951549E-3</v>
      </c>
    </row>
    <row r="240" spans="1:21" x14ac:dyDescent="0.2">
      <c r="A240" s="2">
        <v>43539</v>
      </c>
      <c r="B240" s="3">
        <v>27.68</v>
      </c>
      <c r="C240" s="3">
        <v>70.669998000000007</v>
      </c>
      <c r="D240" s="3">
        <v>54.27</v>
      </c>
      <c r="E240" s="3">
        <v>441.60998499999999</v>
      </c>
      <c r="F240" s="3">
        <v>39.639468999999998</v>
      </c>
      <c r="G240" s="3">
        <v>24.360001</v>
      </c>
      <c r="H240" s="3">
        <v>47.700001</v>
      </c>
      <c r="I240" s="3">
        <v>135.66999799999999</v>
      </c>
      <c r="J240" s="3">
        <v>36.599997999999999</v>
      </c>
      <c r="K240" s="3">
        <v>7688.5297849999997</v>
      </c>
      <c r="L240" s="7">
        <f t="shared" si="31"/>
        <v>1.132623268811723E-2</v>
      </c>
      <c r="M240" s="7">
        <f t="shared" si="32"/>
        <v>-9.8953918545478586E-4</v>
      </c>
      <c r="N240" s="7">
        <f t="shared" si="33"/>
        <v>8.5485781722992975E-3</v>
      </c>
      <c r="O240" s="7">
        <f t="shared" si="34"/>
        <v>2.5653241277275676E-3</v>
      </c>
      <c r="P240" s="7">
        <f t="shared" si="35"/>
        <v>1.4323857219261327E-2</v>
      </c>
      <c r="Q240" s="7">
        <f t="shared" si="36"/>
        <v>-1.5757535353535336E-2</v>
      </c>
      <c r="R240" s="7">
        <f t="shared" si="37"/>
        <v>-1.1194050116332845E-2</v>
      </c>
      <c r="S240" s="7">
        <f t="shared" si="38"/>
        <v>-5.1330719781869632E-3</v>
      </c>
      <c r="T240" s="7">
        <f t="shared" si="39"/>
        <v>4.3907520414585939E-3</v>
      </c>
      <c r="U240" s="7">
        <f t="shared" si="40"/>
        <v>7.550819996838108E-3</v>
      </c>
    </row>
    <row r="241" spans="1:21" x14ac:dyDescent="0.2">
      <c r="A241" s="2">
        <v>43542</v>
      </c>
      <c r="B241" s="3">
        <v>27.83</v>
      </c>
      <c r="C241" s="3">
        <v>70.839995999999999</v>
      </c>
      <c r="D241" s="3">
        <v>54.27</v>
      </c>
      <c r="E241" s="3">
        <v>444.10000600000001</v>
      </c>
      <c r="F241" s="3">
        <v>39.667931000000003</v>
      </c>
      <c r="G241" s="3">
        <v>24.549999</v>
      </c>
      <c r="H241" s="3">
        <v>47.639999000000003</v>
      </c>
      <c r="I241" s="3">
        <v>138.58000200000001</v>
      </c>
      <c r="J241" s="3">
        <v>36.119999</v>
      </c>
      <c r="K241" s="3">
        <v>7714.4799800000001</v>
      </c>
      <c r="L241" s="7">
        <f t="shared" si="31"/>
        <v>5.4190751445086192E-3</v>
      </c>
      <c r="M241" s="7">
        <f t="shared" si="32"/>
        <v>2.4055186756902487E-3</v>
      </c>
      <c r="N241" s="7">
        <f t="shared" si="33"/>
        <v>0</v>
      </c>
      <c r="O241" s="7">
        <f t="shared" si="34"/>
        <v>5.6385070188121151E-3</v>
      </c>
      <c r="P241" s="7">
        <f t="shared" si="35"/>
        <v>7.1802172728410295E-4</v>
      </c>
      <c r="Q241" s="7">
        <f t="shared" si="36"/>
        <v>7.7995891707885899E-3</v>
      </c>
      <c r="R241" s="7">
        <f t="shared" si="37"/>
        <v>-1.2579035375700983E-3</v>
      </c>
      <c r="S241" s="7">
        <f t="shared" si="38"/>
        <v>2.1449134244109113E-2</v>
      </c>
      <c r="T241" s="7">
        <f t="shared" si="39"/>
        <v>-1.3114727492608044E-2</v>
      </c>
      <c r="U241" s="7">
        <f t="shared" si="40"/>
        <v>3.3751829967060927E-3</v>
      </c>
    </row>
    <row r="242" spans="1:21" x14ac:dyDescent="0.2">
      <c r="A242" s="2">
        <v>43543</v>
      </c>
      <c r="B242" s="3">
        <v>27.5</v>
      </c>
      <c r="C242" s="3">
        <v>71.379997000000003</v>
      </c>
      <c r="D242" s="3">
        <v>54.41</v>
      </c>
      <c r="E242" s="3">
        <v>443.54998799999998</v>
      </c>
      <c r="F242" s="3">
        <v>40.132828000000003</v>
      </c>
      <c r="G242" s="3">
        <v>24.33</v>
      </c>
      <c r="H242" s="3">
        <v>47.220001000000003</v>
      </c>
      <c r="I242" s="3">
        <v>138.21000699999999</v>
      </c>
      <c r="J242" s="3">
        <v>36.340000000000003</v>
      </c>
      <c r="K242" s="3">
        <v>7723.9501950000003</v>
      </c>
      <c r="L242" s="7">
        <f t="shared" si="31"/>
        <v>-1.1857707509881363E-2</v>
      </c>
      <c r="M242" s="7">
        <f t="shared" si="32"/>
        <v>7.6228265173815613E-3</v>
      </c>
      <c r="N242" s="7">
        <f t="shared" si="33"/>
        <v>2.5796941219825586E-3</v>
      </c>
      <c r="O242" s="7">
        <f t="shared" si="34"/>
        <v>-1.2385003210290944E-3</v>
      </c>
      <c r="P242" s="7">
        <f t="shared" si="35"/>
        <v>1.1719718883246029E-2</v>
      </c>
      <c r="Q242" s="7">
        <f t="shared" si="36"/>
        <v>-8.9612630941451922E-3</v>
      </c>
      <c r="R242" s="7">
        <f t="shared" si="37"/>
        <v>-8.8160791103291079E-3</v>
      </c>
      <c r="S242" s="7">
        <f t="shared" si="38"/>
        <v>-2.6699018232083527E-3</v>
      </c>
      <c r="T242" s="7">
        <f t="shared" si="39"/>
        <v>6.0908362705105129E-3</v>
      </c>
      <c r="U242" s="7">
        <f t="shared" si="40"/>
        <v>1.2275895490755141E-3</v>
      </c>
    </row>
    <row r="243" spans="1:21" x14ac:dyDescent="0.2">
      <c r="A243" s="2">
        <v>43544</v>
      </c>
      <c r="B243" s="3">
        <v>27.76</v>
      </c>
      <c r="C243" s="3">
        <v>71.629997000000003</v>
      </c>
      <c r="D243" s="3">
        <v>54.110000999999997</v>
      </c>
      <c r="E243" s="3">
        <v>448.07998700000002</v>
      </c>
      <c r="F243" s="3">
        <v>40.009487</v>
      </c>
      <c r="G243" s="3">
        <v>23.99</v>
      </c>
      <c r="H243" s="3">
        <v>46.16</v>
      </c>
      <c r="I243" s="3">
        <v>144.44000199999999</v>
      </c>
      <c r="J243" s="3">
        <v>34.979999999999997</v>
      </c>
      <c r="K243" s="3">
        <v>7728.9702150000003</v>
      </c>
      <c r="L243" s="7">
        <f t="shared" si="31"/>
        <v>9.4545454545455106E-3</v>
      </c>
      <c r="M243" s="7">
        <f t="shared" si="32"/>
        <v>3.5023817667013909E-3</v>
      </c>
      <c r="N243" s="7">
        <f t="shared" si="33"/>
        <v>-5.5136739569931941E-3</v>
      </c>
      <c r="O243" s="7">
        <f t="shared" si="34"/>
        <v>1.0213051792484846E-2</v>
      </c>
      <c r="P243" s="7">
        <f t="shared" si="35"/>
        <v>-3.0733194281749462E-3</v>
      </c>
      <c r="Q243" s="7">
        <f t="shared" si="36"/>
        <v>-1.3974517057131109E-2</v>
      </c>
      <c r="R243" s="7">
        <f t="shared" si="37"/>
        <v>-2.2448135907494088E-2</v>
      </c>
      <c r="S243" s="7">
        <f t="shared" si="38"/>
        <v>4.5076294656435423E-2</v>
      </c>
      <c r="T243" s="7">
        <f t="shared" si="39"/>
        <v>-3.7424325811777834E-2</v>
      </c>
      <c r="U243" s="7">
        <f t="shared" si="40"/>
        <v>6.4992910017073601E-4</v>
      </c>
    </row>
    <row r="244" spans="1:21" x14ac:dyDescent="0.2">
      <c r="A244" s="2">
        <v>43545</v>
      </c>
      <c r="B244" s="3">
        <v>28.040001</v>
      </c>
      <c r="C244" s="3">
        <v>72.260002</v>
      </c>
      <c r="D244" s="3">
        <v>56.48</v>
      </c>
      <c r="E244" s="3">
        <v>458.290009</v>
      </c>
      <c r="F244" s="3">
        <v>40.180267000000001</v>
      </c>
      <c r="G244" s="3">
        <v>24.32</v>
      </c>
      <c r="H244" s="3">
        <v>46.099997999999999</v>
      </c>
      <c r="I244" s="3">
        <v>145.58999600000001</v>
      </c>
      <c r="J244" s="3">
        <v>35.159999999999997</v>
      </c>
      <c r="K244" s="3">
        <v>7838.9599609999996</v>
      </c>
      <c r="L244" s="7">
        <f t="shared" si="31"/>
        <v>1.0086491354466808E-2</v>
      </c>
      <c r="M244" s="7">
        <f t="shared" si="32"/>
        <v>8.7952677144464628E-3</v>
      </c>
      <c r="N244" s="7">
        <f t="shared" si="33"/>
        <v>4.3799648053970651E-2</v>
      </c>
      <c r="O244" s="7">
        <f t="shared" si="34"/>
        <v>2.2786159382744271E-2</v>
      </c>
      <c r="P244" s="7">
        <f t="shared" si="35"/>
        <v>4.2684876214483976E-3</v>
      </c>
      <c r="Q244" s="7">
        <f t="shared" si="36"/>
        <v>1.3755731554814583E-2</v>
      </c>
      <c r="R244" s="7">
        <f t="shared" si="37"/>
        <v>-1.2998700173309625E-3</v>
      </c>
      <c r="S244" s="7">
        <f t="shared" si="38"/>
        <v>7.9617417895080124E-3</v>
      </c>
      <c r="T244" s="7">
        <f t="shared" si="39"/>
        <v>5.1457975986277799E-3</v>
      </c>
      <c r="U244" s="7">
        <f t="shared" si="40"/>
        <v>1.4230840971095563E-2</v>
      </c>
    </row>
    <row r="245" spans="1:21" x14ac:dyDescent="0.2">
      <c r="A245" s="2">
        <v>43546</v>
      </c>
      <c r="B245" s="3">
        <v>27.709999</v>
      </c>
      <c r="C245" s="3">
        <v>71.959998999999996</v>
      </c>
      <c r="D245" s="3">
        <v>56.740001999999997</v>
      </c>
      <c r="E245" s="3">
        <v>451.5</v>
      </c>
      <c r="F245" s="3">
        <v>39.705883</v>
      </c>
      <c r="G245" s="3">
        <v>24.34</v>
      </c>
      <c r="H245" s="3">
        <v>45.060001</v>
      </c>
      <c r="I245" s="3">
        <v>140.55999800000001</v>
      </c>
      <c r="J245" s="3">
        <v>33.840000000000003</v>
      </c>
      <c r="K245" s="3">
        <v>7642.669922</v>
      </c>
      <c r="L245" s="7">
        <f t="shared" si="31"/>
        <v>-1.176897247614222E-2</v>
      </c>
      <c r="M245" s="7">
        <f t="shared" si="32"/>
        <v>-4.1517159105531687E-3</v>
      </c>
      <c r="N245" s="7">
        <f t="shared" si="33"/>
        <v>4.6034348441926359E-3</v>
      </c>
      <c r="O245" s="7">
        <f t="shared" si="34"/>
        <v>-1.4815965582177895E-2</v>
      </c>
      <c r="P245" s="7">
        <f t="shared" si="35"/>
        <v>-1.1806392426411716E-2</v>
      </c>
      <c r="Q245" s="7">
        <f t="shared" si="36"/>
        <v>8.2236842105261408E-4</v>
      </c>
      <c r="R245" s="7">
        <f t="shared" si="37"/>
        <v>-2.2559588831218596E-2</v>
      </c>
      <c r="S245" s="7">
        <f t="shared" si="38"/>
        <v>-3.4549063384822165E-2</v>
      </c>
      <c r="T245" s="7">
        <f t="shared" si="39"/>
        <v>-3.7542662116040765E-2</v>
      </c>
      <c r="U245" s="7">
        <f t="shared" si="40"/>
        <v>-2.5040316569617894E-2</v>
      </c>
    </row>
    <row r="246" spans="1:21" x14ac:dyDescent="0.2">
      <c r="A246" s="2">
        <v>43549</v>
      </c>
      <c r="B246" s="3">
        <v>27.809999000000001</v>
      </c>
      <c r="C246" s="3">
        <v>72.300003000000004</v>
      </c>
      <c r="D246" s="3">
        <v>56.669998</v>
      </c>
      <c r="E246" s="3">
        <v>446.17999300000002</v>
      </c>
      <c r="F246" s="3">
        <v>39.743831999999998</v>
      </c>
      <c r="G246" s="3">
        <v>24.15</v>
      </c>
      <c r="H246" s="3">
        <v>45.529998999999997</v>
      </c>
      <c r="I246" s="3">
        <v>139.929993</v>
      </c>
      <c r="J246" s="3">
        <v>34</v>
      </c>
      <c r="K246" s="3">
        <v>7637.5400390000004</v>
      </c>
      <c r="L246" s="7">
        <f t="shared" si="31"/>
        <v>3.6088056156191642E-3</v>
      </c>
      <c r="M246" s="7">
        <f t="shared" si="32"/>
        <v>4.7249027893956413E-3</v>
      </c>
      <c r="N246" s="7">
        <f t="shared" si="33"/>
        <v>-1.2337680213687213E-3</v>
      </c>
      <c r="O246" s="7">
        <f t="shared" si="34"/>
        <v>-1.1782961240310023E-2</v>
      </c>
      <c r="P246" s="7">
        <f t="shared" si="35"/>
        <v>9.557525770173042E-4</v>
      </c>
      <c r="Q246" s="7">
        <f t="shared" si="36"/>
        <v>-7.8060805258833724E-3</v>
      </c>
      <c r="R246" s="7">
        <f t="shared" si="37"/>
        <v>1.0430492444951273E-2</v>
      </c>
      <c r="S246" s="7">
        <f t="shared" si="38"/>
        <v>-4.4821073489202182E-3</v>
      </c>
      <c r="T246" s="7">
        <f t="shared" si="39"/>
        <v>4.7281323877067542E-3</v>
      </c>
      <c r="U246" s="7">
        <f t="shared" si="40"/>
        <v>-6.712160870944923E-4</v>
      </c>
    </row>
    <row r="247" spans="1:21" x14ac:dyDescent="0.2">
      <c r="A247" s="2">
        <v>43550</v>
      </c>
      <c r="B247" s="3">
        <v>28.15</v>
      </c>
      <c r="C247" s="3">
        <v>72.959998999999996</v>
      </c>
      <c r="D247" s="3">
        <v>57.57</v>
      </c>
      <c r="E247" s="3">
        <v>447.67001299999998</v>
      </c>
      <c r="F247" s="3">
        <v>40.246676999999998</v>
      </c>
      <c r="G247" s="3">
        <v>24.469999000000001</v>
      </c>
      <c r="H247" s="3">
        <v>47.32</v>
      </c>
      <c r="I247" s="3">
        <v>143.070007</v>
      </c>
      <c r="J247" s="3">
        <v>34.830002</v>
      </c>
      <c r="K247" s="3">
        <v>7691.5200199999999</v>
      </c>
      <c r="L247" s="7">
        <f t="shared" si="31"/>
        <v>1.2225854448969859E-2</v>
      </c>
      <c r="M247" s="7">
        <f t="shared" si="32"/>
        <v>9.1285750015804631E-3</v>
      </c>
      <c r="N247" s="7">
        <f t="shared" si="33"/>
        <v>1.5881454592604725E-2</v>
      </c>
      <c r="O247" s="7">
        <f t="shared" si="34"/>
        <v>3.3395042883510883E-3</v>
      </c>
      <c r="P247" s="7">
        <f t="shared" si="35"/>
        <v>1.2652151911270174E-2</v>
      </c>
      <c r="Q247" s="7">
        <f t="shared" si="36"/>
        <v>1.3250476190476307E-2</v>
      </c>
      <c r="R247" s="7">
        <f t="shared" si="37"/>
        <v>3.9314760362722696E-2</v>
      </c>
      <c r="S247" s="7">
        <f t="shared" si="38"/>
        <v>2.2439892496814516E-2</v>
      </c>
      <c r="T247" s="7">
        <f t="shared" si="39"/>
        <v>2.4411823529411774E-2</v>
      </c>
      <c r="U247" s="7">
        <f t="shared" si="40"/>
        <v>7.067718234452256E-3</v>
      </c>
    </row>
    <row r="248" spans="1:21" x14ac:dyDescent="0.2">
      <c r="A248" s="2">
        <v>43551</v>
      </c>
      <c r="B248" s="3">
        <v>27.92</v>
      </c>
      <c r="C248" s="3">
        <v>72.739998</v>
      </c>
      <c r="D248" s="3">
        <v>56.939999</v>
      </c>
      <c r="E248" s="3">
        <v>448.07998700000002</v>
      </c>
      <c r="F248" s="3">
        <v>39.867171999999997</v>
      </c>
      <c r="G248" s="3">
        <v>24.27</v>
      </c>
      <c r="H248" s="3">
        <v>47.580002</v>
      </c>
      <c r="I248" s="3">
        <v>147.14999399999999</v>
      </c>
      <c r="J248" s="3">
        <v>35.549999</v>
      </c>
      <c r="K248" s="3">
        <v>7643.3798829999996</v>
      </c>
      <c r="L248" s="7">
        <f t="shared" si="31"/>
        <v>-8.1705150976908308E-3</v>
      </c>
      <c r="M248" s="7">
        <f t="shared" si="32"/>
        <v>-3.0153646246622941E-3</v>
      </c>
      <c r="N248" s="7">
        <f t="shared" si="33"/>
        <v>-1.0943216953274276E-2</v>
      </c>
      <c r="O248" s="7">
        <f t="shared" si="34"/>
        <v>9.1579509034489168E-4</v>
      </c>
      <c r="P248" s="7">
        <f t="shared" si="35"/>
        <v>-9.4294741401880645E-3</v>
      </c>
      <c r="Q248" s="7">
        <f t="shared" si="36"/>
        <v>-8.1732328636385226E-3</v>
      </c>
      <c r="R248" s="7">
        <f t="shared" si="37"/>
        <v>5.4945477599323764E-3</v>
      </c>
      <c r="S248" s="7">
        <f t="shared" si="38"/>
        <v>2.8517416651835267E-2</v>
      </c>
      <c r="T248" s="7">
        <f t="shared" si="39"/>
        <v>2.0671747305670535E-2</v>
      </c>
      <c r="U248" s="7">
        <f t="shared" si="40"/>
        <v>-6.2588587008579775E-3</v>
      </c>
    </row>
    <row r="249" spans="1:21" x14ac:dyDescent="0.2">
      <c r="A249" s="2">
        <v>43552</v>
      </c>
      <c r="B249" s="3">
        <v>27.969999000000001</v>
      </c>
      <c r="C249" s="3">
        <v>73.959998999999996</v>
      </c>
      <c r="D249" s="3">
        <v>56.970001000000003</v>
      </c>
      <c r="E249" s="3">
        <v>449.959991</v>
      </c>
      <c r="F249" s="3">
        <v>40.123341000000003</v>
      </c>
      <c r="G249" s="3">
        <v>24.440000999999999</v>
      </c>
      <c r="H249" s="3">
        <v>47.290000999999997</v>
      </c>
      <c r="I249" s="3">
        <v>152.91000399999999</v>
      </c>
      <c r="J249" s="3">
        <v>35.630001</v>
      </c>
      <c r="K249" s="3">
        <v>7669.169922</v>
      </c>
      <c r="L249" s="7">
        <f t="shared" si="31"/>
        <v>1.7907951289398167E-3</v>
      </c>
      <c r="M249" s="7">
        <f t="shared" si="32"/>
        <v>1.6772079097390081E-2</v>
      </c>
      <c r="N249" s="7">
        <f t="shared" si="33"/>
        <v>5.2690552383050082E-4</v>
      </c>
      <c r="O249" s="7">
        <f t="shared" si="34"/>
        <v>4.1956883916799111E-3</v>
      </c>
      <c r="P249" s="7">
        <f t="shared" si="35"/>
        <v>6.425562364945449E-3</v>
      </c>
      <c r="Q249" s="7">
        <f t="shared" si="36"/>
        <v>7.0045735475895831E-3</v>
      </c>
      <c r="R249" s="7">
        <f t="shared" si="37"/>
        <v>-6.0950186593099285E-3</v>
      </c>
      <c r="S249" s="7">
        <f t="shared" si="38"/>
        <v>3.9143800440793727E-2</v>
      </c>
      <c r="T249" s="7">
        <f t="shared" si="39"/>
        <v>2.2504079395332852E-3</v>
      </c>
      <c r="U249" s="7">
        <f t="shared" si="40"/>
        <v>3.3741668469679585E-3</v>
      </c>
    </row>
    <row r="250" spans="1:21" x14ac:dyDescent="0.2">
      <c r="A250" s="2">
        <v>43553</v>
      </c>
      <c r="B250" s="3">
        <v>27.969999000000001</v>
      </c>
      <c r="C250" s="3">
        <v>74.339995999999999</v>
      </c>
      <c r="D250" s="3">
        <v>57.380001</v>
      </c>
      <c r="E250" s="3">
        <v>453.16000400000001</v>
      </c>
      <c r="F250" s="3">
        <v>40.294117</v>
      </c>
      <c r="G250" s="3">
        <v>24.6</v>
      </c>
      <c r="H250" s="3">
        <v>47.529998999999997</v>
      </c>
      <c r="I250" s="3">
        <v>152.279999</v>
      </c>
      <c r="J250" s="3">
        <v>35.659999999999997</v>
      </c>
      <c r="K250" s="3">
        <v>7729.3198240000002</v>
      </c>
      <c r="L250" s="7">
        <f t="shared" si="31"/>
        <v>0</v>
      </c>
      <c r="M250" s="7">
        <f t="shared" si="32"/>
        <v>5.1378718920751069E-3</v>
      </c>
      <c r="N250" s="7">
        <f t="shared" si="33"/>
        <v>7.1967701036199129E-3</v>
      </c>
      <c r="O250" s="7">
        <f t="shared" si="34"/>
        <v>7.111772299773232E-3</v>
      </c>
      <c r="P250" s="7">
        <f t="shared" si="35"/>
        <v>4.2562756675720613E-3</v>
      </c>
      <c r="Q250" s="7">
        <f t="shared" si="36"/>
        <v>6.5466036601227089E-3</v>
      </c>
      <c r="R250" s="7">
        <f t="shared" si="37"/>
        <v>5.0750263253324934E-3</v>
      </c>
      <c r="S250" s="7">
        <f t="shared" si="38"/>
        <v>-4.1201032209768488E-3</v>
      </c>
      <c r="T250" s="7">
        <f t="shared" si="39"/>
        <v>8.4195899966425921E-4</v>
      </c>
      <c r="U250" s="7">
        <f t="shared" si="40"/>
        <v>7.8430785354556276E-3</v>
      </c>
    </row>
    <row r="251" spans="1:21" x14ac:dyDescent="0.2">
      <c r="A251" s="2">
        <v>43556</v>
      </c>
      <c r="B251" s="3">
        <v>27.700001</v>
      </c>
      <c r="C251" s="3">
        <v>73.959998999999996</v>
      </c>
      <c r="D251" s="3">
        <v>56.02</v>
      </c>
      <c r="E251" s="3">
        <v>456.29998799999998</v>
      </c>
      <c r="F251" s="3">
        <v>40.645161000000002</v>
      </c>
      <c r="G251" s="3">
        <v>24.48</v>
      </c>
      <c r="H251" s="3">
        <v>48.209999000000003</v>
      </c>
      <c r="I251" s="3">
        <v>150.990005</v>
      </c>
      <c r="J251" s="3">
        <v>36.959999000000003</v>
      </c>
      <c r="K251" s="3">
        <v>7828.9101559999999</v>
      </c>
      <c r="L251" s="7">
        <f t="shared" si="31"/>
        <v>-9.653128696929917E-3</v>
      </c>
      <c r="M251" s="7">
        <f t="shared" si="32"/>
        <v>-5.1116090993602288E-3</v>
      </c>
      <c r="N251" s="7">
        <f t="shared" si="33"/>
        <v>-2.3701655216074272E-2</v>
      </c>
      <c r="O251" s="7">
        <f t="shared" si="34"/>
        <v>6.9290845888508061E-3</v>
      </c>
      <c r="P251" s="7">
        <f t="shared" si="35"/>
        <v>8.7120410158138401E-3</v>
      </c>
      <c r="Q251" s="7">
        <f t="shared" si="36"/>
        <v>-4.8780487804878448E-3</v>
      </c>
      <c r="R251" s="7">
        <f t="shared" si="37"/>
        <v>1.4306753930291622E-2</v>
      </c>
      <c r="S251" s="7">
        <f t="shared" si="38"/>
        <v>-8.471197849167356E-3</v>
      </c>
      <c r="T251" s="7">
        <f t="shared" si="39"/>
        <v>3.6455384183959813E-2</v>
      </c>
      <c r="U251" s="7">
        <f t="shared" si="40"/>
        <v>1.2884747205150681E-2</v>
      </c>
    </row>
    <row r="252" spans="1:21" x14ac:dyDescent="0.2">
      <c r="A252" s="2">
        <v>43557</v>
      </c>
      <c r="B252" s="3">
        <v>27.370000999999998</v>
      </c>
      <c r="C252" s="3">
        <v>74.269997000000004</v>
      </c>
      <c r="D252" s="3">
        <v>56.349997999999999</v>
      </c>
      <c r="E252" s="3">
        <v>460.44000199999999</v>
      </c>
      <c r="F252" s="3">
        <v>40.711575000000003</v>
      </c>
      <c r="G252" s="3">
        <v>23.76</v>
      </c>
      <c r="H252" s="3">
        <v>47.939999</v>
      </c>
      <c r="I252" s="3">
        <v>148.179993</v>
      </c>
      <c r="J252" s="3">
        <v>37.779998999999997</v>
      </c>
      <c r="K252" s="3">
        <v>7848.6899409999996</v>
      </c>
      <c r="L252" s="7">
        <f t="shared" si="31"/>
        <v>-1.1913356970637E-2</v>
      </c>
      <c r="M252" s="7">
        <f t="shared" si="32"/>
        <v>4.1914278554818175E-3</v>
      </c>
      <c r="N252" s="7">
        <f t="shared" si="33"/>
        <v>5.890717600856769E-3</v>
      </c>
      <c r="O252" s="7">
        <f t="shared" si="34"/>
        <v>9.0730092239231178E-3</v>
      </c>
      <c r="P252" s="7">
        <f t="shared" si="35"/>
        <v>1.6339952497666757E-3</v>
      </c>
      <c r="Q252" s="7">
        <f t="shared" si="36"/>
        <v>-2.9411764705882307E-2</v>
      </c>
      <c r="R252" s="7">
        <f t="shared" si="37"/>
        <v>-5.6004979381974913E-3</v>
      </c>
      <c r="S252" s="7">
        <f t="shared" si="38"/>
        <v>-1.8610582866064547E-2</v>
      </c>
      <c r="T252" s="7">
        <f t="shared" si="39"/>
        <v>2.218614778642156E-2</v>
      </c>
      <c r="U252" s="7">
        <f t="shared" si="40"/>
        <v>2.5265055551621941E-3</v>
      </c>
    </row>
    <row r="253" spans="1:21" x14ac:dyDescent="0.2">
      <c r="A253" s="2">
        <v>43558</v>
      </c>
      <c r="B253" s="3">
        <v>27.6</v>
      </c>
      <c r="C253" s="3">
        <v>74.330001999999993</v>
      </c>
      <c r="D253" s="3">
        <v>56.66</v>
      </c>
      <c r="E253" s="3">
        <v>462.01001000000002</v>
      </c>
      <c r="F253" s="3">
        <v>40.645161000000002</v>
      </c>
      <c r="G253" s="3">
        <v>23.799999</v>
      </c>
      <c r="H253" s="3">
        <v>48.810001</v>
      </c>
      <c r="I253" s="3">
        <v>146.05999800000001</v>
      </c>
      <c r="J253" s="3">
        <v>37.959999000000003</v>
      </c>
      <c r="K253" s="3">
        <v>7895.5498049999997</v>
      </c>
      <c r="L253" s="7">
        <f t="shared" si="31"/>
        <v>8.4033245011574161E-3</v>
      </c>
      <c r="M253" s="7">
        <f t="shared" si="32"/>
        <v>8.0793055639937145E-4</v>
      </c>
      <c r="N253" s="7">
        <f t="shared" si="33"/>
        <v>5.5013666548843045E-3</v>
      </c>
      <c r="O253" s="7">
        <f t="shared" si="34"/>
        <v>3.4097993075762993E-3</v>
      </c>
      <c r="P253" s="7">
        <f t="shared" si="35"/>
        <v>-1.6313296648435179E-3</v>
      </c>
      <c r="Q253" s="7">
        <f t="shared" si="36"/>
        <v>1.6834595959595168E-3</v>
      </c>
      <c r="R253" s="7">
        <f t="shared" si="37"/>
        <v>1.8147726703123201E-2</v>
      </c>
      <c r="S253" s="7">
        <f t="shared" si="38"/>
        <v>-1.4306890944447466E-2</v>
      </c>
      <c r="T253" s="7">
        <f t="shared" si="39"/>
        <v>4.7644257481321492E-3</v>
      </c>
      <c r="U253" s="7">
        <f t="shared" si="40"/>
        <v>5.9704058068612677E-3</v>
      </c>
    </row>
    <row r="254" spans="1:21" x14ac:dyDescent="0.2">
      <c r="A254" s="2">
        <v>43559</v>
      </c>
      <c r="B254" s="3">
        <v>27.26</v>
      </c>
      <c r="C254" s="3">
        <v>74.349997999999999</v>
      </c>
      <c r="D254" s="3">
        <v>56.450001</v>
      </c>
      <c r="E254" s="3">
        <v>461.44000199999999</v>
      </c>
      <c r="F254" s="3">
        <v>40.550285000000002</v>
      </c>
      <c r="G254" s="3">
        <v>23.68</v>
      </c>
      <c r="H254" s="3">
        <v>49.66</v>
      </c>
      <c r="I254" s="3">
        <v>147.520004</v>
      </c>
      <c r="J254" s="3">
        <v>39.060001</v>
      </c>
      <c r="K254" s="3">
        <v>7891.7797849999997</v>
      </c>
      <c r="L254" s="7">
        <f t="shared" si="31"/>
        <v>-1.2318840579710139E-2</v>
      </c>
      <c r="M254" s="7">
        <f t="shared" si="32"/>
        <v>2.690165405889014E-4</v>
      </c>
      <c r="N254" s="7">
        <f t="shared" si="33"/>
        <v>-3.7063007412636126E-3</v>
      </c>
      <c r="O254" s="7">
        <f t="shared" si="34"/>
        <v>-1.2337568183858826E-3</v>
      </c>
      <c r="P254" s="7">
        <f t="shared" si="35"/>
        <v>-2.3342508103239962E-3</v>
      </c>
      <c r="Q254" s="7">
        <f t="shared" si="36"/>
        <v>-5.0419750017636541E-3</v>
      </c>
      <c r="R254" s="7">
        <f t="shared" si="37"/>
        <v>1.7414443404743976E-2</v>
      </c>
      <c r="S254" s="7">
        <f t="shared" si="38"/>
        <v>9.9959333150202619E-3</v>
      </c>
      <c r="T254" s="7">
        <f t="shared" si="39"/>
        <v>2.8977924894044289E-2</v>
      </c>
      <c r="U254" s="7">
        <f t="shared" si="40"/>
        <v>-4.7748669733075434E-4</v>
      </c>
    </row>
    <row r="255" spans="1:21" x14ac:dyDescent="0.2">
      <c r="A255" s="2">
        <v>43560</v>
      </c>
      <c r="B255" s="3">
        <v>27.309999000000001</v>
      </c>
      <c r="C255" s="3">
        <v>75.029999000000004</v>
      </c>
      <c r="D255" s="3">
        <v>56.799999</v>
      </c>
      <c r="E255" s="3">
        <v>466.61999500000002</v>
      </c>
      <c r="F255" s="3">
        <v>40.787475999999998</v>
      </c>
      <c r="G255" s="3">
        <v>23.9</v>
      </c>
      <c r="H255" s="3">
        <v>50.369999</v>
      </c>
      <c r="I255" s="3">
        <v>150.679993</v>
      </c>
      <c r="J255" s="3">
        <v>40.310001</v>
      </c>
      <c r="K255" s="3">
        <v>7938.6899409999996</v>
      </c>
      <c r="L255" s="7">
        <f t="shared" si="31"/>
        <v>1.8341526045487777E-3</v>
      </c>
      <c r="M255" s="7">
        <f t="shared" si="32"/>
        <v>9.1459451014377201E-3</v>
      </c>
      <c r="N255" s="7">
        <f t="shared" si="33"/>
        <v>6.2001416085005799E-3</v>
      </c>
      <c r="O255" s="7">
        <f t="shared" si="34"/>
        <v>1.1225712936781811E-2</v>
      </c>
      <c r="P255" s="7">
        <f t="shared" si="35"/>
        <v>5.8493053747956571E-3</v>
      </c>
      <c r="Q255" s="7">
        <f t="shared" si="36"/>
        <v>9.2905405405404925E-3</v>
      </c>
      <c r="R255" s="7">
        <f t="shared" si="37"/>
        <v>1.4297200966572764E-2</v>
      </c>
      <c r="S255" s="7">
        <f t="shared" si="38"/>
        <v>2.1420749148027381E-2</v>
      </c>
      <c r="T255" s="7">
        <f t="shared" si="39"/>
        <v>3.2002047311775542E-2</v>
      </c>
      <c r="U255" s="7">
        <f t="shared" si="40"/>
        <v>5.944179548593412E-3</v>
      </c>
    </row>
    <row r="256" spans="1:21" x14ac:dyDescent="0.2">
      <c r="A256" s="2">
        <v>43563</v>
      </c>
      <c r="B256" s="3">
        <v>27.610001</v>
      </c>
      <c r="C256" s="3">
        <v>75.199996999999996</v>
      </c>
      <c r="D256" s="3">
        <v>57.5</v>
      </c>
      <c r="E256" s="3">
        <v>463.41000400000001</v>
      </c>
      <c r="F256" s="3">
        <v>40.929789999999997</v>
      </c>
      <c r="G256" s="3">
        <v>23.860001</v>
      </c>
      <c r="H256" s="3">
        <v>51.389999000000003</v>
      </c>
      <c r="I256" s="3">
        <v>151.729996</v>
      </c>
      <c r="J256" s="3">
        <v>40.290000999999997</v>
      </c>
      <c r="K256" s="3">
        <v>7953.8798829999996</v>
      </c>
      <c r="L256" s="7">
        <f t="shared" si="31"/>
        <v>1.0985060819665325E-2</v>
      </c>
      <c r="M256" s="7">
        <f t="shared" si="32"/>
        <v>2.2657337367149978E-3</v>
      </c>
      <c r="N256" s="7">
        <f t="shared" si="33"/>
        <v>1.2323961484576793E-2</v>
      </c>
      <c r="O256" s="7">
        <f t="shared" si="34"/>
        <v>-6.8792401405773492E-3</v>
      </c>
      <c r="P256" s="7">
        <f t="shared" si="35"/>
        <v>3.4891592703603174E-3</v>
      </c>
      <c r="Q256" s="7">
        <f t="shared" si="36"/>
        <v>-1.673598326359754E-3</v>
      </c>
      <c r="R256" s="7">
        <f t="shared" si="37"/>
        <v>2.0250149300181704E-2</v>
      </c>
      <c r="S256" s="7">
        <f t="shared" si="38"/>
        <v>6.9684301087006547E-3</v>
      </c>
      <c r="T256" s="7">
        <f t="shared" si="39"/>
        <v>-4.961547879892915E-4</v>
      </c>
      <c r="U256" s="7">
        <f t="shared" si="40"/>
        <v>1.9134066342042537E-3</v>
      </c>
    </row>
    <row r="257" spans="1:21" x14ac:dyDescent="0.2">
      <c r="A257" s="2">
        <v>43564</v>
      </c>
      <c r="B257" s="3">
        <v>27.68</v>
      </c>
      <c r="C257" s="3">
        <v>75.120002999999997</v>
      </c>
      <c r="D257" s="3">
        <v>57.16</v>
      </c>
      <c r="E257" s="3">
        <v>460.10998499999999</v>
      </c>
      <c r="F257" s="3">
        <v>40.645161000000002</v>
      </c>
      <c r="G257" s="3">
        <v>23.940000999999999</v>
      </c>
      <c r="H257" s="3">
        <v>51.110000999999997</v>
      </c>
      <c r="I257" s="3">
        <v>148.94000199999999</v>
      </c>
      <c r="J257" s="3">
        <v>38.830002</v>
      </c>
      <c r="K257" s="3">
        <v>7909.2797849999997</v>
      </c>
      <c r="L257" s="7">
        <f t="shared" si="31"/>
        <v>2.5352769816994664E-3</v>
      </c>
      <c r="M257" s="7">
        <f t="shared" si="32"/>
        <v>-1.0637500424368266E-3</v>
      </c>
      <c r="N257" s="7">
        <f t="shared" si="33"/>
        <v>-5.9130434782609289E-3</v>
      </c>
      <c r="O257" s="7">
        <f t="shared" si="34"/>
        <v>-7.1211647817599122E-3</v>
      </c>
      <c r="P257" s="7">
        <f t="shared" si="35"/>
        <v>-6.9540791682536213E-3</v>
      </c>
      <c r="Q257" s="7">
        <f t="shared" si="36"/>
        <v>3.3528917287136027E-3</v>
      </c>
      <c r="R257" s="7">
        <f t="shared" si="37"/>
        <v>-5.4484920305214674E-3</v>
      </c>
      <c r="S257" s="7">
        <f t="shared" si="38"/>
        <v>-1.838788686187013E-2</v>
      </c>
      <c r="T257" s="7">
        <f t="shared" si="39"/>
        <v>-3.6237254002550075E-2</v>
      </c>
      <c r="U257" s="7">
        <f t="shared" si="40"/>
        <v>-5.6073386392626635E-3</v>
      </c>
    </row>
    <row r="258" spans="1:21" x14ac:dyDescent="0.2">
      <c r="A258" s="2">
        <v>43565</v>
      </c>
      <c r="B258" s="3">
        <v>28.059999000000001</v>
      </c>
      <c r="C258" s="3">
        <v>75.480002999999996</v>
      </c>
      <c r="D258" s="3">
        <v>57.549999</v>
      </c>
      <c r="E258" s="3">
        <v>461.209991</v>
      </c>
      <c r="F258" s="3">
        <v>40.540798000000002</v>
      </c>
      <c r="G258" s="3">
        <v>24.98</v>
      </c>
      <c r="H258" s="3">
        <v>51.630001</v>
      </c>
      <c r="I258" s="3">
        <v>150.490005</v>
      </c>
      <c r="J258" s="3">
        <v>39.330002</v>
      </c>
      <c r="K258" s="3">
        <v>7964.2402339999999</v>
      </c>
      <c r="L258" s="7">
        <f t="shared" si="31"/>
        <v>1.372828757225439E-2</v>
      </c>
      <c r="M258" s="7">
        <f t="shared" si="32"/>
        <v>4.7923320769835357E-3</v>
      </c>
      <c r="N258" s="7">
        <f t="shared" si="33"/>
        <v>6.8229356193142601E-3</v>
      </c>
      <c r="O258" s="7">
        <f t="shared" si="34"/>
        <v>2.3907457691882249E-3</v>
      </c>
      <c r="P258" s="7">
        <f t="shared" si="35"/>
        <v>-2.5676611294515308E-3</v>
      </c>
      <c r="Q258" s="7">
        <f t="shared" si="36"/>
        <v>4.3441894593070476E-2</v>
      </c>
      <c r="R258" s="7">
        <f t="shared" si="37"/>
        <v>1.0174134021245727E-2</v>
      </c>
      <c r="S258" s="7">
        <f t="shared" si="38"/>
        <v>1.0406895254372319E-2</v>
      </c>
      <c r="T258" s="7">
        <f t="shared" si="39"/>
        <v>1.2876641108594329E-2</v>
      </c>
      <c r="U258" s="7">
        <f t="shared" si="40"/>
        <v>6.9488563426764851E-3</v>
      </c>
    </row>
    <row r="259" spans="1:21" x14ac:dyDescent="0.2">
      <c r="A259" s="2">
        <v>43566</v>
      </c>
      <c r="B259" s="3">
        <v>26.870000999999998</v>
      </c>
      <c r="C259" s="3">
        <v>75.870002999999997</v>
      </c>
      <c r="D259" s="3">
        <v>57.349997999999999</v>
      </c>
      <c r="E259" s="3">
        <v>460.67001299999998</v>
      </c>
      <c r="F259" s="3">
        <v>40.104362000000002</v>
      </c>
      <c r="G259" s="3">
        <v>25.74</v>
      </c>
      <c r="H259" s="3">
        <v>51.560001</v>
      </c>
      <c r="I259" s="3">
        <v>150.91999799999999</v>
      </c>
      <c r="J259" s="3">
        <v>39.419998</v>
      </c>
      <c r="K259" s="3">
        <v>7947.3598629999997</v>
      </c>
      <c r="L259" s="7">
        <f t="shared" si="31"/>
        <v>-4.2409053542731869E-2</v>
      </c>
      <c r="M259" s="7">
        <f t="shared" si="32"/>
        <v>5.1669314321569461E-3</v>
      </c>
      <c r="N259" s="7">
        <f t="shared" si="33"/>
        <v>-3.4752563592572836E-3</v>
      </c>
      <c r="O259" s="7">
        <f t="shared" si="34"/>
        <v>-1.1707855652242779E-3</v>
      </c>
      <c r="P259" s="7">
        <f t="shared" si="35"/>
        <v>-1.0765352966165107E-2</v>
      </c>
      <c r="Q259" s="7">
        <f t="shared" si="36"/>
        <v>3.0424339471577182E-2</v>
      </c>
      <c r="R259" s="7">
        <f t="shared" si="37"/>
        <v>-1.3558008646949336E-3</v>
      </c>
      <c r="S259" s="7">
        <f t="shared" si="38"/>
        <v>2.8572861034857171E-3</v>
      </c>
      <c r="T259" s="7">
        <f t="shared" si="39"/>
        <v>2.2882276995561633E-3</v>
      </c>
      <c r="U259" s="7">
        <f t="shared" si="40"/>
        <v>-2.1195205699517322E-3</v>
      </c>
    </row>
    <row r="260" spans="1:21" x14ac:dyDescent="0.2">
      <c r="A260" s="2">
        <v>43567</v>
      </c>
      <c r="B260" s="3">
        <v>26.51</v>
      </c>
      <c r="C260" s="3">
        <v>76.650002000000001</v>
      </c>
      <c r="D260" s="3">
        <v>57.57</v>
      </c>
      <c r="E260" s="3">
        <v>463.38000499999998</v>
      </c>
      <c r="F260" s="3">
        <v>39.573054999999997</v>
      </c>
      <c r="G260" s="3">
        <v>25.67</v>
      </c>
      <c r="H260" s="3">
        <v>51.580002</v>
      </c>
      <c r="I260" s="3">
        <v>168.320007</v>
      </c>
      <c r="J260" s="3">
        <v>40.220001000000003</v>
      </c>
      <c r="K260" s="3">
        <v>7984.1601559999999</v>
      </c>
      <c r="L260" s="7">
        <f t="shared" ref="L260:L323" si="41">((B260-B259)/B259)</f>
        <v>-1.3397878176483764E-2</v>
      </c>
      <c r="M260" s="7">
        <f t="shared" ref="M260:M323" si="42">((C260-C259)/C259)</f>
        <v>1.0280729789874975E-2</v>
      </c>
      <c r="N260" s="7">
        <f t="shared" ref="N260:N323" si="43">(D260-D259)/D259</f>
        <v>3.8361291660376504E-3</v>
      </c>
      <c r="O260" s="7">
        <f t="shared" ref="O260:O323" si="44">(E260-E259)/E259</f>
        <v>5.8827184829154484E-3</v>
      </c>
      <c r="P260" s="7">
        <f t="shared" ref="P260:P323" si="45">(F260-F259)/F259</f>
        <v>-1.3248110018556218E-2</v>
      </c>
      <c r="Q260" s="7">
        <f t="shared" ref="Q260:Q323" si="46">(G260-G259)/G259</f>
        <v>-2.7195027195025929E-3</v>
      </c>
      <c r="R260" s="7">
        <f t="shared" ref="R260:R323" si="47">(H260-H259)/H259</f>
        <v>3.8791698239107098E-4</v>
      </c>
      <c r="S260" s="7">
        <f t="shared" ref="S260:S323" si="48">(I260-I259)/I259</f>
        <v>0.11529293155702276</v>
      </c>
      <c r="T260" s="7">
        <f t="shared" ref="T260:T323" si="49">(J260-J259)/J259</f>
        <v>2.0294344002757276E-2</v>
      </c>
      <c r="U260" s="7">
        <f t="shared" ref="U260:U323" si="50">(K260-K259)/K259</f>
        <v>4.6305054300270132E-3</v>
      </c>
    </row>
    <row r="261" spans="1:21" x14ac:dyDescent="0.2">
      <c r="A261" s="2">
        <v>43570</v>
      </c>
      <c r="B261" s="3">
        <v>26.549999</v>
      </c>
      <c r="C261" s="3">
        <v>76.160004000000001</v>
      </c>
      <c r="D261" s="3">
        <v>58.349997999999999</v>
      </c>
      <c r="E261" s="3">
        <v>460</v>
      </c>
      <c r="F261" s="3">
        <v>39.933585999999998</v>
      </c>
      <c r="G261" s="3">
        <v>25.469999000000001</v>
      </c>
      <c r="H261" s="3">
        <v>51.759998000000003</v>
      </c>
      <c r="I261" s="3">
        <v>167.740005</v>
      </c>
      <c r="J261" s="3">
        <v>40.07</v>
      </c>
      <c r="K261" s="3">
        <v>7976.0097660000001</v>
      </c>
      <c r="L261" s="7">
        <f t="shared" si="41"/>
        <v>1.5088268577894423E-3</v>
      </c>
      <c r="M261" s="7">
        <f t="shared" si="42"/>
        <v>-6.392667804496599E-3</v>
      </c>
      <c r="N261" s="7">
        <f t="shared" si="43"/>
        <v>1.3548688553065817E-2</v>
      </c>
      <c r="O261" s="7">
        <f t="shared" si="44"/>
        <v>-7.2942400697673243E-3</v>
      </c>
      <c r="P261" s="7">
        <f t="shared" si="45"/>
        <v>9.1105172446252058E-3</v>
      </c>
      <c r="Q261" s="7">
        <f t="shared" si="46"/>
        <v>-7.7912349045578611E-3</v>
      </c>
      <c r="R261" s="7">
        <f t="shared" si="47"/>
        <v>3.4896470147481326E-3</v>
      </c>
      <c r="S261" s="7">
        <f t="shared" si="48"/>
        <v>-3.4458292293203592E-3</v>
      </c>
      <c r="T261" s="7">
        <f t="shared" si="49"/>
        <v>-3.7295125875308442E-3</v>
      </c>
      <c r="U261" s="7">
        <f t="shared" si="50"/>
        <v>-1.0208199536021166E-3</v>
      </c>
    </row>
    <row r="262" spans="1:21" x14ac:dyDescent="0.2">
      <c r="A262" s="2">
        <v>43571</v>
      </c>
      <c r="B262" s="3">
        <v>26.42</v>
      </c>
      <c r="C262" s="3">
        <v>75.699996999999996</v>
      </c>
      <c r="D262" s="3">
        <v>58.389999000000003</v>
      </c>
      <c r="E262" s="3">
        <v>452.66000400000001</v>
      </c>
      <c r="F262" s="3">
        <v>38.823528000000003</v>
      </c>
      <c r="G262" s="3">
        <v>25.57</v>
      </c>
      <c r="H262" s="3">
        <v>52.240001999999997</v>
      </c>
      <c r="I262" s="3">
        <v>171.240005</v>
      </c>
      <c r="J262" s="3">
        <v>40.759998000000003</v>
      </c>
      <c r="K262" s="3">
        <v>8000.2299800000001</v>
      </c>
      <c r="L262" s="7">
        <f t="shared" si="41"/>
        <v>-4.8963843652121411E-3</v>
      </c>
      <c r="M262" s="7">
        <f t="shared" si="42"/>
        <v>-6.0400075609240312E-3</v>
      </c>
      <c r="N262" s="7">
        <f t="shared" si="43"/>
        <v>6.8553558476563666E-4</v>
      </c>
      <c r="O262" s="7">
        <f t="shared" si="44"/>
        <v>-1.595651304347823E-2</v>
      </c>
      <c r="P262" s="7">
        <f t="shared" si="45"/>
        <v>-2.7797603751388497E-2</v>
      </c>
      <c r="Q262" s="7">
        <f t="shared" si="46"/>
        <v>3.9262270877984283E-3</v>
      </c>
      <c r="R262" s="7">
        <f t="shared" si="47"/>
        <v>9.2736479626601576E-3</v>
      </c>
      <c r="S262" s="7">
        <f t="shared" si="48"/>
        <v>2.0865624750637156E-2</v>
      </c>
      <c r="T262" s="7">
        <f t="shared" si="49"/>
        <v>1.7219815323184496E-2</v>
      </c>
      <c r="U262" s="7">
        <f t="shared" si="50"/>
        <v>3.0366329418558967E-3</v>
      </c>
    </row>
    <row r="263" spans="1:21" x14ac:dyDescent="0.2">
      <c r="A263" s="2">
        <v>43572</v>
      </c>
      <c r="B263" s="3">
        <v>26.24</v>
      </c>
      <c r="C263" s="3">
        <v>75.120002999999997</v>
      </c>
      <c r="D263" s="3">
        <v>58.09</v>
      </c>
      <c r="E263" s="3">
        <v>447.51998900000001</v>
      </c>
      <c r="F263" s="3">
        <v>37.836810999999997</v>
      </c>
      <c r="G263" s="3">
        <v>25.540001</v>
      </c>
      <c r="H263" s="3">
        <v>52.529998999999997</v>
      </c>
      <c r="I263" s="3">
        <v>173</v>
      </c>
      <c r="J263" s="3">
        <v>41.040000999999997</v>
      </c>
      <c r="K263" s="3">
        <v>7996.080078</v>
      </c>
      <c r="L263" s="7">
        <f t="shared" si="41"/>
        <v>-6.8130204390614403E-3</v>
      </c>
      <c r="M263" s="7">
        <f t="shared" si="42"/>
        <v>-7.6617440288669928E-3</v>
      </c>
      <c r="N263" s="7">
        <f t="shared" si="43"/>
        <v>-5.1378490347293833E-3</v>
      </c>
      <c r="O263" s="7">
        <f t="shared" si="44"/>
        <v>-1.1355133995889784E-2</v>
      </c>
      <c r="P263" s="7">
        <f t="shared" si="45"/>
        <v>-2.5415438802985801E-2</v>
      </c>
      <c r="Q263" s="7">
        <f t="shared" si="46"/>
        <v>-1.1732107938991047E-3</v>
      </c>
      <c r="R263" s="7">
        <f t="shared" si="47"/>
        <v>5.5512440447456268E-3</v>
      </c>
      <c r="S263" s="7">
        <f t="shared" si="48"/>
        <v>1.0277942937457889E-2</v>
      </c>
      <c r="T263" s="7">
        <f t="shared" si="49"/>
        <v>6.8695538208807944E-3</v>
      </c>
      <c r="U263" s="7">
        <f t="shared" si="50"/>
        <v>-5.1872283801522806E-4</v>
      </c>
    </row>
    <row r="264" spans="1:21" x14ac:dyDescent="0.2">
      <c r="A264" s="2">
        <v>43573</v>
      </c>
      <c r="B264" s="3">
        <v>26.610001</v>
      </c>
      <c r="C264" s="3">
        <v>76.059997999999993</v>
      </c>
      <c r="D264" s="3">
        <v>58.450001</v>
      </c>
      <c r="E264" s="3">
        <v>446.44000199999999</v>
      </c>
      <c r="F264" s="3">
        <v>37.362431000000001</v>
      </c>
      <c r="G264" s="3">
        <v>25.780000999999999</v>
      </c>
      <c r="H264" s="3">
        <v>52.389999000000003</v>
      </c>
      <c r="I264" s="3">
        <v>175.05999800000001</v>
      </c>
      <c r="J264" s="3">
        <v>40.889999000000003</v>
      </c>
      <c r="K264" s="3">
        <v>7998.0600590000004</v>
      </c>
      <c r="L264" s="7">
        <f t="shared" si="41"/>
        <v>1.4100647865853737E-2</v>
      </c>
      <c r="M264" s="7">
        <f t="shared" si="42"/>
        <v>1.2513244974178132E-2</v>
      </c>
      <c r="N264" s="7">
        <f t="shared" si="43"/>
        <v>6.1972972972972433E-3</v>
      </c>
      <c r="O264" s="7">
        <f t="shared" si="44"/>
        <v>-2.4132709745843706E-3</v>
      </c>
      <c r="P264" s="7">
        <f t="shared" si="45"/>
        <v>-1.2537525955873938E-2</v>
      </c>
      <c r="Q264" s="7">
        <f t="shared" si="46"/>
        <v>9.397023907712394E-3</v>
      </c>
      <c r="R264" s="7">
        <f t="shared" si="47"/>
        <v>-2.6651437781293973E-3</v>
      </c>
      <c r="S264" s="7">
        <f t="shared" si="48"/>
        <v>1.1907502890173453E-2</v>
      </c>
      <c r="T264" s="7">
        <f t="shared" si="49"/>
        <v>-3.6550194041173037E-3</v>
      </c>
      <c r="U264" s="7">
        <f t="shared" si="50"/>
        <v>2.4761895587414439E-4</v>
      </c>
    </row>
    <row r="265" spans="1:21" x14ac:dyDescent="0.2">
      <c r="A265" s="2">
        <v>43577</v>
      </c>
      <c r="B265" s="3">
        <v>26.85</v>
      </c>
      <c r="C265" s="3">
        <v>75.400002000000001</v>
      </c>
      <c r="D265" s="3">
        <v>58.360000999999997</v>
      </c>
      <c r="E265" s="3">
        <v>447.23001099999999</v>
      </c>
      <c r="F265" s="3">
        <v>36.982922000000002</v>
      </c>
      <c r="G265" s="3">
        <v>25.5</v>
      </c>
      <c r="H265" s="3">
        <v>51.110000999999997</v>
      </c>
      <c r="I265" s="3">
        <v>175.88999899999999</v>
      </c>
      <c r="J265" s="3">
        <v>39.720001000000003</v>
      </c>
      <c r="K265" s="3">
        <v>8015.2700199999999</v>
      </c>
      <c r="L265" s="7">
        <f t="shared" si="41"/>
        <v>9.0191278083755419E-3</v>
      </c>
      <c r="M265" s="7">
        <f t="shared" si="42"/>
        <v>-8.6773076170734657E-3</v>
      </c>
      <c r="N265" s="7">
        <f t="shared" si="43"/>
        <v>-1.5397775613383378E-3</v>
      </c>
      <c r="O265" s="7">
        <f t="shared" si="44"/>
        <v>1.7695748509561151E-3</v>
      </c>
      <c r="P265" s="7">
        <f t="shared" si="45"/>
        <v>-1.0157502866984185E-2</v>
      </c>
      <c r="Q265" s="7">
        <f t="shared" si="46"/>
        <v>-1.086117102943474E-2</v>
      </c>
      <c r="R265" s="7">
        <f t="shared" si="47"/>
        <v>-2.4432105829969689E-2</v>
      </c>
      <c r="S265" s="7">
        <f t="shared" si="48"/>
        <v>4.741237344238868E-3</v>
      </c>
      <c r="T265" s="7">
        <f t="shared" si="49"/>
        <v>-2.8613304686067601E-2</v>
      </c>
      <c r="U265" s="7">
        <f t="shared" si="50"/>
        <v>2.151766912606972E-3</v>
      </c>
    </row>
    <row r="266" spans="1:21" x14ac:dyDescent="0.2">
      <c r="A266" s="2">
        <v>43578</v>
      </c>
      <c r="B266" s="3">
        <v>27.35</v>
      </c>
      <c r="C266" s="3">
        <v>75.989998</v>
      </c>
      <c r="D266" s="3">
        <v>58.43</v>
      </c>
      <c r="E266" s="3">
        <v>450.209991</v>
      </c>
      <c r="F266" s="3">
        <v>37.400379000000001</v>
      </c>
      <c r="G266" s="3">
        <v>25.219999000000001</v>
      </c>
      <c r="H266" s="3">
        <v>51.34</v>
      </c>
      <c r="I266" s="3">
        <v>175.720001</v>
      </c>
      <c r="J266" s="3">
        <v>38.919998</v>
      </c>
      <c r="K266" s="3">
        <v>8120.8198240000002</v>
      </c>
      <c r="L266" s="7">
        <f t="shared" si="41"/>
        <v>1.8621973929236497E-2</v>
      </c>
      <c r="M266" s="7">
        <f t="shared" si="42"/>
        <v>7.8248804290482546E-3</v>
      </c>
      <c r="N266" s="7">
        <f t="shared" si="43"/>
        <v>1.1994345236560709E-3</v>
      </c>
      <c r="O266" s="7">
        <f t="shared" si="44"/>
        <v>6.6631932712583816E-3</v>
      </c>
      <c r="P266" s="7">
        <f t="shared" si="45"/>
        <v>1.128783171865108E-2</v>
      </c>
      <c r="Q266" s="7">
        <f t="shared" si="46"/>
        <v>-1.0980431372548964E-2</v>
      </c>
      <c r="R266" s="7">
        <f t="shared" si="47"/>
        <v>4.5000781745241315E-3</v>
      </c>
      <c r="S266" s="7">
        <f t="shared" si="48"/>
        <v>-9.6650179638691424E-4</v>
      </c>
      <c r="T266" s="7">
        <f t="shared" si="49"/>
        <v>-2.0141061929983429E-2</v>
      </c>
      <c r="U266" s="7">
        <f t="shared" si="50"/>
        <v>1.3168589921066717E-2</v>
      </c>
    </row>
    <row r="267" spans="1:21" x14ac:dyDescent="0.2">
      <c r="A267" s="2">
        <v>43579</v>
      </c>
      <c r="B267" s="3">
        <v>27.5</v>
      </c>
      <c r="C267" s="3">
        <v>76.389999000000003</v>
      </c>
      <c r="D267" s="3">
        <v>58.57</v>
      </c>
      <c r="E267" s="3">
        <v>453.459991</v>
      </c>
      <c r="F267" s="3">
        <v>37.352939999999997</v>
      </c>
      <c r="G267" s="3">
        <v>25.57</v>
      </c>
      <c r="H267" s="3">
        <v>51.349997999999999</v>
      </c>
      <c r="I267" s="3">
        <v>172.36999499999999</v>
      </c>
      <c r="J267" s="3">
        <v>37.779998999999997</v>
      </c>
      <c r="K267" s="3">
        <v>8102.0097660000001</v>
      </c>
      <c r="L267" s="7">
        <f t="shared" si="41"/>
        <v>5.4844606946983024E-3</v>
      </c>
      <c r="M267" s="7">
        <f t="shared" si="42"/>
        <v>5.2638638048128801E-3</v>
      </c>
      <c r="N267" s="7">
        <f t="shared" si="43"/>
        <v>2.3960294369330922E-3</v>
      </c>
      <c r="O267" s="7">
        <f t="shared" si="44"/>
        <v>7.2188535682674356E-3</v>
      </c>
      <c r="P267" s="7">
        <f t="shared" si="45"/>
        <v>-1.2684096062236222E-3</v>
      </c>
      <c r="Q267" s="7">
        <f t="shared" si="46"/>
        <v>1.3877914903961688E-2</v>
      </c>
      <c r="R267" s="7">
        <f t="shared" si="47"/>
        <v>1.9474094273463097E-4</v>
      </c>
      <c r="S267" s="7">
        <f t="shared" si="48"/>
        <v>-1.9064454705984252E-2</v>
      </c>
      <c r="T267" s="7">
        <f t="shared" si="49"/>
        <v>-2.9290828843310916E-2</v>
      </c>
      <c r="U267" s="7">
        <f t="shared" si="50"/>
        <v>-2.3162757464966046E-3</v>
      </c>
    </row>
    <row r="268" spans="1:21" x14ac:dyDescent="0.2">
      <c r="A268" s="2">
        <v>43580</v>
      </c>
      <c r="B268" s="3">
        <v>27.66</v>
      </c>
      <c r="C268" s="3">
        <v>77.110000999999997</v>
      </c>
      <c r="D268" s="3">
        <v>57.939999</v>
      </c>
      <c r="E268" s="3">
        <v>453.89001500000001</v>
      </c>
      <c r="F268" s="3">
        <v>37.580646999999999</v>
      </c>
      <c r="G268" s="3">
        <v>25.77</v>
      </c>
      <c r="H268" s="3">
        <v>50.66</v>
      </c>
      <c r="I268" s="3">
        <v>168.009995</v>
      </c>
      <c r="J268" s="3">
        <v>36.490001999999997</v>
      </c>
      <c r="K268" s="3">
        <v>8118.6801759999998</v>
      </c>
      <c r="L268" s="7">
        <f t="shared" si="41"/>
        <v>5.818181818181823E-3</v>
      </c>
      <c r="M268" s="7">
        <f t="shared" si="42"/>
        <v>9.4253437547498035E-3</v>
      </c>
      <c r="N268" s="7">
        <f t="shared" si="43"/>
        <v>-1.0756376984804509E-2</v>
      </c>
      <c r="O268" s="7">
        <f t="shared" si="44"/>
        <v>9.4831740072963367E-4</v>
      </c>
      <c r="P268" s="7">
        <f t="shared" si="45"/>
        <v>6.0960931053888221E-3</v>
      </c>
      <c r="Q268" s="7">
        <f t="shared" si="46"/>
        <v>7.821666014861138E-3</v>
      </c>
      <c r="R268" s="7">
        <f t="shared" si="47"/>
        <v>-1.3437157290639093E-2</v>
      </c>
      <c r="S268" s="7">
        <f t="shared" si="48"/>
        <v>-2.5294425517619731E-2</v>
      </c>
      <c r="T268" s="7">
        <f t="shared" si="49"/>
        <v>-3.4144971787849962E-2</v>
      </c>
      <c r="U268" s="7">
        <f t="shared" si="50"/>
        <v>2.0575647871910649E-3</v>
      </c>
    </row>
    <row r="269" spans="1:21" x14ac:dyDescent="0.2">
      <c r="A269" s="2">
        <v>43581</v>
      </c>
      <c r="B269" s="3">
        <v>28.530000999999999</v>
      </c>
      <c r="C269" s="3">
        <v>77.449996999999996</v>
      </c>
      <c r="D269" s="3">
        <v>59.400002000000001</v>
      </c>
      <c r="E269" s="3">
        <v>453.04998799999998</v>
      </c>
      <c r="F269" s="3">
        <v>37.922198999999999</v>
      </c>
      <c r="G269" s="3">
        <v>25</v>
      </c>
      <c r="H269" s="3">
        <v>51.200001</v>
      </c>
      <c r="I269" s="3">
        <v>164.94000199999999</v>
      </c>
      <c r="J269" s="3">
        <v>37.110000999999997</v>
      </c>
      <c r="K269" s="3">
        <v>8146.3999020000001</v>
      </c>
      <c r="L269" s="7">
        <f t="shared" si="41"/>
        <v>3.1453398409255186E-2</v>
      </c>
      <c r="M269" s="7">
        <f t="shared" si="42"/>
        <v>4.4092335052621683E-3</v>
      </c>
      <c r="N269" s="7">
        <f t="shared" si="43"/>
        <v>2.5198533400043729E-2</v>
      </c>
      <c r="O269" s="7">
        <f t="shared" si="44"/>
        <v>-1.8507280888301113E-3</v>
      </c>
      <c r="P269" s="7">
        <f t="shared" si="45"/>
        <v>9.0885077098326727E-3</v>
      </c>
      <c r="Q269" s="7">
        <f t="shared" si="46"/>
        <v>-2.9879705083430328E-2</v>
      </c>
      <c r="R269" s="7">
        <f t="shared" si="47"/>
        <v>1.0659317015396836E-2</v>
      </c>
      <c r="S269" s="7">
        <f t="shared" si="48"/>
        <v>-1.8272680741404763E-2</v>
      </c>
      <c r="T269" s="7">
        <f t="shared" si="49"/>
        <v>1.6990928090384869E-2</v>
      </c>
      <c r="U269" s="7">
        <f t="shared" si="50"/>
        <v>3.4143143219194432E-3</v>
      </c>
    </row>
    <row r="270" spans="1:21" x14ac:dyDescent="0.2">
      <c r="A270" s="2">
        <v>43584</v>
      </c>
      <c r="B270" s="3">
        <v>28.610001</v>
      </c>
      <c r="C270" s="3">
        <v>76.910004000000001</v>
      </c>
      <c r="D270" s="3">
        <v>59.639999000000003</v>
      </c>
      <c r="E270" s="3">
        <v>448.80999800000001</v>
      </c>
      <c r="F270" s="3">
        <v>37.561667999999997</v>
      </c>
      <c r="G270" s="3">
        <v>25.57</v>
      </c>
      <c r="H270" s="3">
        <v>51.75</v>
      </c>
      <c r="I270" s="3">
        <v>165.75</v>
      </c>
      <c r="J270" s="3">
        <v>37.540000999999997</v>
      </c>
      <c r="K270" s="3">
        <v>8161.8500979999999</v>
      </c>
      <c r="L270" s="7">
        <f t="shared" si="41"/>
        <v>2.8040657972637946E-3</v>
      </c>
      <c r="M270" s="7">
        <f t="shared" si="42"/>
        <v>-6.9721500441116292E-3</v>
      </c>
      <c r="N270" s="7">
        <f t="shared" si="43"/>
        <v>4.0403533993147419E-3</v>
      </c>
      <c r="O270" s="7">
        <f t="shared" si="44"/>
        <v>-9.3587685957514637E-3</v>
      </c>
      <c r="P270" s="7">
        <f t="shared" si="45"/>
        <v>-9.5071227277722398E-3</v>
      </c>
      <c r="Q270" s="7">
        <f t="shared" si="46"/>
        <v>2.2800000000000011E-2</v>
      </c>
      <c r="R270" s="7">
        <f t="shared" si="47"/>
        <v>1.0742167758942029E-2</v>
      </c>
      <c r="S270" s="7">
        <f t="shared" si="48"/>
        <v>4.9108644972612973E-3</v>
      </c>
      <c r="T270" s="7">
        <f t="shared" si="49"/>
        <v>1.1587172956422172E-2</v>
      </c>
      <c r="U270" s="7">
        <f t="shared" si="50"/>
        <v>1.8965673408945518E-3</v>
      </c>
    </row>
    <row r="271" spans="1:21" x14ac:dyDescent="0.2">
      <c r="A271" s="2">
        <v>43585</v>
      </c>
      <c r="B271" s="3">
        <v>29.07</v>
      </c>
      <c r="C271" s="3">
        <v>77.680000000000007</v>
      </c>
      <c r="D271" s="3">
        <v>60.299999</v>
      </c>
      <c r="E271" s="3">
        <v>454.70001200000002</v>
      </c>
      <c r="F271" s="3">
        <v>38.529411000000003</v>
      </c>
      <c r="G271" s="3">
        <v>25.780000999999999</v>
      </c>
      <c r="H271" s="3">
        <v>51.27</v>
      </c>
      <c r="I271" s="3">
        <v>166.46000699999999</v>
      </c>
      <c r="J271" s="3">
        <v>37.229999999999997</v>
      </c>
      <c r="K271" s="3">
        <v>8095.3901370000003</v>
      </c>
      <c r="L271" s="7">
        <f t="shared" si="41"/>
        <v>1.6078258787897273E-2</v>
      </c>
      <c r="M271" s="7">
        <f t="shared" si="42"/>
        <v>1.0011649459802475E-2</v>
      </c>
      <c r="N271" s="7">
        <f t="shared" si="43"/>
        <v>1.1066398575895291E-2</v>
      </c>
      <c r="O271" s="7">
        <f t="shared" si="44"/>
        <v>1.312362475490131E-2</v>
      </c>
      <c r="P271" s="7">
        <f t="shared" si="45"/>
        <v>2.5764111434029124E-2</v>
      </c>
      <c r="Q271" s="7">
        <f t="shared" si="46"/>
        <v>8.2127884239342318E-3</v>
      </c>
      <c r="R271" s="7">
        <f t="shared" si="47"/>
        <v>-9.2753623188405188E-3</v>
      </c>
      <c r="S271" s="7">
        <f t="shared" si="48"/>
        <v>4.2836018099546925E-3</v>
      </c>
      <c r="T271" s="7">
        <f t="shared" si="49"/>
        <v>-8.2578847027734437E-3</v>
      </c>
      <c r="U271" s="7">
        <f t="shared" si="50"/>
        <v>-8.142756875219391E-3</v>
      </c>
    </row>
    <row r="272" spans="1:21" x14ac:dyDescent="0.2">
      <c r="A272" s="2">
        <v>43586</v>
      </c>
      <c r="B272" s="3">
        <v>28.469999000000001</v>
      </c>
      <c r="C272" s="3">
        <v>77.519997000000004</v>
      </c>
      <c r="D272" s="3">
        <v>59.389999000000003</v>
      </c>
      <c r="E272" s="3">
        <v>450.01001000000002</v>
      </c>
      <c r="F272" s="3">
        <v>38.681213</v>
      </c>
      <c r="G272" s="3">
        <v>25.58</v>
      </c>
      <c r="H272" s="3">
        <v>51.130001</v>
      </c>
      <c r="I272" s="3">
        <v>157.979996</v>
      </c>
      <c r="J272" s="3">
        <v>36.5</v>
      </c>
      <c r="K272" s="3">
        <v>8049.6401370000003</v>
      </c>
      <c r="L272" s="7">
        <f t="shared" si="41"/>
        <v>-2.0639869281045713E-2</v>
      </c>
      <c r="M272" s="7">
        <f t="shared" si="42"/>
        <v>-2.0597708547889187E-3</v>
      </c>
      <c r="N272" s="7">
        <f t="shared" si="43"/>
        <v>-1.5091210863867454E-2</v>
      </c>
      <c r="O272" s="7">
        <f t="shared" si="44"/>
        <v>-1.0314497198649717E-2</v>
      </c>
      <c r="P272" s="7">
        <f t="shared" si="45"/>
        <v>3.9398993148376032E-3</v>
      </c>
      <c r="Q272" s="7">
        <f t="shared" si="46"/>
        <v>-7.7579903895271503E-3</v>
      </c>
      <c r="R272" s="7">
        <f t="shared" si="47"/>
        <v>-2.7306221962161707E-3</v>
      </c>
      <c r="S272" s="7">
        <f t="shared" si="48"/>
        <v>-5.0943233469886801E-2</v>
      </c>
      <c r="T272" s="7">
        <f t="shared" si="49"/>
        <v>-1.9607843137254818E-2</v>
      </c>
      <c r="U272" s="7">
        <f t="shared" si="50"/>
        <v>-5.651364446402591E-3</v>
      </c>
    </row>
    <row r="273" spans="1:21" x14ac:dyDescent="0.2">
      <c r="A273" s="2">
        <v>43587</v>
      </c>
      <c r="B273" s="3">
        <v>28.950001</v>
      </c>
      <c r="C273" s="3">
        <v>77.470000999999996</v>
      </c>
      <c r="D273" s="3">
        <v>57.380001</v>
      </c>
      <c r="E273" s="3">
        <v>465.01001000000002</v>
      </c>
      <c r="F273" s="3">
        <v>38.908915999999998</v>
      </c>
      <c r="G273" s="3">
        <v>25.780000999999999</v>
      </c>
      <c r="H273" s="3">
        <v>50.419998</v>
      </c>
      <c r="I273" s="3">
        <v>153.470001</v>
      </c>
      <c r="J273" s="3">
        <v>37.07</v>
      </c>
      <c r="K273" s="3">
        <v>8036.7700199999999</v>
      </c>
      <c r="L273" s="7">
        <f t="shared" si="41"/>
        <v>1.6859923317875735E-2</v>
      </c>
      <c r="M273" s="7">
        <f t="shared" si="42"/>
        <v>-6.4494326541327462E-4</v>
      </c>
      <c r="N273" s="7">
        <f t="shared" si="43"/>
        <v>-3.3844048389359345E-2</v>
      </c>
      <c r="O273" s="7">
        <f t="shared" si="44"/>
        <v>3.3332591868345328E-2</v>
      </c>
      <c r="P273" s="7">
        <f t="shared" si="45"/>
        <v>5.8866561397647541E-3</v>
      </c>
      <c r="Q273" s="7">
        <f t="shared" si="46"/>
        <v>7.818647380766236E-3</v>
      </c>
      <c r="R273" s="7">
        <f t="shared" si="47"/>
        <v>-1.3886230903848416E-2</v>
      </c>
      <c r="S273" s="7">
        <f t="shared" si="48"/>
        <v>-2.8547886531152991E-2</v>
      </c>
      <c r="T273" s="7">
        <f t="shared" si="49"/>
        <v>1.5616438356164391E-2</v>
      </c>
      <c r="U273" s="7">
        <f t="shared" si="50"/>
        <v>-1.5988437720144994E-3</v>
      </c>
    </row>
    <row r="274" spans="1:21" x14ac:dyDescent="0.2">
      <c r="A274" s="2">
        <v>43588</v>
      </c>
      <c r="B274" s="3">
        <v>29.049999</v>
      </c>
      <c r="C274" s="3">
        <v>78.050003000000004</v>
      </c>
      <c r="D274" s="3">
        <v>56.470001000000003</v>
      </c>
      <c r="E274" s="3">
        <v>476.98998999999998</v>
      </c>
      <c r="F274" s="3">
        <v>39.269450999999997</v>
      </c>
      <c r="G274" s="3">
        <v>25.74</v>
      </c>
      <c r="H274" s="3">
        <v>49.73</v>
      </c>
      <c r="I274" s="3">
        <v>156.08999600000001</v>
      </c>
      <c r="J274" s="3">
        <v>37.209999000000003</v>
      </c>
      <c r="K274" s="3">
        <v>8164</v>
      </c>
      <c r="L274" s="7">
        <f t="shared" si="41"/>
        <v>3.4541622295625953E-3</v>
      </c>
      <c r="M274" s="7">
        <f t="shared" si="42"/>
        <v>7.4867947917027586E-3</v>
      </c>
      <c r="N274" s="7">
        <f t="shared" si="43"/>
        <v>-1.58591841084143E-2</v>
      </c>
      <c r="O274" s="7">
        <f t="shared" si="44"/>
        <v>2.5762843255782718E-2</v>
      </c>
      <c r="P274" s="7">
        <f t="shared" si="45"/>
        <v>9.266128102874898E-3</v>
      </c>
      <c r="Q274" s="7">
        <f t="shared" si="46"/>
        <v>-1.5516291097118335E-3</v>
      </c>
      <c r="R274" s="7">
        <f t="shared" si="47"/>
        <v>-1.3685006492860289E-2</v>
      </c>
      <c r="S274" s="7">
        <f t="shared" si="48"/>
        <v>1.7071707714395708E-2</v>
      </c>
      <c r="T274" s="7">
        <f t="shared" si="49"/>
        <v>3.7766118154843025E-3</v>
      </c>
      <c r="U274" s="7">
        <f t="shared" si="50"/>
        <v>1.5830984298839008E-2</v>
      </c>
    </row>
    <row r="275" spans="1:21" x14ac:dyDescent="0.2">
      <c r="A275" s="2">
        <v>43591</v>
      </c>
      <c r="B275" s="3">
        <v>29.440000999999999</v>
      </c>
      <c r="C275" s="3">
        <v>78.059997999999993</v>
      </c>
      <c r="D275" s="3">
        <v>57.400002000000001</v>
      </c>
      <c r="E275" s="3">
        <v>478.52999899999998</v>
      </c>
      <c r="F275" s="3">
        <v>39.516128999999999</v>
      </c>
      <c r="G275" s="3">
        <v>25.709999</v>
      </c>
      <c r="H275" s="3">
        <v>49.66</v>
      </c>
      <c r="I275" s="3">
        <v>156.28999300000001</v>
      </c>
      <c r="J275" s="3">
        <v>36.639999000000003</v>
      </c>
      <c r="K275" s="3">
        <v>8123.2900390000004</v>
      </c>
      <c r="L275" s="7">
        <f t="shared" si="41"/>
        <v>1.3425198396736573E-2</v>
      </c>
      <c r="M275" s="7">
        <f t="shared" si="42"/>
        <v>1.2805893165679082E-4</v>
      </c>
      <c r="N275" s="7">
        <f t="shared" si="43"/>
        <v>1.6468938968143408E-2</v>
      </c>
      <c r="O275" s="7">
        <f t="shared" si="44"/>
        <v>3.2285981515041812E-3</v>
      </c>
      <c r="P275" s="7">
        <f t="shared" si="45"/>
        <v>6.2816768179418366E-3</v>
      </c>
      <c r="Q275" s="7">
        <f t="shared" si="46"/>
        <v>-1.1655400155399617E-3</v>
      </c>
      <c r="R275" s="7">
        <f t="shared" si="47"/>
        <v>-1.4076010456464969E-3</v>
      </c>
      <c r="S275" s="7">
        <f t="shared" si="48"/>
        <v>1.2812928767068211E-3</v>
      </c>
      <c r="T275" s="7">
        <f t="shared" si="49"/>
        <v>-1.5318463190498883E-2</v>
      </c>
      <c r="U275" s="7">
        <f t="shared" si="50"/>
        <v>-4.9865214355707451E-3</v>
      </c>
    </row>
    <row r="276" spans="1:21" x14ac:dyDescent="0.2">
      <c r="A276" s="2">
        <v>43592</v>
      </c>
      <c r="B276" s="3">
        <v>29.059999000000001</v>
      </c>
      <c r="C276" s="3">
        <v>77.959998999999996</v>
      </c>
      <c r="D276" s="3">
        <v>57.150002000000001</v>
      </c>
      <c r="E276" s="3">
        <v>474.92999300000002</v>
      </c>
      <c r="F276" s="3">
        <v>38.738140000000001</v>
      </c>
      <c r="G276" s="3">
        <v>25.77</v>
      </c>
      <c r="H276" s="3">
        <v>48.490001999999997</v>
      </c>
      <c r="I276" s="3">
        <v>147.970001</v>
      </c>
      <c r="J276" s="3">
        <v>36.299999</v>
      </c>
      <c r="K276" s="3">
        <v>7963.7597660000001</v>
      </c>
      <c r="L276" s="7">
        <f t="shared" si="41"/>
        <v>-1.2907676191994611E-2</v>
      </c>
      <c r="M276" s="7">
        <f t="shared" si="42"/>
        <v>-1.2810530689482832E-3</v>
      </c>
      <c r="N276" s="7">
        <f t="shared" si="43"/>
        <v>-4.3554005451079949E-3</v>
      </c>
      <c r="O276" s="7">
        <f t="shared" si="44"/>
        <v>-7.5230518620002986E-3</v>
      </c>
      <c r="P276" s="7">
        <f t="shared" si="45"/>
        <v>-1.9687884914030878E-2</v>
      </c>
      <c r="Q276" s="7">
        <f t="shared" si="46"/>
        <v>2.333761273191794E-3</v>
      </c>
      <c r="R276" s="7">
        <f t="shared" si="47"/>
        <v>-2.3560169150221501E-2</v>
      </c>
      <c r="S276" s="7">
        <f t="shared" si="48"/>
        <v>-5.3234323198159031E-2</v>
      </c>
      <c r="T276" s="7">
        <f t="shared" si="49"/>
        <v>-9.2794762357936572E-3</v>
      </c>
      <c r="U276" s="7">
        <f t="shared" si="50"/>
        <v>-1.9638628220104638E-2</v>
      </c>
    </row>
    <row r="277" spans="1:21" x14ac:dyDescent="0.2">
      <c r="A277" s="2">
        <v>43593</v>
      </c>
      <c r="B277" s="3">
        <v>29.110001</v>
      </c>
      <c r="C277" s="3">
        <v>78.050003000000004</v>
      </c>
      <c r="D277" s="3">
        <v>57.25</v>
      </c>
      <c r="E277" s="3">
        <v>478.98001099999999</v>
      </c>
      <c r="F277" s="3">
        <v>38.851993999999998</v>
      </c>
      <c r="G277" s="3">
        <v>25.280000999999999</v>
      </c>
      <c r="H277" s="3">
        <v>48.540000999999997</v>
      </c>
      <c r="I277" s="3">
        <v>153.770004</v>
      </c>
      <c r="J277" s="3">
        <v>36.220001000000003</v>
      </c>
      <c r="K277" s="3">
        <v>7943.3198240000002</v>
      </c>
      <c r="L277" s="7">
        <f t="shared" si="41"/>
        <v>1.7206469965810808E-3</v>
      </c>
      <c r="M277" s="7">
        <f t="shared" si="42"/>
        <v>1.1544894965943692E-3</v>
      </c>
      <c r="N277" s="7">
        <f t="shared" si="43"/>
        <v>1.7497462204813109E-3</v>
      </c>
      <c r="O277" s="7">
        <f t="shared" si="44"/>
        <v>8.5276105103767701E-3</v>
      </c>
      <c r="P277" s="7">
        <f t="shared" si="45"/>
        <v>2.9390672861421933E-3</v>
      </c>
      <c r="Q277" s="7">
        <f t="shared" si="46"/>
        <v>-1.9014318975553005E-2</v>
      </c>
      <c r="R277" s="7">
        <f t="shared" si="47"/>
        <v>1.0311197759901038E-3</v>
      </c>
      <c r="S277" s="7">
        <f t="shared" si="48"/>
        <v>3.9197154563782179E-2</v>
      </c>
      <c r="T277" s="7">
        <f t="shared" si="49"/>
        <v>-2.2038017136032494E-3</v>
      </c>
      <c r="U277" s="7">
        <f t="shared" si="50"/>
        <v>-2.5666196119155981E-3</v>
      </c>
    </row>
    <row r="278" spans="1:21" x14ac:dyDescent="0.2">
      <c r="A278" s="2">
        <v>43594</v>
      </c>
      <c r="B278" s="3">
        <v>28.280000999999999</v>
      </c>
      <c r="C278" s="3">
        <v>77.900002000000001</v>
      </c>
      <c r="D278" s="3">
        <v>57.790000999999997</v>
      </c>
      <c r="E278" s="3">
        <v>476.58999599999999</v>
      </c>
      <c r="F278" s="3">
        <v>38.557876999999998</v>
      </c>
      <c r="G278" s="3">
        <v>25.360001</v>
      </c>
      <c r="H278" s="3">
        <v>48.779998999999997</v>
      </c>
      <c r="I278" s="3">
        <v>153.39999399999999</v>
      </c>
      <c r="J278" s="3">
        <v>35.950001</v>
      </c>
      <c r="K278" s="3">
        <v>7910.5898440000001</v>
      </c>
      <c r="L278" s="7">
        <f t="shared" si="41"/>
        <v>-2.8512537667037586E-2</v>
      </c>
      <c r="M278" s="7">
        <f t="shared" si="42"/>
        <v>-1.921857709601922E-3</v>
      </c>
      <c r="N278" s="7">
        <f t="shared" si="43"/>
        <v>9.4323318777291987E-3</v>
      </c>
      <c r="O278" s="7">
        <f t="shared" si="44"/>
        <v>-4.9898011297177186E-3</v>
      </c>
      <c r="P278" s="7">
        <f t="shared" si="45"/>
        <v>-7.57019060591845E-3</v>
      </c>
      <c r="Q278" s="7">
        <f t="shared" si="46"/>
        <v>3.1645568368451351E-3</v>
      </c>
      <c r="R278" s="7">
        <f t="shared" si="47"/>
        <v>4.9443344675662443E-3</v>
      </c>
      <c r="S278" s="7">
        <f t="shared" si="48"/>
        <v>-2.4062560341743095E-3</v>
      </c>
      <c r="T278" s="7">
        <f t="shared" si="49"/>
        <v>-7.4544448521689189E-3</v>
      </c>
      <c r="U278" s="7">
        <f t="shared" si="50"/>
        <v>-4.1204409145291472E-3</v>
      </c>
    </row>
    <row r="279" spans="1:21" x14ac:dyDescent="0.2">
      <c r="A279" s="2">
        <v>43595</v>
      </c>
      <c r="B279" s="3">
        <v>29.41</v>
      </c>
      <c r="C279" s="3">
        <v>78.419998000000007</v>
      </c>
      <c r="D279" s="3">
        <v>58.639999000000003</v>
      </c>
      <c r="E279" s="3">
        <v>479.82000699999998</v>
      </c>
      <c r="F279" s="3">
        <v>38.633778</v>
      </c>
      <c r="G279" s="3">
        <v>25.83</v>
      </c>
      <c r="H279" s="3">
        <v>49.290000999999997</v>
      </c>
      <c r="I279" s="3">
        <v>151.64999399999999</v>
      </c>
      <c r="J279" s="3">
        <v>35.900002000000001</v>
      </c>
      <c r="K279" s="3">
        <v>7916.9399409999996</v>
      </c>
      <c r="L279" s="7">
        <f t="shared" si="41"/>
        <v>3.9957530411685684E-2</v>
      </c>
      <c r="M279" s="7">
        <f t="shared" si="42"/>
        <v>6.6751731277234902E-3</v>
      </c>
      <c r="N279" s="7">
        <f t="shared" si="43"/>
        <v>1.4708392200927744E-2</v>
      </c>
      <c r="O279" s="7">
        <f t="shared" si="44"/>
        <v>6.7773369712107647E-3</v>
      </c>
      <c r="P279" s="7">
        <f t="shared" si="45"/>
        <v>1.9684953090130398E-3</v>
      </c>
      <c r="Q279" s="7">
        <f t="shared" si="46"/>
        <v>1.8533082865414628E-2</v>
      </c>
      <c r="R279" s="7">
        <f t="shared" si="47"/>
        <v>1.0455145765788149E-2</v>
      </c>
      <c r="S279" s="7">
        <f t="shared" si="48"/>
        <v>-1.1408083888191025E-2</v>
      </c>
      <c r="T279" s="7">
        <f t="shared" si="49"/>
        <v>-1.3907927290460905E-3</v>
      </c>
      <c r="U279" s="7">
        <f t="shared" si="50"/>
        <v>8.0273369309065521E-4</v>
      </c>
    </row>
    <row r="280" spans="1:21" x14ac:dyDescent="0.2">
      <c r="A280" s="2">
        <v>43598</v>
      </c>
      <c r="B280" s="3">
        <v>29.290001</v>
      </c>
      <c r="C280" s="3">
        <v>76.680000000000007</v>
      </c>
      <c r="D280" s="3">
        <v>57.779998999999997</v>
      </c>
      <c r="E280" s="3">
        <v>476.23998999999998</v>
      </c>
      <c r="F280" s="3">
        <v>38.491463000000003</v>
      </c>
      <c r="G280" s="3">
        <v>25.389999</v>
      </c>
      <c r="H280" s="3">
        <v>47.25</v>
      </c>
      <c r="I280" s="3">
        <v>147.220001</v>
      </c>
      <c r="J280" s="3">
        <v>34</v>
      </c>
      <c r="K280" s="3">
        <v>7647.0200199999999</v>
      </c>
      <c r="L280" s="7">
        <f t="shared" si="41"/>
        <v>-4.0802108126487581E-3</v>
      </c>
      <c r="M280" s="7">
        <f t="shared" si="42"/>
        <v>-2.2188192353690187E-2</v>
      </c>
      <c r="N280" s="7">
        <f t="shared" si="43"/>
        <v>-1.4665757412444814E-2</v>
      </c>
      <c r="O280" s="7">
        <f t="shared" si="44"/>
        <v>-7.461166578658314E-3</v>
      </c>
      <c r="P280" s="7">
        <f t="shared" si="45"/>
        <v>-3.6836935802653423E-3</v>
      </c>
      <c r="Q280" s="7">
        <f t="shared" si="46"/>
        <v>-1.7034494773519118E-2</v>
      </c>
      <c r="R280" s="7">
        <f t="shared" si="47"/>
        <v>-4.1387724865333167E-2</v>
      </c>
      <c r="S280" s="7">
        <f t="shared" si="48"/>
        <v>-2.9211956315672496E-2</v>
      </c>
      <c r="T280" s="7">
        <f t="shared" si="49"/>
        <v>-5.2924843848198129E-2</v>
      </c>
      <c r="U280" s="7">
        <f t="shared" si="50"/>
        <v>-3.4093971030668919E-2</v>
      </c>
    </row>
    <row r="281" spans="1:21" x14ac:dyDescent="0.2">
      <c r="A281" s="2">
        <v>43599</v>
      </c>
      <c r="B281" s="3">
        <v>29.59</v>
      </c>
      <c r="C281" s="3">
        <v>77.059997999999993</v>
      </c>
      <c r="D281" s="3">
        <v>57.169998</v>
      </c>
      <c r="E281" s="3">
        <v>484</v>
      </c>
      <c r="F281" s="3">
        <v>38.576850999999998</v>
      </c>
      <c r="G281" s="3">
        <v>25.25</v>
      </c>
      <c r="H281" s="3">
        <v>47.689999</v>
      </c>
      <c r="I281" s="3">
        <v>150.35000600000001</v>
      </c>
      <c r="J281" s="3">
        <v>34.740001999999997</v>
      </c>
      <c r="K281" s="3">
        <v>7734.4902339999999</v>
      </c>
      <c r="L281" s="7">
        <f t="shared" si="41"/>
        <v>1.024236905966646E-2</v>
      </c>
      <c r="M281" s="7">
        <f t="shared" si="42"/>
        <v>4.955633802816722E-3</v>
      </c>
      <c r="N281" s="7">
        <f t="shared" si="43"/>
        <v>-1.0557303747962975E-2</v>
      </c>
      <c r="O281" s="7">
        <f t="shared" si="44"/>
        <v>1.629432673220076E-2</v>
      </c>
      <c r="P281" s="7">
        <f t="shared" si="45"/>
        <v>2.2183620300427315E-3</v>
      </c>
      <c r="Q281" s="7">
        <f t="shared" si="46"/>
        <v>-5.5139427142159216E-3</v>
      </c>
      <c r="R281" s="7">
        <f t="shared" si="47"/>
        <v>9.3121481481481527E-3</v>
      </c>
      <c r="S281" s="7">
        <f t="shared" si="48"/>
        <v>2.1260732093053111E-2</v>
      </c>
      <c r="T281" s="7">
        <f t="shared" si="49"/>
        <v>2.1764764705882261E-2</v>
      </c>
      <c r="U281" s="7">
        <f t="shared" si="50"/>
        <v>1.1438470642319561E-2</v>
      </c>
    </row>
    <row r="282" spans="1:21" x14ac:dyDescent="0.2">
      <c r="A282" s="2">
        <v>43600</v>
      </c>
      <c r="B282" s="3">
        <v>29.540001</v>
      </c>
      <c r="C282" s="3">
        <v>77.760002</v>
      </c>
      <c r="D282" s="3">
        <v>57.369999</v>
      </c>
      <c r="E282" s="3">
        <v>486.61999500000002</v>
      </c>
      <c r="F282" s="3">
        <v>39.041744000000001</v>
      </c>
      <c r="G282" s="3">
        <v>25.209999</v>
      </c>
      <c r="H282" s="3">
        <v>47.84</v>
      </c>
      <c r="I282" s="3">
        <v>151.490005</v>
      </c>
      <c r="J282" s="3">
        <v>34.959999000000003</v>
      </c>
      <c r="K282" s="3">
        <v>7822.1499020000001</v>
      </c>
      <c r="L282" s="7">
        <f t="shared" si="41"/>
        <v>-1.6897262588712295E-3</v>
      </c>
      <c r="M282" s="7">
        <f t="shared" si="42"/>
        <v>9.0838829245753032E-3</v>
      </c>
      <c r="N282" s="7">
        <f t="shared" si="43"/>
        <v>3.4983559033883527E-3</v>
      </c>
      <c r="O282" s="7">
        <f t="shared" si="44"/>
        <v>5.4132128099173907E-3</v>
      </c>
      <c r="P282" s="7">
        <f t="shared" si="45"/>
        <v>1.2051087321772416E-2</v>
      </c>
      <c r="Q282" s="7">
        <f t="shared" si="46"/>
        <v>-1.5841980198019871E-3</v>
      </c>
      <c r="R282" s="7">
        <f t="shared" si="47"/>
        <v>3.145334517620836E-3</v>
      </c>
      <c r="S282" s="7">
        <f t="shared" si="48"/>
        <v>7.5823009943876479E-3</v>
      </c>
      <c r="T282" s="7">
        <f t="shared" si="49"/>
        <v>6.3326709077335822E-3</v>
      </c>
      <c r="U282" s="7">
        <f t="shared" si="50"/>
        <v>1.1333606397827956E-2</v>
      </c>
    </row>
    <row r="283" spans="1:21" x14ac:dyDescent="0.2">
      <c r="A283" s="2">
        <v>43601</v>
      </c>
      <c r="B283" s="3">
        <v>28.6</v>
      </c>
      <c r="C283" s="3">
        <v>78.900002000000001</v>
      </c>
      <c r="D283" s="3">
        <v>57.400002000000001</v>
      </c>
      <c r="E283" s="3">
        <v>491.76001000000002</v>
      </c>
      <c r="F283" s="3">
        <v>39.506641000000002</v>
      </c>
      <c r="G283" s="3">
        <v>24.66</v>
      </c>
      <c r="H283" s="3">
        <v>48.360000999999997</v>
      </c>
      <c r="I283" s="3">
        <v>155.08999600000001</v>
      </c>
      <c r="J283" s="3">
        <v>35.099997999999999</v>
      </c>
      <c r="K283" s="3">
        <v>7898.0498049999997</v>
      </c>
      <c r="L283" s="7">
        <f t="shared" si="41"/>
        <v>-3.1821292084587227E-2</v>
      </c>
      <c r="M283" s="7">
        <f t="shared" si="42"/>
        <v>1.4660493450090196E-2</v>
      </c>
      <c r="N283" s="7">
        <f t="shared" si="43"/>
        <v>5.2297368873931247E-4</v>
      </c>
      <c r="O283" s="7">
        <f t="shared" si="44"/>
        <v>1.0562687626512357E-2</v>
      </c>
      <c r="P283" s="7">
        <f t="shared" si="45"/>
        <v>1.1907690394158635E-2</v>
      </c>
      <c r="Q283" s="7">
        <f t="shared" si="46"/>
        <v>-2.181670058773107E-2</v>
      </c>
      <c r="R283" s="7">
        <f t="shared" si="47"/>
        <v>1.0869586120401202E-2</v>
      </c>
      <c r="S283" s="7">
        <f t="shared" si="48"/>
        <v>2.3763884620638945E-2</v>
      </c>
      <c r="T283" s="7">
        <f t="shared" si="49"/>
        <v>4.0045481694663656E-3</v>
      </c>
      <c r="U283" s="7">
        <f t="shared" si="50"/>
        <v>9.7032023102233238E-3</v>
      </c>
    </row>
    <row r="284" spans="1:21" x14ac:dyDescent="0.2">
      <c r="A284" s="2">
        <v>43602</v>
      </c>
      <c r="B284" s="3">
        <v>29.26</v>
      </c>
      <c r="C284" s="3">
        <v>78.910004000000001</v>
      </c>
      <c r="D284" s="3">
        <v>57.02</v>
      </c>
      <c r="E284" s="3">
        <v>490.27999899999998</v>
      </c>
      <c r="F284" s="3">
        <v>39.345351999999998</v>
      </c>
      <c r="G284" s="3">
        <v>24.219999000000001</v>
      </c>
      <c r="H284" s="3">
        <v>48.380001</v>
      </c>
      <c r="I284" s="3">
        <v>154.270004</v>
      </c>
      <c r="J284" s="3">
        <v>34.560001</v>
      </c>
      <c r="K284" s="3">
        <v>7816.2797849999997</v>
      </c>
      <c r="L284" s="7">
        <f t="shared" si="41"/>
        <v>2.3076923076923082E-2</v>
      </c>
      <c r="M284" s="7">
        <f t="shared" si="42"/>
        <v>1.2676805762311725E-4</v>
      </c>
      <c r="N284" s="7">
        <f t="shared" si="43"/>
        <v>-6.6202436717684695E-3</v>
      </c>
      <c r="O284" s="7">
        <f t="shared" si="44"/>
        <v>-3.0096204854071951E-3</v>
      </c>
      <c r="P284" s="7">
        <f t="shared" si="45"/>
        <v>-4.0825794326580069E-3</v>
      </c>
      <c r="Q284" s="7">
        <f t="shared" si="46"/>
        <v>-1.7842700729926955E-2</v>
      </c>
      <c r="R284" s="7">
        <f t="shared" si="47"/>
        <v>4.1356492114222922E-4</v>
      </c>
      <c r="S284" s="7">
        <f t="shared" si="48"/>
        <v>-5.2872011164408908E-3</v>
      </c>
      <c r="T284" s="7">
        <f t="shared" si="49"/>
        <v>-1.5384530791141346E-2</v>
      </c>
      <c r="U284" s="7">
        <f t="shared" si="50"/>
        <v>-1.0353191233136308E-2</v>
      </c>
    </row>
    <row r="285" spans="1:21" x14ac:dyDescent="0.2">
      <c r="A285" s="2">
        <v>43605</v>
      </c>
      <c r="B285" s="3">
        <v>29.15</v>
      </c>
      <c r="C285" s="3">
        <v>76.660004000000001</v>
      </c>
      <c r="D285" s="3">
        <v>56.439999</v>
      </c>
      <c r="E285" s="3">
        <v>480.11999500000002</v>
      </c>
      <c r="F285" s="3">
        <v>39.459201999999998</v>
      </c>
      <c r="G285" s="3">
        <v>24.07</v>
      </c>
      <c r="H285" s="3">
        <v>48.310001</v>
      </c>
      <c r="I285" s="3">
        <v>154.21000699999999</v>
      </c>
      <c r="J285" s="3">
        <v>34.810001</v>
      </c>
      <c r="K285" s="3">
        <v>7702.3798829999996</v>
      </c>
      <c r="L285" s="7">
        <f t="shared" si="41"/>
        <v>-3.7593984962407032E-3</v>
      </c>
      <c r="M285" s="7">
        <f t="shared" si="42"/>
        <v>-2.8513494942922574E-2</v>
      </c>
      <c r="N285" s="7">
        <f t="shared" si="43"/>
        <v>-1.0171887057172972E-2</v>
      </c>
      <c r="O285" s="7">
        <f t="shared" si="44"/>
        <v>-2.0722860448565757E-2</v>
      </c>
      <c r="P285" s="7">
        <f t="shared" si="45"/>
        <v>2.8936073567215601E-3</v>
      </c>
      <c r="Q285" s="7">
        <f t="shared" si="46"/>
        <v>-6.1931877040953265E-3</v>
      </c>
      <c r="R285" s="7">
        <f t="shared" si="47"/>
        <v>-1.4468788456618734E-3</v>
      </c>
      <c r="S285" s="7">
        <f t="shared" si="48"/>
        <v>-3.8890904546816406E-4</v>
      </c>
      <c r="T285" s="7">
        <f t="shared" si="49"/>
        <v>7.2337960869850674E-3</v>
      </c>
      <c r="U285" s="7">
        <f t="shared" si="50"/>
        <v>-1.4572137274126519E-2</v>
      </c>
    </row>
    <row r="286" spans="1:21" x14ac:dyDescent="0.2">
      <c r="A286" s="2">
        <v>43606</v>
      </c>
      <c r="B286" s="3">
        <v>29.07</v>
      </c>
      <c r="C286" s="3">
        <v>77.529999000000004</v>
      </c>
      <c r="D286" s="3">
        <v>56.540000999999997</v>
      </c>
      <c r="E286" s="3">
        <v>484.45001200000002</v>
      </c>
      <c r="F286" s="3">
        <v>39.535102999999999</v>
      </c>
      <c r="G286" s="3">
        <v>24.299999</v>
      </c>
      <c r="H286" s="3">
        <v>48.919998</v>
      </c>
      <c r="I286" s="3">
        <v>157.91000399999999</v>
      </c>
      <c r="J286" s="3">
        <v>35.659999999999997</v>
      </c>
      <c r="K286" s="3">
        <v>7785.7202150000003</v>
      </c>
      <c r="L286" s="7">
        <f t="shared" si="41"/>
        <v>-2.7444253859347616E-3</v>
      </c>
      <c r="M286" s="7">
        <f t="shared" si="42"/>
        <v>1.1348747125032799E-2</v>
      </c>
      <c r="N286" s="7">
        <f t="shared" si="43"/>
        <v>1.7718285218253878E-3</v>
      </c>
      <c r="O286" s="7">
        <f t="shared" si="44"/>
        <v>9.0186141903962937E-3</v>
      </c>
      <c r="P286" s="7">
        <f t="shared" si="45"/>
        <v>1.9235310435320454E-3</v>
      </c>
      <c r="Q286" s="7">
        <f t="shared" si="46"/>
        <v>9.5554216867469628E-3</v>
      </c>
      <c r="R286" s="7">
        <f t="shared" si="47"/>
        <v>1.2626722984336099E-2</v>
      </c>
      <c r="S286" s="7">
        <f t="shared" si="48"/>
        <v>2.3993235406571226E-2</v>
      </c>
      <c r="T286" s="7">
        <f t="shared" si="49"/>
        <v>2.4418241183043827E-2</v>
      </c>
      <c r="U286" s="7">
        <f t="shared" si="50"/>
        <v>1.0820075517690573E-2</v>
      </c>
    </row>
    <row r="287" spans="1:21" x14ac:dyDescent="0.2">
      <c r="A287" s="2">
        <v>43607</v>
      </c>
      <c r="B287" s="3">
        <v>29.120000999999998</v>
      </c>
      <c r="C287" s="3">
        <v>77.25</v>
      </c>
      <c r="D287" s="3">
        <v>56.830002</v>
      </c>
      <c r="E287" s="3">
        <v>493.98998999999998</v>
      </c>
      <c r="F287" s="3">
        <v>39.838711000000004</v>
      </c>
      <c r="G287" s="3">
        <v>24</v>
      </c>
      <c r="H287" s="3">
        <v>48.32</v>
      </c>
      <c r="I287" s="3">
        <v>153.14999399999999</v>
      </c>
      <c r="J287" s="3">
        <v>35.18</v>
      </c>
      <c r="K287" s="3">
        <v>7750.8398440000001</v>
      </c>
      <c r="L287" s="7">
        <f t="shared" si="41"/>
        <v>1.7200206398348189E-3</v>
      </c>
      <c r="M287" s="7">
        <f t="shared" si="42"/>
        <v>-3.6114923721333164E-3</v>
      </c>
      <c r="N287" s="7">
        <f t="shared" si="43"/>
        <v>5.1291297288799794E-3</v>
      </c>
      <c r="O287" s="7">
        <f t="shared" si="44"/>
        <v>1.9692388819674469E-2</v>
      </c>
      <c r="P287" s="7">
        <f t="shared" si="45"/>
        <v>7.6794538767232783E-3</v>
      </c>
      <c r="Q287" s="7">
        <f t="shared" si="46"/>
        <v>-1.2345638368133254E-2</v>
      </c>
      <c r="R287" s="7">
        <f t="shared" si="47"/>
        <v>-1.2264881940510288E-2</v>
      </c>
      <c r="S287" s="7">
        <f t="shared" si="48"/>
        <v>-3.0143815334207669E-2</v>
      </c>
      <c r="T287" s="7">
        <f t="shared" si="49"/>
        <v>-1.3460459899046465E-2</v>
      </c>
      <c r="U287" s="7">
        <f t="shared" si="50"/>
        <v>-4.4800442395553251E-3</v>
      </c>
    </row>
    <row r="288" spans="1:21" x14ac:dyDescent="0.2">
      <c r="A288" s="2">
        <v>43608</v>
      </c>
      <c r="B288" s="3">
        <v>28.950001</v>
      </c>
      <c r="C288" s="3">
        <v>76.410004000000001</v>
      </c>
      <c r="D288" s="3">
        <v>57.09</v>
      </c>
      <c r="E288" s="3">
        <v>496.26001000000002</v>
      </c>
      <c r="F288" s="3">
        <v>39.772297000000002</v>
      </c>
      <c r="G288" s="3">
        <v>23.530000999999999</v>
      </c>
      <c r="H288" s="3">
        <v>47.91</v>
      </c>
      <c r="I288" s="3">
        <v>145.58000200000001</v>
      </c>
      <c r="J288" s="3">
        <v>34.259998000000003</v>
      </c>
      <c r="K288" s="3">
        <v>7628.2797849999997</v>
      </c>
      <c r="L288" s="7">
        <f t="shared" si="41"/>
        <v>-5.8379118874342818E-3</v>
      </c>
      <c r="M288" s="7">
        <f t="shared" si="42"/>
        <v>-1.0873734627831706E-2</v>
      </c>
      <c r="N288" s="7">
        <f t="shared" si="43"/>
        <v>4.5750130362480551E-3</v>
      </c>
      <c r="O288" s="7">
        <f t="shared" si="44"/>
        <v>4.5952753010239039E-3</v>
      </c>
      <c r="P288" s="7">
        <f t="shared" si="45"/>
        <v>-1.6670720094332807E-3</v>
      </c>
      <c r="Q288" s="7">
        <f t="shared" si="46"/>
        <v>-1.9583291666666724E-2</v>
      </c>
      <c r="R288" s="7">
        <f t="shared" si="47"/>
        <v>-8.4850993377484207E-3</v>
      </c>
      <c r="S288" s="7">
        <f t="shared" si="48"/>
        <v>-4.9428614407911665E-2</v>
      </c>
      <c r="T288" s="7">
        <f t="shared" si="49"/>
        <v>-2.6151279135872559E-2</v>
      </c>
      <c r="U288" s="7">
        <f t="shared" si="50"/>
        <v>-1.5812487609955621E-2</v>
      </c>
    </row>
    <row r="289" spans="1:21" x14ac:dyDescent="0.2">
      <c r="A289" s="2">
        <v>43609</v>
      </c>
      <c r="B289" s="3">
        <v>29.209999</v>
      </c>
      <c r="C289" s="3">
        <v>76.150002000000001</v>
      </c>
      <c r="D289" s="3">
        <v>56.560001</v>
      </c>
      <c r="E289" s="3">
        <v>496.51998900000001</v>
      </c>
      <c r="F289" s="3">
        <v>39.800758000000002</v>
      </c>
      <c r="G289" s="3">
        <v>23.719999000000001</v>
      </c>
      <c r="H289" s="3">
        <v>47.48</v>
      </c>
      <c r="I289" s="3">
        <v>147</v>
      </c>
      <c r="J289" s="3">
        <v>34.5</v>
      </c>
      <c r="K289" s="3">
        <v>7637.0097660000001</v>
      </c>
      <c r="L289" s="7">
        <f t="shared" si="41"/>
        <v>8.9809323322648411E-3</v>
      </c>
      <c r="M289" s="7">
        <f t="shared" si="42"/>
        <v>-3.4027219786560941E-3</v>
      </c>
      <c r="N289" s="7">
        <f t="shared" si="43"/>
        <v>-9.2835698020669755E-3</v>
      </c>
      <c r="O289" s="7">
        <f t="shared" si="44"/>
        <v>5.2387658638862933E-4</v>
      </c>
      <c r="P289" s="7">
        <f t="shared" si="45"/>
        <v>7.1559859869295623E-4</v>
      </c>
      <c r="Q289" s="7">
        <f t="shared" si="46"/>
        <v>8.0747127890051004E-3</v>
      </c>
      <c r="R289" s="7">
        <f t="shared" si="47"/>
        <v>-8.9751617616363969E-3</v>
      </c>
      <c r="S289" s="7">
        <f t="shared" si="48"/>
        <v>9.7540732277225303E-3</v>
      </c>
      <c r="T289" s="7">
        <f t="shared" si="49"/>
        <v>7.0053127265213766E-3</v>
      </c>
      <c r="U289" s="7">
        <f t="shared" si="50"/>
        <v>1.144423283630309E-3</v>
      </c>
    </row>
    <row r="290" spans="1:21" x14ac:dyDescent="0.2">
      <c r="A290" s="2">
        <v>43613</v>
      </c>
      <c r="B290" s="3">
        <v>28.84</v>
      </c>
      <c r="C290" s="3">
        <v>75.699996999999996</v>
      </c>
      <c r="D290" s="3">
        <v>54.560001</v>
      </c>
      <c r="E290" s="3">
        <v>491.23001099999999</v>
      </c>
      <c r="F290" s="3">
        <v>39.753323000000002</v>
      </c>
      <c r="G290" s="3">
        <v>23.620000999999998</v>
      </c>
      <c r="H290" s="3">
        <v>47.619999</v>
      </c>
      <c r="I290" s="3">
        <v>147.89999399999999</v>
      </c>
      <c r="J290" s="3">
        <v>33.909999999999997</v>
      </c>
      <c r="K290" s="3">
        <v>7607.3500979999999</v>
      </c>
      <c r="L290" s="7">
        <f t="shared" si="41"/>
        <v>-1.2666861097804212E-2</v>
      </c>
      <c r="M290" s="7">
        <f t="shared" si="42"/>
        <v>-5.9094548677753739E-3</v>
      </c>
      <c r="N290" s="7">
        <f t="shared" si="43"/>
        <v>-3.5360678299846564E-2</v>
      </c>
      <c r="O290" s="7">
        <f t="shared" si="44"/>
        <v>-1.0654108831860179E-2</v>
      </c>
      <c r="P290" s="7">
        <f t="shared" si="45"/>
        <v>-1.1918114725352747E-3</v>
      </c>
      <c r="Q290" s="7">
        <f t="shared" si="46"/>
        <v>-4.2157674627221909E-3</v>
      </c>
      <c r="R290" s="7">
        <f t="shared" si="47"/>
        <v>2.9485888795282877E-3</v>
      </c>
      <c r="S290" s="7">
        <f t="shared" si="48"/>
        <v>6.1224081632652548E-3</v>
      </c>
      <c r="T290" s="7">
        <f t="shared" si="49"/>
        <v>-1.7101449275362418E-2</v>
      </c>
      <c r="U290" s="7">
        <f t="shared" si="50"/>
        <v>-3.8836755364704658E-3</v>
      </c>
    </row>
    <row r="291" spans="1:21" x14ac:dyDescent="0.2">
      <c r="A291" s="2">
        <v>43614</v>
      </c>
      <c r="B291" s="3">
        <v>28.43</v>
      </c>
      <c r="C291" s="3">
        <v>75.279999000000004</v>
      </c>
      <c r="D291" s="3">
        <v>52.799999</v>
      </c>
      <c r="E291" s="3">
        <v>482.54998799999998</v>
      </c>
      <c r="F291" s="3">
        <v>39.582541999999997</v>
      </c>
      <c r="G291" s="3">
        <v>23.030000999999999</v>
      </c>
      <c r="H291" s="3">
        <v>46.720001000000003</v>
      </c>
      <c r="I291" s="3">
        <v>146.58999600000001</v>
      </c>
      <c r="J291" s="3">
        <v>33.270000000000003</v>
      </c>
      <c r="K291" s="3">
        <v>7547.3100590000004</v>
      </c>
      <c r="L291" s="7">
        <f t="shared" si="41"/>
        <v>-1.4216366158113737E-2</v>
      </c>
      <c r="M291" s="7">
        <f t="shared" si="42"/>
        <v>-5.5481904444460222E-3</v>
      </c>
      <c r="N291" s="7">
        <f t="shared" si="43"/>
        <v>-3.2258100581779685E-2</v>
      </c>
      <c r="O291" s="7">
        <f t="shared" si="44"/>
        <v>-1.7669977007980495E-2</v>
      </c>
      <c r="P291" s="7">
        <f t="shared" si="45"/>
        <v>-4.2960182221749152E-3</v>
      </c>
      <c r="Q291" s="7">
        <f t="shared" si="46"/>
        <v>-2.4978830441201076E-2</v>
      </c>
      <c r="R291" s="7">
        <f t="shared" si="47"/>
        <v>-1.8899580405283011E-2</v>
      </c>
      <c r="S291" s="7">
        <f t="shared" si="48"/>
        <v>-8.8573228745362827E-3</v>
      </c>
      <c r="T291" s="7">
        <f t="shared" si="49"/>
        <v>-1.8873488646416796E-2</v>
      </c>
      <c r="U291" s="7">
        <f t="shared" si="50"/>
        <v>-7.8923722750428252E-3</v>
      </c>
    </row>
    <row r="292" spans="1:21" x14ac:dyDescent="0.2">
      <c r="A292" s="2">
        <v>43615</v>
      </c>
      <c r="B292" s="3">
        <v>28.370000999999998</v>
      </c>
      <c r="C292" s="3">
        <v>76.169998000000007</v>
      </c>
      <c r="D292" s="3">
        <v>52.09</v>
      </c>
      <c r="E292" s="3">
        <v>487.30999800000001</v>
      </c>
      <c r="F292" s="3">
        <v>39.753323000000002</v>
      </c>
      <c r="G292" s="3">
        <v>22.780000999999999</v>
      </c>
      <c r="H292" s="3">
        <v>48.200001</v>
      </c>
      <c r="I292" s="3">
        <v>144.429993</v>
      </c>
      <c r="J292" s="3">
        <v>33.409999999999997</v>
      </c>
      <c r="K292" s="3">
        <v>7567.7202150000003</v>
      </c>
      <c r="L292" s="7">
        <f t="shared" si="41"/>
        <v>-2.110411537108732E-3</v>
      </c>
      <c r="M292" s="7">
        <f t="shared" si="42"/>
        <v>1.182251609753612E-2</v>
      </c>
      <c r="N292" s="7">
        <f t="shared" si="43"/>
        <v>-1.3446951012252789E-2</v>
      </c>
      <c r="O292" s="7">
        <f t="shared" si="44"/>
        <v>9.8642837392424153E-3</v>
      </c>
      <c r="P292" s="7">
        <f t="shared" si="45"/>
        <v>4.3145536231605636E-3</v>
      </c>
      <c r="Q292" s="7">
        <f t="shared" si="46"/>
        <v>-1.0855405520824772E-2</v>
      </c>
      <c r="R292" s="7">
        <f t="shared" si="47"/>
        <v>3.1678081513739624E-2</v>
      </c>
      <c r="S292" s="7">
        <f t="shared" si="48"/>
        <v>-1.4734995967937793E-2</v>
      </c>
      <c r="T292" s="7">
        <f t="shared" si="49"/>
        <v>4.2079951908624421E-3</v>
      </c>
      <c r="U292" s="7">
        <f t="shared" si="50"/>
        <v>2.7042954165717964E-3</v>
      </c>
    </row>
    <row r="293" spans="1:21" x14ac:dyDescent="0.2">
      <c r="A293" s="2">
        <v>43616</v>
      </c>
      <c r="B293" s="3">
        <v>28.190000999999999</v>
      </c>
      <c r="C293" s="3">
        <v>76.059997999999993</v>
      </c>
      <c r="D293" s="3">
        <v>52.560001</v>
      </c>
      <c r="E293" s="3">
        <v>485.790009</v>
      </c>
      <c r="F293" s="3">
        <v>39.392788000000003</v>
      </c>
      <c r="G293" s="3">
        <v>22.809999000000001</v>
      </c>
      <c r="H293" s="3">
        <v>48.279998999999997</v>
      </c>
      <c r="I293" s="3">
        <v>141.96000699999999</v>
      </c>
      <c r="J293" s="3">
        <v>32.720001000000003</v>
      </c>
      <c r="K293" s="3">
        <v>7453.1499020000001</v>
      </c>
      <c r="L293" s="7">
        <f t="shared" si="41"/>
        <v>-6.3447301253179277E-3</v>
      </c>
      <c r="M293" s="7">
        <f t="shared" si="42"/>
        <v>-1.4441381500366276E-3</v>
      </c>
      <c r="N293" s="7">
        <f t="shared" si="43"/>
        <v>9.0228642733729374E-3</v>
      </c>
      <c r="O293" s="7">
        <f t="shared" si="44"/>
        <v>-3.1191418321772448E-3</v>
      </c>
      <c r="P293" s="7">
        <f t="shared" si="45"/>
        <v>-9.0693047220228289E-3</v>
      </c>
      <c r="Q293" s="7">
        <f t="shared" si="46"/>
        <v>1.3168568342030642E-3</v>
      </c>
      <c r="R293" s="7">
        <f t="shared" si="47"/>
        <v>1.6597095091345794E-3</v>
      </c>
      <c r="S293" s="7">
        <f t="shared" si="48"/>
        <v>-1.7101614067100354E-2</v>
      </c>
      <c r="T293" s="7">
        <f t="shared" si="49"/>
        <v>-2.0652469320562503E-2</v>
      </c>
      <c r="U293" s="7">
        <f t="shared" si="50"/>
        <v>-1.5139343123826119E-2</v>
      </c>
    </row>
    <row r="294" spans="1:21" x14ac:dyDescent="0.2">
      <c r="A294" s="2">
        <v>43619</v>
      </c>
      <c r="B294" s="3">
        <v>28.190000999999999</v>
      </c>
      <c r="C294" s="3">
        <v>76.220000999999996</v>
      </c>
      <c r="D294" s="3">
        <v>53.799999</v>
      </c>
      <c r="E294" s="3">
        <v>485.57998700000002</v>
      </c>
      <c r="F294" s="3">
        <v>39.772297000000002</v>
      </c>
      <c r="G294" s="3">
        <v>22.959999</v>
      </c>
      <c r="H294" s="3">
        <v>48.240001999999997</v>
      </c>
      <c r="I294" s="3">
        <v>142.61000100000001</v>
      </c>
      <c r="J294" s="3">
        <v>33.509998000000003</v>
      </c>
      <c r="K294" s="3">
        <v>7333.0200199999999</v>
      </c>
      <c r="L294" s="7">
        <f t="shared" si="41"/>
        <v>0</v>
      </c>
      <c r="M294" s="7">
        <f t="shared" si="42"/>
        <v>2.1036419170035112E-3</v>
      </c>
      <c r="N294" s="7">
        <f t="shared" si="43"/>
        <v>2.3592046735311133E-2</v>
      </c>
      <c r="O294" s="7">
        <f t="shared" si="44"/>
        <v>-4.3233083453550573E-4</v>
      </c>
      <c r="P294" s="7">
        <f t="shared" si="45"/>
        <v>9.6339715787569728E-3</v>
      </c>
      <c r="Q294" s="7">
        <f t="shared" si="46"/>
        <v>6.5760634185033752E-3</v>
      </c>
      <c r="R294" s="7">
        <f t="shared" si="47"/>
        <v>-8.2843829387816716E-4</v>
      </c>
      <c r="S294" s="7">
        <f t="shared" si="48"/>
        <v>4.5787120875530876E-3</v>
      </c>
      <c r="T294" s="7">
        <f t="shared" si="49"/>
        <v>2.4144161853784769E-2</v>
      </c>
      <c r="U294" s="7">
        <f t="shared" si="50"/>
        <v>-1.6118001593898465E-2</v>
      </c>
    </row>
    <row r="295" spans="1:21" x14ac:dyDescent="0.2">
      <c r="A295" s="2">
        <v>43620</v>
      </c>
      <c r="B295" s="3">
        <v>28.07</v>
      </c>
      <c r="C295" s="3">
        <v>78.519997000000004</v>
      </c>
      <c r="D295" s="3">
        <v>54.599997999999999</v>
      </c>
      <c r="E295" s="3">
        <v>481.04998799999998</v>
      </c>
      <c r="F295" s="3">
        <v>40.066414000000002</v>
      </c>
      <c r="G295" s="3">
        <v>23.629999000000002</v>
      </c>
      <c r="H295" s="3">
        <v>48.810001</v>
      </c>
      <c r="I295" s="3">
        <v>144.61999499999999</v>
      </c>
      <c r="J295" s="3">
        <v>34.240001999999997</v>
      </c>
      <c r="K295" s="3">
        <v>7527.1201170000004</v>
      </c>
      <c r="L295" s="7">
        <f t="shared" si="41"/>
        <v>-4.2568639852122916E-3</v>
      </c>
      <c r="M295" s="7">
        <f t="shared" si="42"/>
        <v>3.0175753999268608E-2</v>
      </c>
      <c r="N295" s="7">
        <f t="shared" si="43"/>
        <v>1.4869870164867469E-2</v>
      </c>
      <c r="O295" s="7">
        <f t="shared" si="44"/>
        <v>-9.3290479864855547E-3</v>
      </c>
      <c r="P295" s="7">
        <f t="shared" si="45"/>
        <v>7.3950217157434973E-3</v>
      </c>
      <c r="Q295" s="7">
        <f t="shared" si="46"/>
        <v>2.9181185939947198E-2</v>
      </c>
      <c r="R295" s="7">
        <f t="shared" si="47"/>
        <v>1.1815899178445367E-2</v>
      </c>
      <c r="S295" s="7">
        <f t="shared" si="48"/>
        <v>1.4094341111462284E-2</v>
      </c>
      <c r="T295" s="7">
        <f t="shared" si="49"/>
        <v>2.1784662595324352E-2</v>
      </c>
      <c r="U295" s="7">
        <f t="shared" si="50"/>
        <v>2.6469325935373687E-2</v>
      </c>
    </row>
    <row r="296" spans="1:21" x14ac:dyDescent="0.2">
      <c r="A296" s="2">
        <v>43621</v>
      </c>
      <c r="B296" s="3">
        <v>28.360001</v>
      </c>
      <c r="C296" s="3">
        <v>79.959998999999996</v>
      </c>
      <c r="D296" s="3">
        <v>55.009998000000003</v>
      </c>
      <c r="E296" s="3">
        <v>495.290009</v>
      </c>
      <c r="F296" s="3">
        <v>40.303604</v>
      </c>
      <c r="G296" s="3">
        <v>23.370000999999998</v>
      </c>
      <c r="H296" s="3">
        <v>48.310001</v>
      </c>
      <c r="I296" s="3">
        <v>141.5</v>
      </c>
      <c r="J296" s="3">
        <v>34.369999</v>
      </c>
      <c r="K296" s="3">
        <v>7575.4799800000001</v>
      </c>
      <c r="L296" s="7">
        <f t="shared" si="41"/>
        <v>1.033135019593873E-2</v>
      </c>
      <c r="M296" s="7">
        <f t="shared" si="42"/>
        <v>1.8339302789326297E-2</v>
      </c>
      <c r="N296" s="7">
        <f t="shared" si="43"/>
        <v>7.5091577842183012E-3</v>
      </c>
      <c r="O296" s="7">
        <f t="shared" si="44"/>
        <v>2.960195687604926E-2</v>
      </c>
      <c r="P296" s="7">
        <f t="shared" si="45"/>
        <v>5.919920859401049E-3</v>
      </c>
      <c r="Q296" s="7">
        <f t="shared" si="46"/>
        <v>-1.1002878163473602E-2</v>
      </c>
      <c r="R296" s="7">
        <f t="shared" si="47"/>
        <v>-1.0243802289616835E-2</v>
      </c>
      <c r="S296" s="7">
        <f t="shared" si="48"/>
        <v>-2.1573745732739024E-2</v>
      </c>
      <c r="T296" s="7">
        <f t="shared" si="49"/>
        <v>3.7966411333738544E-3</v>
      </c>
      <c r="U296" s="7">
        <f t="shared" si="50"/>
        <v>6.4247497380543897E-3</v>
      </c>
    </row>
    <row r="297" spans="1:21" x14ac:dyDescent="0.2">
      <c r="A297" s="2">
        <v>43622</v>
      </c>
      <c r="B297" s="3">
        <v>28.360001</v>
      </c>
      <c r="C297" s="3">
        <v>81.400002000000001</v>
      </c>
      <c r="D297" s="3">
        <v>55.77</v>
      </c>
      <c r="E297" s="3">
        <v>494.66000400000001</v>
      </c>
      <c r="F297" s="3">
        <v>40.521824000000002</v>
      </c>
      <c r="G297" s="3">
        <v>23.700001</v>
      </c>
      <c r="H297" s="3">
        <v>48.439999</v>
      </c>
      <c r="I297" s="3">
        <v>144</v>
      </c>
      <c r="J297" s="3">
        <v>34.330002</v>
      </c>
      <c r="K297" s="3">
        <v>7615.5498049999997</v>
      </c>
      <c r="L297" s="7">
        <f t="shared" si="41"/>
        <v>0</v>
      </c>
      <c r="M297" s="7">
        <f t="shared" si="42"/>
        <v>1.8009042246236201E-2</v>
      </c>
      <c r="N297" s="7">
        <f t="shared" si="43"/>
        <v>1.3815706737527968E-2</v>
      </c>
      <c r="O297" s="7">
        <f t="shared" si="44"/>
        <v>-1.2719921430920341E-3</v>
      </c>
      <c r="P297" s="7">
        <f t="shared" si="45"/>
        <v>5.4144041312038076E-3</v>
      </c>
      <c r="Q297" s="7">
        <f t="shared" si="46"/>
        <v>1.4120666918242831E-2</v>
      </c>
      <c r="R297" s="7">
        <f t="shared" si="47"/>
        <v>2.6909127987805362E-3</v>
      </c>
      <c r="S297" s="7">
        <f t="shared" si="48"/>
        <v>1.7667844522968199E-2</v>
      </c>
      <c r="T297" s="7">
        <f t="shared" si="49"/>
        <v>-1.1637183928925811E-3</v>
      </c>
      <c r="U297" s="7">
        <f t="shared" si="50"/>
        <v>5.2894107179726957E-3</v>
      </c>
    </row>
    <row r="298" spans="1:21" x14ac:dyDescent="0.2">
      <c r="A298" s="2">
        <v>43623</v>
      </c>
      <c r="B298" s="3">
        <v>28.34</v>
      </c>
      <c r="C298" s="3">
        <v>82.480002999999996</v>
      </c>
      <c r="D298" s="3">
        <v>55.990001999999997</v>
      </c>
      <c r="E298" s="3">
        <v>499.60000600000001</v>
      </c>
      <c r="F298" s="3">
        <v>40.721062000000003</v>
      </c>
      <c r="G298" s="3">
        <v>23.93</v>
      </c>
      <c r="H298" s="3">
        <v>48.419998</v>
      </c>
      <c r="I298" s="3">
        <v>144.979996</v>
      </c>
      <c r="J298" s="3">
        <v>34.650002000000001</v>
      </c>
      <c r="K298" s="3">
        <v>7742.1000979999999</v>
      </c>
      <c r="L298" s="7">
        <f t="shared" si="41"/>
        <v>-7.0525385383451154E-4</v>
      </c>
      <c r="M298" s="7">
        <f t="shared" si="42"/>
        <v>1.3267825226834709E-2</v>
      </c>
      <c r="N298" s="7">
        <f t="shared" si="43"/>
        <v>3.9448090371166184E-3</v>
      </c>
      <c r="O298" s="7">
        <f t="shared" si="44"/>
        <v>9.9866614645480675E-3</v>
      </c>
      <c r="P298" s="7">
        <f t="shared" si="45"/>
        <v>4.9168072987040541E-3</v>
      </c>
      <c r="Q298" s="7">
        <f t="shared" si="46"/>
        <v>9.7045987466413772E-3</v>
      </c>
      <c r="R298" s="7">
        <f t="shared" si="47"/>
        <v>-4.129025683918904E-4</v>
      </c>
      <c r="S298" s="7">
        <f t="shared" si="48"/>
        <v>6.8055277777777767E-3</v>
      </c>
      <c r="T298" s="7">
        <f t="shared" si="49"/>
        <v>9.3212927864088184E-3</v>
      </c>
      <c r="U298" s="7">
        <f t="shared" si="50"/>
        <v>1.6617354785981895E-2</v>
      </c>
    </row>
    <row r="299" spans="1:21" x14ac:dyDescent="0.2">
      <c r="A299" s="2">
        <v>43626</v>
      </c>
      <c r="B299" s="3">
        <v>28.620000999999998</v>
      </c>
      <c r="C299" s="3">
        <v>81.93</v>
      </c>
      <c r="D299" s="3">
        <v>54.77</v>
      </c>
      <c r="E299" s="3">
        <v>506.01998900000001</v>
      </c>
      <c r="F299" s="3">
        <v>40.863377</v>
      </c>
      <c r="G299" s="3">
        <v>24.389999</v>
      </c>
      <c r="H299" s="3">
        <v>47.970001000000003</v>
      </c>
      <c r="I299" s="3">
        <v>144.729996</v>
      </c>
      <c r="J299" s="3">
        <v>35.060001</v>
      </c>
      <c r="K299" s="3">
        <v>7823.169922</v>
      </c>
      <c r="L299" s="7">
        <f t="shared" si="41"/>
        <v>9.8800635144671353E-3</v>
      </c>
      <c r="M299" s="7">
        <f t="shared" si="42"/>
        <v>-6.6683193500852514E-3</v>
      </c>
      <c r="N299" s="7">
        <f t="shared" si="43"/>
        <v>-2.17896402289822E-2</v>
      </c>
      <c r="O299" s="7">
        <f t="shared" si="44"/>
        <v>1.2850246042631156E-2</v>
      </c>
      <c r="P299" s="7">
        <f t="shared" si="45"/>
        <v>3.4948744706117048E-3</v>
      </c>
      <c r="Q299" s="7">
        <f t="shared" si="46"/>
        <v>1.9222691182615957E-2</v>
      </c>
      <c r="R299" s="7">
        <f t="shared" si="47"/>
        <v>-9.293618723404248E-3</v>
      </c>
      <c r="S299" s="7">
        <f t="shared" si="48"/>
        <v>-1.7243758235446496E-3</v>
      </c>
      <c r="T299" s="7">
        <f t="shared" si="49"/>
        <v>1.1832582289605613E-2</v>
      </c>
      <c r="U299" s="7">
        <f t="shared" si="50"/>
        <v>1.0471296285738122E-2</v>
      </c>
    </row>
    <row r="300" spans="1:21" x14ac:dyDescent="0.2">
      <c r="A300" s="2">
        <v>43627</v>
      </c>
      <c r="B300" s="3">
        <v>28.33</v>
      </c>
      <c r="C300" s="3">
        <v>82.370002999999997</v>
      </c>
      <c r="D300" s="3">
        <v>55.66</v>
      </c>
      <c r="E300" s="3">
        <v>504.23998999999998</v>
      </c>
      <c r="F300" s="3">
        <v>40.483871000000001</v>
      </c>
      <c r="G300" s="3">
        <v>24.66</v>
      </c>
      <c r="H300" s="3">
        <v>48.080002</v>
      </c>
      <c r="I300" s="3">
        <v>146.13000500000001</v>
      </c>
      <c r="J300" s="3">
        <v>35.090000000000003</v>
      </c>
      <c r="K300" s="3">
        <v>7822.5698240000002</v>
      </c>
      <c r="L300" s="7">
        <f t="shared" si="41"/>
        <v>-1.0132808870272233E-2</v>
      </c>
      <c r="M300" s="7">
        <f t="shared" si="42"/>
        <v>5.3704747955570621E-3</v>
      </c>
      <c r="N300" s="7">
        <f t="shared" si="43"/>
        <v>1.6249771772868238E-2</v>
      </c>
      <c r="O300" s="7">
        <f t="shared" si="44"/>
        <v>-3.5176456240744117E-3</v>
      </c>
      <c r="P300" s="7">
        <f t="shared" si="45"/>
        <v>-9.2871913155880195E-3</v>
      </c>
      <c r="Q300" s="7">
        <f t="shared" si="46"/>
        <v>1.1070152155397818E-2</v>
      </c>
      <c r="R300" s="7">
        <f t="shared" si="47"/>
        <v>2.2931206526344851E-3</v>
      </c>
      <c r="S300" s="7">
        <f t="shared" si="48"/>
        <v>9.6732470026463027E-3</v>
      </c>
      <c r="T300" s="7">
        <f t="shared" si="49"/>
        <v>8.5564743708945303E-4</v>
      </c>
      <c r="U300" s="7">
        <f t="shared" si="50"/>
        <v>-7.6707780347748532E-5</v>
      </c>
    </row>
    <row r="301" spans="1:21" x14ac:dyDescent="0.2">
      <c r="A301" s="2">
        <v>43628</v>
      </c>
      <c r="B301" s="3">
        <v>28.48</v>
      </c>
      <c r="C301" s="3">
        <v>82.93</v>
      </c>
      <c r="D301" s="3">
        <v>56.220001000000003</v>
      </c>
      <c r="E301" s="3">
        <v>503.67001299999998</v>
      </c>
      <c r="F301" s="3">
        <v>40.872864</v>
      </c>
      <c r="G301" s="3">
        <v>24.629999000000002</v>
      </c>
      <c r="H301" s="3">
        <v>48.330002</v>
      </c>
      <c r="I301" s="3">
        <v>141.320007</v>
      </c>
      <c r="J301" s="3">
        <v>34.549999</v>
      </c>
      <c r="K301" s="3">
        <v>7792.7202150000003</v>
      </c>
      <c r="L301" s="7">
        <f t="shared" si="41"/>
        <v>5.2947405577127475E-3</v>
      </c>
      <c r="M301" s="7">
        <f t="shared" si="42"/>
        <v>6.7985550516492009E-3</v>
      </c>
      <c r="N301" s="7">
        <f t="shared" si="43"/>
        <v>1.0061103126123013E-2</v>
      </c>
      <c r="O301" s="7">
        <f t="shared" si="44"/>
        <v>-1.1303684977464687E-3</v>
      </c>
      <c r="P301" s="7">
        <f t="shared" si="45"/>
        <v>9.6085920242162427E-3</v>
      </c>
      <c r="Q301" s="7">
        <f t="shared" si="46"/>
        <v>-1.2165855636657994E-3</v>
      </c>
      <c r="R301" s="7">
        <f t="shared" si="47"/>
        <v>5.1996670050055323E-3</v>
      </c>
      <c r="S301" s="7">
        <f t="shared" si="48"/>
        <v>-3.2915881991518493E-2</v>
      </c>
      <c r="T301" s="7">
        <f t="shared" si="49"/>
        <v>-1.5389028213166249E-2</v>
      </c>
      <c r="U301" s="7">
        <f t="shared" si="50"/>
        <v>-3.8158315836849311E-3</v>
      </c>
    </row>
    <row r="302" spans="1:21" x14ac:dyDescent="0.2">
      <c r="A302" s="2">
        <v>43629</v>
      </c>
      <c r="B302" s="3">
        <v>28.620000999999998</v>
      </c>
      <c r="C302" s="3">
        <v>83.349997999999999</v>
      </c>
      <c r="D302" s="3">
        <v>56.610000999999997</v>
      </c>
      <c r="E302" s="3">
        <v>507.29998799999998</v>
      </c>
      <c r="F302" s="3">
        <v>40.322581999999997</v>
      </c>
      <c r="G302" s="3">
        <v>24.620000999999998</v>
      </c>
      <c r="H302" s="3">
        <v>49.330002</v>
      </c>
      <c r="I302" s="3">
        <v>143.25</v>
      </c>
      <c r="J302" s="3">
        <v>34.900002000000001</v>
      </c>
      <c r="K302" s="3">
        <v>7837.1298829999996</v>
      </c>
      <c r="L302" s="7">
        <f t="shared" si="41"/>
        <v>4.9157654494381333E-3</v>
      </c>
      <c r="M302" s="7">
        <f t="shared" si="42"/>
        <v>5.064488122512872E-3</v>
      </c>
      <c r="N302" s="7">
        <f t="shared" si="43"/>
        <v>6.9370329609206773E-3</v>
      </c>
      <c r="O302" s="7">
        <f t="shared" si="44"/>
        <v>7.2070500651385851E-3</v>
      </c>
      <c r="P302" s="7">
        <f t="shared" si="45"/>
        <v>-1.346326012290215E-2</v>
      </c>
      <c r="Q302" s="7">
        <f t="shared" si="46"/>
        <v>-4.0592774689122236E-4</v>
      </c>
      <c r="R302" s="7">
        <f t="shared" si="47"/>
        <v>2.0691081287354383E-2</v>
      </c>
      <c r="S302" s="7">
        <f t="shared" si="48"/>
        <v>1.365689855931012E-2</v>
      </c>
      <c r="T302" s="7">
        <f t="shared" si="49"/>
        <v>1.0130333144148599E-2</v>
      </c>
      <c r="U302" s="7">
        <f t="shared" si="50"/>
        <v>5.6988659639693384E-3</v>
      </c>
    </row>
    <row r="303" spans="1:21" x14ac:dyDescent="0.2">
      <c r="A303" s="2">
        <v>43630</v>
      </c>
      <c r="B303" s="3">
        <v>28.629999000000002</v>
      </c>
      <c r="C303" s="3">
        <v>84.239998</v>
      </c>
      <c r="D303" s="3">
        <v>56.630001</v>
      </c>
      <c r="E303" s="3">
        <v>509.92001299999998</v>
      </c>
      <c r="F303" s="3">
        <v>40.56926</v>
      </c>
      <c r="G303" s="3">
        <v>24.26</v>
      </c>
      <c r="H303" s="3">
        <v>48.990001999999997</v>
      </c>
      <c r="I303" s="3">
        <v>141.58000200000001</v>
      </c>
      <c r="J303" s="3">
        <v>34.639999000000003</v>
      </c>
      <c r="K303" s="3">
        <v>7796.6601559999999</v>
      </c>
      <c r="L303" s="7">
        <f t="shared" si="41"/>
        <v>3.4933611637550467E-4</v>
      </c>
      <c r="M303" s="7">
        <f t="shared" si="42"/>
        <v>1.0677864683332093E-2</v>
      </c>
      <c r="N303" s="7">
        <f t="shared" si="43"/>
        <v>3.5329446470073594E-4</v>
      </c>
      <c r="O303" s="7">
        <f t="shared" si="44"/>
        <v>5.1646462881445969E-3</v>
      </c>
      <c r="P303" s="7">
        <f t="shared" si="45"/>
        <v>6.1176141944482339E-3</v>
      </c>
      <c r="Q303" s="7">
        <f t="shared" si="46"/>
        <v>-1.4622298350028375E-2</v>
      </c>
      <c r="R303" s="7">
        <f t="shared" si="47"/>
        <v>-6.8923573122904678E-3</v>
      </c>
      <c r="S303" s="7">
        <f t="shared" si="48"/>
        <v>-1.1657926701570629E-2</v>
      </c>
      <c r="T303" s="7">
        <f t="shared" si="49"/>
        <v>-7.4499422664788826E-3</v>
      </c>
      <c r="U303" s="7">
        <f t="shared" si="50"/>
        <v>-5.1638453878102833E-3</v>
      </c>
    </row>
    <row r="304" spans="1:21" x14ac:dyDescent="0.2">
      <c r="A304" s="2">
        <v>43633</v>
      </c>
      <c r="B304" s="3">
        <v>30.040001</v>
      </c>
      <c r="C304" s="3">
        <v>83.019997000000004</v>
      </c>
      <c r="D304" s="3">
        <v>56.549999</v>
      </c>
      <c r="E304" s="3">
        <v>511.48001099999999</v>
      </c>
      <c r="F304" s="3">
        <v>40.683112999999999</v>
      </c>
      <c r="G304" s="3">
        <v>24.360001</v>
      </c>
      <c r="H304" s="3">
        <v>49.150002000000001</v>
      </c>
      <c r="I304" s="3">
        <v>144.61000100000001</v>
      </c>
      <c r="J304" s="3">
        <v>34.560001</v>
      </c>
      <c r="K304" s="3">
        <v>7845.0200199999999</v>
      </c>
      <c r="L304" s="7">
        <f t="shared" si="41"/>
        <v>4.9249111046074386E-2</v>
      </c>
      <c r="M304" s="7">
        <f t="shared" si="42"/>
        <v>-1.4482443363780663E-2</v>
      </c>
      <c r="N304" s="7">
        <f t="shared" si="43"/>
        <v>-1.4127140841830525E-3</v>
      </c>
      <c r="O304" s="7">
        <f t="shared" si="44"/>
        <v>3.0592994199661024E-3</v>
      </c>
      <c r="P304" s="7">
        <f t="shared" si="45"/>
        <v>2.8063859187966176E-3</v>
      </c>
      <c r="Q304" s="7">
        <f t="shared" si="46"/>
        <v>4.1220527617476868E-3</v>
      </c>
      <c r="R304" s="7">
        <f t="shared" si="47"/>
        <v>3.2659725141469418E-3</v>
      </c>
      <c r="S304" s="7">
        <f t="shared" si="48"/>
        <v>2.140132050570252E-2</v>
      </c>
      <c r="T304" s="7">
        <f t="shared" si="49"/>
        <v>-2.3094111521193561E-3</v>
      </c>
      <c r="U304" s="7">
        <f t="shared" si="50"/>
        <v>6.2026384416389094E-3</v>
      </c>
    </row>
    <row r="305" spans="1:21" x14ac:dyDescent="0.2">
      <c r="A305" s="2">
        <v>43634</v>
      </c>
      <c r="B305" s="3">
        <v>30.07</v>
      </c>
      <c r="C305" s="3">
        <v>82.919998000000007</v>
      </c>
      <c r="D305" s="3">
        <v>55.5</v>
      </c>
      <c r="E305" s="3">
        <v>503.23001099999999</v>
      </c>
      <c r="F305" s="3">
        <v>40.863377</v>
      </c>
      <c r="G305" s="3">
        <v>23.940000999999999</v>
      </c>
      <c r="H305" s="3">
        <v>49.209999000000003</v>
      </c>
      <c r="I305" s="3">
        <v>149.78999300000001</v>
      </c>
      <c r="J305" s="3">
        <v>34.979999999999997</v>
      </c>
      <c r="K305" s="3">
        <v>7953.8798829999996</v>
      </c>
      <c r="L305" s="7">
        <f t="shared" si="41"/>
        <v>9.9863511988565207E-4</v>
      </c>
      <c r="M305" s="7">
        <f t="shared" si="42"/>
        <v>-1.2045170273855446E-3</v>
      </c>
      <c r="N305" s="7">
        <f t="shared" si="43"/>
        <v>-1.8567621902168374E-2</v>
      </c>
      <c r="O305" s="7">
        <f t="shared" si="44"/>
        <v>-1.6129662592034317E-2</v>
      </c>
      <c r="P305" s="7">
        <f t="shared" si="45"/>
        <v>4.4309293637387363E-3</v>
      </c>
      <c r="Q305" s="7">
        <f t="shared" si="46"/>
        <v>-1.7241378602570735E-2</v>
      </c>
      <c r="R305" s="7">
        <f t="shared" si="47"/>
        <v>1.2206917102465782E-3</v>
      </c>
      <c r="S305" s="7">
        <f t="shared" si="48"/>
        <v>3.5820427108634055E-2</v>
      </c>
      <c r="T305" s="7">
        <f t="shared" si="49"/>
        <v>1.2152748490950481E-2</v>
      </c>
      <c r="U305" s="7">
        <f t="shared" si="50"/>
        <v>1.3876301490942489E-2</v>
      </c>
    </row>
    <row r="306" spans="1:21" x14ac:dyDescent="0.2">
      <c r="A306" s="2">
        <v>43635</v>
      </c>
      <c r="B306" s="3">
        <v>30.43</v>
      </c>
      <c r="C306" s="3">
        <v>83.809997999999993</v>
      </c>
      <c r="D306" s="3">
        <v>55.060001</v>
      </c>
      <c r="E306" s="3">
        <v>511.17001299999998</v>
      </c>
      <c r="F306" s="3">
        <v>41.271346999999999</v>
      </c>
      <c r="G306" s="3">
        <v>23.639999</v>
      </c>
      <c r="H306" s="3">
        <v>49.740001999999997</v>
      </c>
      <c r="I306" s="3">
        <v>148.44000199999999</v>
      </c>
      <c r="J306" s="3">
        <v>34.909999999999997</v>
      </c>
      <c r="K306" s="3">
        <v>7987.3198240000002</v>
      </c>
      <c r="L306" s="7">
        <f t="shared" si="41"/>
        <v>1.1972065181243746E-2</v>
      </c>
      <c r="M306" s="7">
        <f t="shared" si="42"/>
        <v>1.0733237113681385E-2</v>
      </c>
      <c r="N306" s="7">
        <f t="shared" si="43"/>
        <v>-7.9279099099099151E-3</v>
      </c>
      <c r="O306" s="7">
        <f t="shared" si="44"/>
        <v>1.5778077273694222E-2</v>
      </c>
      <c r="P306" s="7">
        <f t="shared" si="45"/>
        <v>9.9837563596371099E-3</v>
      </c>
      <c r="Q306" s="7">
        <f t="shared" si="46"/>
        <v>-1.2531411339540012E-2</v>
      </c>
      <c r="R306" s="7">
        <f t="shared" si="47"/>
        <v>1.077022984698686E-2</v>
      </c>
      <c r="S306" s="7">
        <f t="shared" si="48"/>
        <v>-9.0125580017886564E-3</v>
      </c>
      <c r="T306" s="7">
        <f t="shared" si="49"/>
        <v>-2.0011435105774813E-3</v>
      </c>
      <c r="U306" s="7">
        <f t="shared" si="50"/>
        <v>4.2042300728569537E-3</v>
      </c>
    </row>
    <row r="307" spans="1:21" x14ac:dyDescent="0.2">
      <c r="A307" s="2">
        <v>43636</v>
      </c>
      <c r="B307" s="3">
        <v>30.91</v>
      </c>
      <c r="C307" s="3">
        <v>84.690002000000007</v>
      </c>
      <c r="D307" s="3">
        <v>55.189999</v>
      </c>
      <c r="E307" s="3">
        <v>508.36999500000002</v>
      </c>
      <c r="F307" s="3">
        <v>41.366222</v>
      </c>
      <c r="G307" s="3">
        <v>23.129999000000002</v>
      </c>
      <c r="H307" s="3">
        <v>50.77</v>
      </c>
      <c r="I307" s="3">
        <v>154.33999600000001</v>
      </c>
      <c r="J307" s="3">
        <v>36.009998000000003</v>
      </c>
      <c r="K307" s="3">
        <v>8051.3398440000001</v>
      </c>
      <c r="L307" s="7">
        <f t="shared" si="41"/>
        <v>1.5773907328294461E-2</v>
      </c>
      <c r="M307" s="7">
        <f t="shared" si="42"/>
        <v>1.0499988318816256E-2</v>
      </c>
      <c r="N307" s="7">
        <f t="shared" si="43"/>
        <v>2.3610242942058881E-3</v>
      </c>
      <c r="O307" s="7">
        <f t="shared" si="44"/>
        <v>-5.4776648253816208E-3</v>
      </c>
      <c r="P307" s="7">
        <f t="shared" si="45"/>
        <v>2.2988103586733385E-3</v>
      </c>
      <c r="Q307" s="7">
        <f t="shared" si="46"/>
        <v>-2.1573604973502664E-2</v>
      </c>
      <c r="R307" s="7">
        <f t="shared" si="47"/>
        <v>2.0707638893943073E-2</v>
      </c>
      <c r="S307" s="7">
        <f t="shared" si="48"/>
        <v>3.9746658047067535E-2</v>
      </c>
      <c r="T307" s="7">
        <f t="shared" si="49"/>
        <v>3.1509538814093574E-2</v>
      </c>
      <c r="U307" s="7">
        <f t="shared" si="50"/>
        <v>8.0152067790793813E-3</v>
      </c>
    </row>
    <row r="308" spans="1:21" x14ac:dyDescent="0.2">
      <c r="A308" s="2">
        <v>43637</v>
      </c>
      <c r="B308" s="3">
        <v>30.65</v>
      </c>
      <c r="C308" s="3">
        <v>83.82</v>
      </c>
      <c r="D308" s="3">
        <v>55.59</v>
      </c>
      <c r="E308" s="3">
        <v>508.08999599999999</v>
      </c>
      <c r="F308" s="3">
        <v>41.432636000000002</v>
      </c>
      <c r="G308" s="3">
        <v>22.24</v>
      </c>
      <c r="H308" s="3">
        <v>50.470001000000003</v>
      </c>
      <c r="I308" s="3">
        <v>155.21000699999999</v>
      </c>
      <c r="J308" s="3">
        <v>36.639999000000003</v>
      </c>
      <c r="K308" s="3">
        <v>8031.7099609999996</v>
      </c>
      <c r="L308" s="7">
        <f t="shared" si="41"/>
        <v>-8.4115173083145114E-3</v>
      </c>
      <c r="M308" s="7">
        <f t="shared" si="42"/>
        <v>-1.0272782848676915E-2</v>
      </c>
      <c r="N308" s="7">
        <f t="shared" si="43"/>
        <v>7.247708049424012E-3</v>
      </c>
      <c r="O308" s="7">
        <f t="shared" si="44"/>
        <v>-5.507779820876959E-4</v>
      </c>
      <c r="P308" s="7">
        <f t="shared" si="45"/>
        <v>1.605512826382882E-3</v>
      </c>
      <c r="Q308" s="7">
        <f t="shared" si="46"/>
        <v>-3.8478125312500146E-2</v>
      </c>
      <c r="R308" s="7">
        <f t="shared" si="47"/>
        <v>-5.9089816820957191E-3</v>
      </c>
      <c r="S308" s="7">
        <f t="shared" si="48"/>
        <v>5.6369769505499835E-3</v>
      </c>
      <c r="T308" s="7">
        <f t="shared" si="49"/>
        <v>1.7495168980570339E-2</v>
      </c>
      <c r="U308" s="7">
        <f t="shared" si="50"/>
        <v>-2.4380889864721151E-3</v>
      </c>
    </row>
    <row r="309" spans="1:21" x14ac:dyDescent="0.2">
      <c r="A309" s="2">
        <v>43640</v>
      </c>
      <c r="B309" s="3">
        <v>29.969999000000001</v>
      </c>
      <c r="C309" s="3">
        <v>83.650002000000001</v>
      </c>
      <c r="D309" s="3">
        <v>55.790000999999997</v>
      </c>
      <c r="E309" s="3">
        <v>510.040009</v>
      </c>
      <c r="F309" s="3">
        <v>41.518028000000001</v>
      </c>
      <c r="G309" s="3">
        <v>22.08</v>
      </c>
      <c r="H309" s="3">
        <v>50.290000999999997</v>
      </c>
      <c r="I309" s="3">
        <v>151.279999</v>
      </c>
      <c r="J309" s="3">
        <v>35.299999</v>
      </c>
      <c r="K309" s="3">
        <v>8005.7001950000003</v>
      </c>
      <c r="L309" s="7">
        <f t="shared" si="41"/>
        <v>-2.218600326264265E-2</v>
      </c>
      <c r="M309" s="7">
        <f t="shared" si="42"/>
        <v>-2.0281317108087876E-3</v>
      </c>
      <c r="N309" s="7">
        <f t="shared" si="43"/>
        <v>3.5977873718293432E-3</v>
      </c>
      <c r="O309" s="7">
        <f t="shared" si="44"/>
        <v>3.8379283500004449E-3</v>
      </c>
      <c r="P309" s="7">
        <f t="shared" si="45"/>
        <v>2.0609840030452998E-3</v>
      </c>
      <c r="Q309" s="7">
        <f t="shared" si="46"/>
        <v>-7.1942446043165541E-3</v>
      </c>
      <c r="R309" s="7">
        <f t="shared" si="47"/>
        <v>-3.5664750630777045E-3</v>
      </c>
      <c r="S309" s="7">
        <f t="shared" si="48"/>
        <v>-2.5320583871889051E-2</v>
      </c>
      <c r="T309" s="7">
        <f t="shared" si="49"/>
        <v>-3.6572053399892376E-2</v>
      </c>
      <c r="U309" s="7">
        <f t="shared" si="50"/>
        <v>-3.2383846187544396E-3</v>
      </c>
    </row>
    <row r="310" spans="1:21" x14ac:dyDescent="0.2">
      <c r="A310" s="2">
        <v>43641</v>
      </c>
      <c r="B310" s="3">
        <v>29.57</v>
      </c>
      <c r="C310" s="3">
        <v>84.25</v>
      </c>
      <c r="D310" s="3">
        <v>54.529998999999997</v>
      </c>
      <c r="E310" s="3">
        <v>500.04998799999998</v>
      </c>
      <c r="F310" s="3">
        <v>41.518028000000001</v>
      </c>
      <c r="G310" s="3">
        <v>21.85</v>
      </c>
      <c r="H310" s="3">
        <v>49.419998</v>
      </c>
      <c r="I310" s="3">
        <v>148.19000199999999</v>
      </c>
      <c r="J310" s="3">
        <v>35.189999</v>
      </c>
      <c r="K310" s="3">
        <v>7884.7202150000003</v>
      </c>
      <c r="L310" s="7">
        <f t="shared" si="41"/>
        <v>-1.3346647091980253E-2</v>
      </c>
      <c r="M310" s="7">
        <f t="shared" si="42"/>
        <v>7.1727194937783664E-3</v>
      </c>
      <c r="N310" s="7">
        <f t="shared" si="43"/>
        <v>-2.2584728041141283E-2</v>
      </c>
      <c r="O310" s="7">
        <f t="shared" si="44"/>
        <v>-1.9586739910045003E-2</v>
      </c>
      <c r="P310" s="7">
        <f t="shared" si="45"/>
        <v>0</v>
      </c>
      <c r="Q310" s="7">
        <f t="shared" si="46"/>
        <v>-1.0416666666666526E-2</v>
      </c>
      <c r="R310" s="7">
        <f t="shared" si="47"/>
        <v>-1.7299721270635827E-2</v>
      </c>
      <c r="S310" s="7">
        <f t="shared" si="48"/>
        <v>-2.0425680991708699E-2</v>
      </c>
      <c r="T310" s="7">
        <f t="shared" si="49"/>
        <v>-3.1161473970579838E-3</v>
      </c>
      <c r="U310" s="7">
        <f t="shared" si="50"/>
        <v>-1.5111730024009482E-2</v>
      </c>
    </row>
    <row r="311" spans="1:21" x14ac:dyDescent="0.2">
      <c r="A311" s="2">
        <v>43642</v>
      </c>
      <c r="B311" s="3">
        <v>28.76</v>
      </c>
      <c r="C311" s="3">
        <v>83.379997000000003</v>
      </c>
      <c r="D311" s="3">
        <v>53.450001</v>
      </c>
      <c r="E311" s="3">
        <v>490.27999899999998</v>
      </c>
      <c r="F311" s="3">
        <v>40.787475999999998</v>
      </c>
      <c r="G311" s="3">
        <v>21.43</v>
      </c>
      <c r="H311" s="3">
        <v>48.599997999999999</v>
      </c>
      <c r="I311" s="3">
        <v>151.240005</v>
      </c>
      <c r="J311" s="3">
        <v>35.68</v>
      </c>
      <c r="K311" s="3">
        <v>7909.9702150000003</v>
      </c>
      <c r="L311" s="7">
        <f t="shared" si="41"/>
        <v>-2.7392627663172089E-2</v>
      </c>
      <c r="M311" s="7">
        <f t="shared" si="42"/>
        <v>-1.032644510385753E-2</v>
      </c>
      <c r="N311" s="7">
        <f t="shared" si="43"/>
        <v>-1.980557527609704E-2</v>
      </c>
      <c r="O311" s="7">
        <f t="shared" si="44"/>
        <v>-1.9538024666445965E-2</v>
      </c>
      <c r="P311" s="7">
        <f t="shared" si="45"/>
        <v>-1.7596018770448418E-2</v>
      </c>
      <c r="Q311" s="7">
        <f t="shared" si="46"/>
        <v>-1.9221967963386804E-2</v>
      </c>
      <c r="R311" s="7">
        <f t="shared" si="47"/>
        <v>-1.6592473354612444E-2</v>
      </c>
      <c r="S311" s="7">
        <f t="shared" si="48"/>
        <v>2.0581705640303614E-2</v>
      </c>
      <c r="T311" s="7">
        <f t="shared" si="49"/>
        <v>1.3924439156704707E-2</v>
      </c>
      <c r="U311" s="7">
        <f t="shared" si="50"/>
        <v>3.2023964467330183E-3</v>
      </c>
    </row>
    <row r="312" spans="1:21" x14ac:dyDescent="0.2">
      <c r="A312" s="2">
        <v>43643</v>
      </c>
      <c r="B312" s="3">
        <v>28.68</v>
      </c>
      <c r="C312" s="3">
        <v>83.559997999999993</v>
      </c>
      <c r="D312" s="3">
        <v>53.189999</v>
      </c>
      <c r="E312" s="3">
        <v>498.19000199999999</v>
      </c>
      <c r="F312" s="3">
        <v>41.204932999999997</v>
      </c>
      <c r="G312" s="3">
        <v>21.389999</v>
      </c>
      <c r="H312" s="3">
        <v>48.82</v>
      </c>
      <c r="I312" s="3">
        <v>150.80999800000001</v>
      </c>
      <c r="J312" s="3">
        <v>35.590000000000003</v>
      </c>
      <c r="K312" s="3">
        <v>7967.7597660000001</v>
      </c>
      <c r="L312" s="7">
        <f t="shared" si="41"/>
        <v>-2.7816411682893547E-3</v>
      </c>
      <c r="M312" s="7">
        <f t="shared" si="42"/>
        <v>2.1588031479539403E-3</v>
      </c>
      <c r="N312" s="7">
        <f t="shared" si="43"/>
        <v>-4.8643965413583444E-3</v>
      </c>
      <c r="O312" s="7">
        <f t="shared" si="44"/>
        <v>1.6133644073047366E-2</v>
      </c>
      <c r="P312" s="7">
        <f t="shared" si="45"/>
        <v>1.0234930938114407E-2</v>
      </c>
      <c r="Q312" s="7">
        <f t="shared" si="46"/>
        <v>-1.8665888940737367E-3</v>
      </c>
      <c r="R312" s="7">
        <f t="shared" si="47"/>
        <v>4.5267903097444759E-3</v>
      </c>
      <c r="S312" s="7">
        <f t="shared" si="48"/>
        <v>-2.8432093743979256E-3</v>
      </c>
      <c r="T312" s="7">
        <f t="shared" si="49"/>
        <v>-2.5224215246635734E-3</v>
      </c>
      <c r="U312" s="7">
        <f t="shared" si="50"/>
        <v>7.3059125924913289E-3</v>
      </c>
    </row>
    <row r="313" spans="1:21" x14ac:dyDescent="0.2">
      <c r="A313" s="2">
        <v>43644</v>
      </c>
      <c r="B313" s="3">
        <v>28.9</v>
      </c>
      <c r="C313" s="3">
        <v>83.830001999999993</v>
      </c>
      <c r="D313" s="3">
        <v>53.57</v>
      </c>
      <c r="E313" s="3">
        <v>504.290009</v>
      </c>
      <c r="F313" s="3">
        <v>41.100571000000002</v>
      </c>
      <c r="G313" s="3">
        <v>21.709999</v>
      </c>
      <c r="H313" s="3">
        <v>49.900002000000001</v>
      </c>
      <c r="I313" s="3">
        <v>153.86000100000001</v>
      </c>
      <c r="J313" s="3">
        <v>35.830002</v>
      </c>
      <c r="K313" s="3">
        <v>8006.2402339999999</v>
      </c>
      <c r="L313" s="7">
        <f t="shared" si="41"/>
        <v>7.6708507670850369E-3</v>
      </c>
      <c r="M313" s="7">
        <f t="shared" si="42"/>
        <v>3.2312590529262595E-3</v>
      </c>
      <c r="N313" s="7">
        <f t="shared" si="43"/>
        <v>7.1442189724425457E-3</v>
      </c>
      <c r="O313" s="7">
        <f t="shared" si="44"/>
        <v>1.2244338456234224E-2</v>
      </c>
      <c r="P313" s="7">
        <f t="shared" si="45"/>
        <v>-2.5327549980482859E-3</v>
      </c>
      <c r="Q313" s="7">
        <f t="shared" si="46"/>
        <v>1.4960262503986105E-2</v>
      </c>
      <c r="R313" s="7">
        <f t="shared" si="47"/>
        <v>2.2122122081114304E-2</v>
      </c>
      <c r="S313" s="7">
        <f t="shared" si="48"/>
        <v>2.0224143229549036E-2</v>
      </c>
      <c r="T313" s="7">
        <f t="shared" si="49"/>
        <v>6.7435234616464437E-3</v>
      </c>
      <c r="U313" s="7">
        <f t="shared" si="50"/>
        <v>4.8295216133653375E-3</v>
      </c>
    </row>
    <row r="314" spans="1:21" x14ac:dyDescent="0.2">
      <c r="A314" s="2">
        <v>43647</v>
      </c>
      <c r="B314" s="3">
        <v>29.48</v>
      </c>
      <c r="C314" s="3">
        <v>84.550003000000004</v>
      </c>
      <c r="D314" s="3">
        <v>53.380001</v>
      </c>
      <c r="E314" s="3">
        <v>504.94000199999999</v>
      </c>
      <c r="F314" s="3">
        <v>41.527515000000001</v>
      </c>
      <c r="G314" s="3">
        <v>21.6</v>
      </c>
      <c r="H314" s="3">
        <v>50.549999</v>
      </c>
      <c r="I314" s="3">
        <v>151.279999</v>
      </c>
      <c r="J314" s="3">
        <v>35.68</v>
      </c>
      <c r="K314" s="3">
        <v>8091.1601559999999</v>
      </c>
      <c r="L314" s="7">
        <f t="shared" si="41"/>
        <v>2.00692041522492E-2</v>
      </c>
      <c r="M314" s="7">
        <f t="shared" si="42"/>
        <v>8.5888224122911347E-3</v>
      </c>
      <c r="N314" s="7">
        <f t="shared" si="43"/>
        <v>-3.5467425798021328E-3</v>
      </c>
      <c r="O314" s="7">
        <f t="shared" si="44"/>
        <v>1.2889269832827384E-3</v>
      </c>
      <c r="P314" s="7">
        <f t="shared" si="45"/>
        <v>1.038778755652808E-2</v>
      </c>
      <c r="Q314" s="7">
        <f t="shared" si="46"/>
        <v>-5.0667436695873824E-3</v>
      </c>
      <c r="R314" s="7">
        <f t="shared" si="47"/>
        <v>1.3025991461884091E-2</v>
      </c>
      <c r="S314" s="7">
        <f t="shared" si="48"/>
        <v>-1.6768503725669463E-2</v>
      </c>
      <c r="T314" s="7">
        <f t="shared" si="49"/>
        <v>-4.1864915329896052E-3</v>
      </c>
      <c r="U314" s="7">
        <f t="shared" si="50"/>
        <v>1.0606716700726975E-2</v>
      </c>
    </row>
    <row r="315" spans="1:21" x14ac:dyDescent="0.2">
      <c r="A315" s="2">
        <v>43648</v>
      </c>
      <c r="B315" s="3">
        <v>29.76</v>
      </c>
      <c r="C315" s="3">
        <v>85.510002</v>
      </c>
      <c r="D315" s="3">
        <v>53.310001</v>
      </c>
      <c r="E315" s="3">
        <v>514.94000200000005</v>
      </c>
      <c r="F315" s="3">
        <v>41.954459999999997</v>
      </c>
      <c r="G315" s="3">
        <v>21.440000999999999</v>
      </c>
      <c r="H315" s="3">
        <v>50.98</v>
      </c>
      <c r="I315" s="3">
        <v>144.5</v>
      </c>
      <c r="J315" s="3">
        <v>35.169998</v>
      </c>
      <c r="K315" s="3">
        <v>8109.0898440000001</v>
      </c>
      <c r="L315" s="7">
        <f t="shared" si="41"/>
        <v>9.4979647218453572E-3</v>
      </c>
      <c r="M315" s="7">
        <f t="shared" si="42"/>
        <v>1.1354216037106424E-2</v>
      </c>
      <c r="N315" s="7">
        <f t="shared" si="43"/>
        <v>-1.3113525419379494E-3</v>
      </c>
      <c r="O315" s="7">
        <f t="shared" si="44"/>
        <v>1.9804333109659348E-2</v>
      </c>
      <c r="P315" s="7">
        <f t="shared" si="45"/>
        <v>1.028101488856235E-2</v>
      </c>
      <c r="Q315" s="7">
        <f t="shared" si="46"/>
        <v>-7.4073611111112343E-3</v>
      </c>
      <c r="R315" s="7">
        <f t="shared" si="47"/>
        <v>8.506449228614172E-3</v>
      </c>
      <c r="S315" s="7">
        <f t="shared" si="48"/>
        <v>-4.4817550534224974E-2</v>
      </c>
      <c r="T315" s="7">
        <f t="shared" si="49"/>
        <v>-1.4293778026905832E-2</v>
      </c>
      <c r="U315" s="7">
        <f t="shared" si="50"/>
        <v>2.2159600915456368E-3</v>
      </c>
    </row>
    <row r="316" spans="1:21" x14ac:dyDescent="0.2">
      <c r="A316" s="2">
        <v>43649</v>
      </c>
      <c r="B316" s="3">
        <v>30.200001</v>
      </c>
      <c r="C316" s="3">
        <v>87.790001000000004</v>
      </c>
      <c r="D316" s="3">
        <v>56.669998</v>
      </c>
      <c r="E316" s="3">
        <v>518.95001200000002</v>
      </c>
      <c r="F316" s="3">
        <v>42.125236999999998</v>
      </c>
      <c r="G316" s="3">
        <v>21.549999</v>
      </c>
      <c r="H316" s="3">
        <v>51.84</v>
      </c>
      <c r="I316" s="3">
        <v>145.550003</v>
      </c>
      <c r="J316" s="3">
        <v>36.259998000000003</v>
      </c>
      <c r="K316" s="3">
        <v>8170.2299800000001</v>
      </c>
      <c r="L316" s="7">
        <f t="shared" si="41"/>
        <v>1.4784979838709635E-2</v>
      </c>
      <c r="M316" s="7">
        <f t="shared" si="42"/>
        <v>2.666353580485244E-2</v>
      </c>
      <c r="N316" s="7">
        <f t="shared" si="43"/>
        <v>6.3027517106968356E-2</v>
      </c>
      <c r="O316" s="7">
        <f t="shared" si="44"/>
        <v>7.7873344164859915E-3</v>
      </c>
      <c r="P316" s="7">
        <f t="shared" si="45"/>
        <v>4.0705326680405629E-3</v>
      </c>
      <c r="Q316" s="7">
        <f t="shared" si="46"/>
        <v>5.1305034920474555E-3</v>
      </c>
      <c r="R316" s="7">
        <f t="shared" si="47"/>
        <v>1.6869360533542696E-2</v>
      </c>
      <c r="S316" s="7">
        <f t="shared" si="48"/>
        <v>7.2664567474048708E-3</v>
      </c>
      <c r="T316" s="7">
        <f t="shared" si="49"/>
        <v>3.0992324764988709E-2</v>
      </c>
      <c r="U316" s="7">
        <f t="shared" si="50"/>
        <v>7.5397038602597558E-3</v>
      </c>
    </row>
    <row r="317" spans="1:21" x14ac:dyDescent="0.2">
      <c r="A317" s="2">
        <v>43651</v>
      </c>
      <c r="B317" s="3">
        <v>30.08</v>
      </c>
      <c r="C317" s="3">
        <v>87.790001000000004</v>
      </c>
      <c r="D317" s="3">
        <v>55.77</v>
      </c>
      <c r="E317" s="3">
        <v>518.17999299999997</v>
      </c>
      <c r="F317" s="3">
        <v>41.669829999999997</v>
      </c>
      <c r="G317" s="3">
        <v>21.75</v>
      </c>
      <c r="H317" s="3">
        <v>52.009998000000003</v>
      </c>
      <c r="I317" s="3">
        <v>146.520004</v>
      </c>
      <c r="J317" s="3">
        <v>36.020000000000003</v>
      </c>
      <c r="K317" s="3">
        <v>8161.7900390000004</v>
      </c>
      <c r="L317" s="7">
        <f t="shared" si="41"/>
        <v>-3.973542914783414E-3</v>
      </c>
      <c r="M317" s="7">
        <f t="shared" si="42"/>
        <v>0</v>
      </c>
      <c r="N317" s="7">
        <f t="shared" si="43"/>
        <v>-1.5881384008518871E-2</v>
      </c>
      <c r="O317" s="7">
        <f t="shared" si="44"/>
        <v>-1.4838018733874651E-3</v>
      </c>
      <c r="P317" s="7">
        <f t="shared" si="45"/>
        <v>-1.0810787841977032E-2</v>
      </c>
      <c r="Q317" s="7">
        <f t="shared" si="46"/>
        <v>9.2807892937721397E-3</v>
      </c>
      <c r="R317" s="7">
        <f t="shared" si="47"/>
        <v>3.2792824074074005E-3</v>
      </c>
      <c r="S317" s="7">
        <f t="shared" si="48"/>
        <v>6.6643832360484137E-3</v>
      </c>
      <c r="T317" s="7">
        <f t="shared" si="49"/>
        <v>-6.6188089695978451E-3</v>
      </c>
      <c r="U317" s="7">
        <f t="shared" si="50"/>
        <v>-1.0330114354993511E-3</v>
      </c>
    </row>
    <row r="318" spans="1:21" x14ac:dyDescent="0.2">
      <c r="A318" s="2">
        <v>43654</v>
      </c>
      <c r="B318" s="3">
        <v>29.92</v>
      </c>
      <c r="C318" s="3">
        <v>87.440002000000007</v>
      </c>
      <c r="D318" s="3">
        <v>55.43</v>
      </c>
      <c r="E318" s="3">
        <v>519.15997300000004</v>
      </c>
      <c r="F318" s="3">
        <v>41.081592999999998</v>
      </c>
      <c r="G318" s="3">
        <v>21.799999</v>
      </c>
      <c r="H318" s="3">
        <v>52.400002000000001</v>
      </c>
      <c r="I318" s="3">
        <v>145.800003</v>
      </c>
      <c r="J318" s="3">
        <v>35.75</v>
      </c>
      <c r="K318" s="3">
        <v>8098.3798829999996</v>
      </c>
      <c r="L318" s="7">
        <f t="shared" si="41"/>
        <v>-5.3191489361700999E-3</v>
      </c>
      <c r="M318" s="7">
        <f t="shared" si="42"/>
        <v>-3.9867752137284608E-3</v>
      </c>
      <c r="N318" s="7">
        <f t="shared" si="43"/>
        <v>-6.0964676349292346E-3</v>
      </c>
      <c r="O318" s="7">
        <f t="shared" si="44"/>
        <v>1.8911961350079928E-3</v>
      </c>
      <c r="P318" s="7">
        <f t="shared" si="45"/>
        <v>-1.4116616266493036E-2</v>
      </c>
      <c r="Q318" s="7">
        <f t="shared" si="46"/>
        <v>2.2988045977011349E-3</v>
      </c>
      <c r="R318" s="7">
        <f t="shared" si="47"/>
        <v>7.4986351662616399E-3</v>
      </c>
      <c r="S318" s="7">
        <f t="shared" si="48"/>
        <v>-4.9140116048590633E-3</v>
      </c>
      <c r="T318" s="7">
        <f t="shared" si="49"/>
        <v>-7.4958356468629401E-3</v>
      </c>
      <c r="U318" s="7">
        <f t="shared" si="50"/>
        <v>-7.7691481521827985E-3</v>
      </c>
    </row>
    <row r="319" spans="1:21" x14ac:dyDescent="0.2">
      <c r="A319" s="2">
        <v>43655</v>
      </c>
      <c r="B319" s="3">
        <v>29.389999</v>
      </c>
      <c r="C319" s="3">
        <v>87.230002999999996</v>
      </c>
      <c r="D319" s="3">
        <v>54.849997999999999</v>
      </c>
      <c r="E319" s="3">
        <v>521.5</v>
      </c>
      <c r="F319" s="3">
        <v>41.148006000000002</v>
      </c>
      <c r="G319" s="3">
        <v>21.709999</v>
      </c>
      <c r="H319" s="3">
        <v>52.310001</v>
      </c>
      <c r="I319" s="3">
        <v>143.36000100000001</v>
      </c>
      <c r="J319" s="3">
        <v>35.450001</v>
      </c>
      <c r="K319" s="3">
        <v>8141.7299800000001</v>
      </c>
      <c r="L319" s="7">
        <f t="shared" si="41"/>
        <v>-1.7713937165775472E-2</v>
      </c>
      <c r="M319" s="7">
        <f t="shared" si="42"/>
        <v>-2.4016353522042515E-3</v>
      </c>
      <c r="N319" s="7">
        <f t="shared" si="43"/>
        <v>-1.0463683925672025E-2</v>
      </c>
      <c r="O319" s="7">
        <f t="shared" si="44"/>
        <v>4.5073332338738748E-3</v>
      </c>
      <c r="P319" s="7">
        <f t="shared" si="45"/>
        <v>1.6166120919411347E-3</v>
      </c>
      <c r="Q319" s="7">
        <f t="shared" si="46"/>
        <v>-4.1284405563504776E-3</v>
      </c>
      <c r="R319" s="7">
        <f t="shared" si="47"/>
        <v>-1.7175762703215333E-3</v>
      </c>
      <c r="S319" s="7">
        <f t="shared" si="48"/>
        <v>-1.6735267145364822E-2</v>
      </c>
      <c r="T319" s="7">
        <f t="shared" si="49"/>
        <v>-8.3915804195804113E-3</v>
      </c>
      <c r="U319" s="7">
        <f t="shared" si="50"/>
        <v>5.3529344913789915E-3</v>
      </c>
    </row>
    <row r="320" spans="1:21" x14ac:dyDescent="0.2">
      <c r="A320" s="2">
        <v>43656</v>
      </c>
      <c r="B320" s="3">
        <v>29.16</v>
      </c>
      <c r="C320" s="3">
        <v>88.379997000000003</v>
      </c>
      <c r="D320" s="3">
        <v>54.779998999999997</v>
      </c>
      <c r="E320" s="3">
        <v>527.15997300000004</v>
      </c>
      <c r="F320" s="3">
        <v>41.802658000000001</v>
      </c>
      <c r="G320" s="3">
        <v>21.65</v>
      </c>
      <c r="H320" s="3">
        <v>52.57</v>
      </c>
      <c r="I320" s="3">
        <v>146.60000600000001</v>
      </c>
      <c r="J320" s="3">
        <v>35.639999000000003</v>
      </c>
      <c r="K320" s="3">
        <v>8202.5302730000003</v>
      </c>
      <c r="L320" s="7">
        <f t="shared" si="41"/>
        <v>-7.825757326497337E-3</v>
      </c>
      <c r="M320" s="7">
        <f t="shared" si="42"/>
        <v>1.3183468536622734E-2</v>
      </c>
      <c r="N320" s="7">
        <f t="shared" si="43"/>
        <v>-1.2761896545557361E-3</v>
      </c>
      <c r="O320" s="7">
        <f t="shared" si="44"/>
        <v>1.0853255992329888E-2</v>
      </c>
      <c r="P320" s="7">
        <f t="shared" si="45"/>
        <v>1.5909689524201943E-2</v>
      </c>
      <c r="Q320" s="7">
        <f t="shared" si="46"/>
        <v>-2.7636574280819289E-3</v>
      </c>
      <c r="R320" s="7">
        <f t="shared" si="47"/>
        <v>4.970349742489979E-3</v>
      </c>
      <c r="S320" s="7">
        <f t="shared" si="48"/>
        <v>2.2600481148155098E-2</v>
      </c>
      <c r="T320" s="7">
        <f t="shared" si="49"/>
        <v>5.3596049263863995E-3</v>
      </c>
      <c r="U320" s="7">
        <f t="shared" si="50"/>
        <v>7.4677363593922868E-3</v>
      </c>
    </row>
    <row r="321" spans="1:21" x14ac:dyDescent="0.2">
      <c r="A321" s="2">
        <v>43657</v>
      </c>
      <c r="B321" s="3">
        <v>29.040001</v>
      </c>
      <c r="C321" s="3">
        <v>89.07</v>
      </c>
      <c r="D321" s="3">
        <v>54.599997999999999</v>
      </c>
      <c r="E321" s="3">
        <v>523.88000499999998</v>
      </c>
      <c r="F321" s="3">
        <v>40.777988000000001</v>
      </c>
      <c r="G321" s="3">
        <v>21.76</v>
      </c>
      <c r="H321" s="3">
        <v>53.080002</v>
      </c>
      <c r="I321" s="3">
        <v>144.86000100000001</v>
      </c>
      <c r="J321" s="3">
        <v>36.099997999999999</v>
      </c>
      <c r="K321" s="3">
        <v>8196.0400389999995</v>
      </c>
      <c r="L321" s="7">
        <f t="shared" si="41"/>
        <v>-4.1151920438957466E-3</v>
      </c>
      <c r="M321" s="7">
        <f t="shared" si="42"/>
        <v>7.8072304075772949E-3</v>
      </c>
      <c r="N321" s="7">
        <f t="shared" si="43"/>
        <v>-3.2858890705711259E-3</v>
      </c>
      <c r="O321" s="7">
        <f t="shared" si="44"/>
        <v>-6.2219594961547909E-3</v>
      </c>
      <c r="P321" s="7">
        <f t="shared" si="45"/>
        <v>-2.4512077676974522E-2</v>
      </c>
      <c r="Q321" s="7">
        <f t="shared" si="46"/>
        <v>5.0808314087761198E-3</v>
      </c>
      <c r="R321" s="7">
        <f t="shared" si="47"/>
        <v>9.7013886246908893E-3</v>
      </c>
      <c r="S321" s="7">
        <f t="shared" si="48"/>
        <v>-1.186906499853756E-2</v>
      </c>
      <c r="T321" s="7">
        <f t="shared" si="49"/>
        <v>1.2906818543962256E-2</v>
      </c>
      <c r="U321" s="7">
        <f t="shared" si="50"/>
        <v>-7.9124779598369456E-4</v>
      </c>
    </row>
    <row r="322" spans="1:21" x14ac:dyDescent="0.2">
      <c r="A322" s="2">
        <v>43658</v>
      </c>
      <c r="B322" s="3">
        <v>28.73</v>
      </c>
      <c r="C322" s="3">
        <v>89.769997000000004</v>
      </c>
      <c r="D322" s="3">
        <v>54.549999</v>
      </c>
      <c r="E322" s="3">
        <v>518.01000999999997</v>
      </c>
      <c r="F322" s="3">
        <v>40.227702999999998</v>
      </c>
      <c r="G322" s="3">
        <v>21.889999</v>
      </c>
      <c r="H322" s="3">
        <v>53.18</v>
      </c>
      <c r="I322" s="3">
        <v>144.28999300000001</v>
      </c>
      <c r="J322" s="3">
        <v>36.630001</v>
      </c>
      <c r="K322" s="3">
        <v>8244.1396480000003</v>
      </c>
      <c r="L322" s="7">
        <f t="shared" si="41"/>
        <v>-1.0674965197143064E-2</v>
      </c>
      <c r="M322" s="7">
        <f t="shared" si="42"/>
        <v>7.858953631974969E-3</v>
      </c>
      <c r="N322" s="7">
        <f t="shared" si="43"/>
        <v>-9.1573263427591482E-4</v>
      </c>
      <c r="O322" s="7">
        <f t="shared" si="44"/>
        <v>-1.1204846422798705E-2</v>
      </c>
      <c r="P322" s="7">
        <f t="shared" si="45"/>
        <v>-1.3494657951245714E-2</v>
      </c>
      <c r="Q322" s="7">
        <f t="shared" si="46"/>
        <v>5.9742187499999067E-3</v>
      </c>
      <c r="R322" s="7">
        <f t="shared" si="47"/>
        <v>1.8839110066348407E-3</v>
      </c>
      <c r="S322" s="7">
        <f t="shared" si="48"/>
        <v>-3.9348888310445432E-3</v>
      </c>
      <c r="T322" s="7">
        <f t="shared" si="49"/>
        <v>1.468152435908724E-2</v>
      </c>
      <c r="U322" s="7">
        <f t="shared" si="50"/>
        <v>5.8686400714398441E-3</v>
      </c>
    </row>
    <row r="323" spans="1:21" x14ac:dyDescent="0.2">
      <c r="A323" s="2">
        <v>43661</v>
      </c>
      <c r="B323" s="3">
        <v>28.5</v>
      </c>
      <c r="C323" s="3">
        <v>90.160004000000001</v>
      </c>
      <c r="D323" s="3">
        <v>55</v>
      </c>
      <c r="E323" s="3">
        <v>516.98999000000003</v>
      </c>
      <c r="F323" s="3">
        <v>40.559772000000002</v>
      </c>
      <c r="G323" s="3">
        <v>22.08</v>
      </c>
      <c r="H323" s="3">
        <v>53.369999</v>
      </c>
      <c r="I323" s="3">
        <v>140.69000199999999</v>
      </c>
      <c r="J323" s="3">
        <v>36.389999000000003</v>
      </c>
      <c r="K323" s="3">
        <v>8258.1904300000006</v>
      </c>
      <c r="L323" s="7">
        <f t="shared" si="41"/>
        <v>-8.0055690915419569E-3</v>
      </c>
      <c r="M323" s="7">
        <f t="shared" si="42"/>
        <v>4.3445139025681048E-3</v>
      </c>
      <c r="N323" s="7">
        <f t="shared" si="43"/>
        <v>8.2493310403177148E-3</v>
      </c>
      <c r="O323" s="7">
        <f t="shared" si="44"/>
        <v>-1.9691125273813364E-3</v>
      </c>
      <c r="P323" s="7">
        <f t="shared" si="45"/>
        <v>8.2547343058589299E-3</v>
      </c>
      <c r="Q323" s="7">
        <f t="shared" si="46"/>
        <v>8.679808528086216E-3</v>
      </c>
      <c r="R323" s="7">
        <f t="shared" si="47"/>
        <v>3.5727529146295646E-3</v>
      </c>
      <c r="S323" s="7">
        <f t="shared" si="48"/>
        <v>-2.4949692803713817E-2</v>
      </c>
      <c r="T323" s="7">
        <f t="shared" si="49"/>
        <v>-6.5520609731896254E-3</v>
      </c>
      <c r="U323" s="7">
        <f t="shared" si="50"/>
        <v>1.7043357584813504E-3</v>
      </c>
    </row>
    <row r="324" spans="1:21" x14ac:dyDescent="0.2">
      <c r="A324" s="2">
        <v>43662</v>
      </c>
      <c r="B324" s="3">
        <v>28.290001</v>
      </c>
      <c r="C324" s="3">
        <v>90.080001999999993</v>
      </c>
      <c r="D324" s="3">
        <v>55.220001000000003</v>
      </c>
      <c r="E324" s="3">
        <v>514.21997099999999</v>
      </c>
      <c r="F324" s="3">
        <v>40.654648000000002</v>
      </c>
      <c r="G324" s="3">
        <v>21.959999</v>
      </c>
      <c r="H324" s="3">
        <v>53.509998000000003</v>
      </c>
      <c r="I324" s="3">
        <v>140.05999800000001</v>
      </c>
      <c r="J324" s="3">
        <v>36.599997999999999</v>
      </c>
      <c r="K324" s="3">
        <v>8222.7998050000006</v>
      </c>
      <c r="L324" s="7">
        <f t="shared" ref="L324:L387" si="51">((B324-B323)/B323)</f>
        <v>-7.3683859649122749E-3</v>
      </c>
      <c r="M324" s="7">
        <f t="shared" ref="M324:M387" si="52">((C324-C323)/C323)</f>
        <v>-8.8733358973683556E-4</v>
      </c>
      <c r="N324" s="7">
        <f t="shared" ref="N324:N387" si="53">(D324-D323)/D323</f>
        <v>4.0000181818182446E-3</v>
      </c>
      <c r="O324" s="7">
        <f t="shared" ref="O324:O387" si="54">(E324-E323)/E323</f>
        <v>-5.357974145689063E-3</v>
      </c>
      <c r="P324" s="7">
        <f t="shared" ref="P324:P387" si="55">(F324-F323)/F323</f>
        <v>2.3391650229197367E-3</v>
      </c>
      <c r="Q324" s="7">
        <f t="shared" ref="Q324:Q387" si="56">(G324-G323)/G323</f>
        <v>-5.4348278985506555E-3</v>
      </c>
      <c r="R324" s="7">
        <f t="shared" ref="R324:R387" si="57">(H324-H323)/H323</f>
        <v>2.6231778644028661E-3</v>
      </c>
      <c r="S324" s="7">
        <f t="shared" ref="S324:S387" si="58">(I324-I323)/I323</f>
        <v>-4.4779585687971298E-3</v>
      </c>
      <c r="T324" s="7">
        <f t="shared" ref="T324:T387" si="59">(J324-J323)/J323</f>
        <v>5.7707888367899175E-3</v>
      </c>
      <c r="U324" s="7">
        <f t="shared" ref="U324:U387" si="60">(K324-K323)/K323</f>
        <v>-4.285518153157919E-3</v>
      </c>
    </row>
    <row r="325" spans="1:21" x14ac:dyDescent="0.2">
      <c r="A325" s="2">
        <v>43663</v>
      </c>
      <c r="B325" s="3">
        <v>27.98</v>
      </c>
      <c r="C325" s="3">
        <v>90.25</v>
      </c>
      <c r="D325" s="3">
        <v>56</v>
      </c>
      <c r="E325" s="3">
        <v>512.17999299999997</v>
      </c>
      <c r="F325" s="3">
        <v>40.550285000000002</v>
      </c>
      <c r="G325" s="3">
        <v>21.639999</v>
      </c>
      <c r="H325" s="3">
        <v>52.419998</v>
      </c>
      <c r="I325" s="3">
        <v>136.33999600000001</v>
      </c>
      <c r="J325" s="3">
        <v>35.860000999999997</v>
      </c>
      <c r="K325" s="3">
        <v>8185.2099609999996</v>
      </c>
      <c r="L325" s="7">
        <f t="shared" si="51"/>
        <v>-1.0957970627148431E-2</v>
      </c>
      <c r="M325" s="7">
        <f t="shared" si="52"/>
        <v>1.8871891232862847E-3</v>
      </c>
      <c r="N325" s="7">
        <f t="shared" si="53"/>
        <v>1.4125298548980404E-2</v>
      </c>
      <c r="O325" s="7">
        <f t="shared" si="54"/>
        <v>-3.9671310237774085E-3</v>
      </c>
      <c r="P325" s="7">
        <f t="shared" si="55"/>
        <v>-2.5670619507023973E-3</v>
      </c>
      <c r="Q325" s="7">
        <f t="shared" si="56"/>
        <v>-1.4571949661746355E-2</v>
      </c>
      <c r="R325" s="7">
        <f t="shared" si="57"/>
        <v>-2.0370025055878406E-2</v>
      </c>
      <c r="S325" s="7">
        <f t="shared" si="58"/>
        <v>-2.6560060353563574E-2</v>
      </c>
      <c r="T325" s="7">
        <f t="shared" si="59"/>
        <v>-2.0218498372595609E-2</v>
      </c>
      <c r="U325" s="7">
        <f t="shared" si="60"/>
        <v>-4.5714166575165681E-3</v>
      </c>
    </row>
    <row r="326" spans="1:21" x14ac:dyDescent="0.2">
      <c r="A326" s="2">
        <v>43664</v>
      </c>
      <c r="B326" s="3">
        <v>27.969999000000001</v>
      </c>
      <c r="C326" s="3">
        <v>91.5</v>
      </c>
      <c r="D326" s="3">
        <v>56.98</v>
      </c>
      <c r="E326" s="3">
        <v>512.169983</v>
      </c>
      <c r="F326" s="3">
        <v>40.853889000000002</v>
      </c>
      <c r="G326" s="3">
        <v>21.66</v>
      </c>
      <c r="H326" s="3">
        <v>51.330002</v>
      </c>
      <c r="I326" s="3">
        <v>136.10000600000001</v>
      </c>
      <c r="J326" s="3">
        <v>35.740001999999997</v>
      </c>
      <c r="K326" s="3">
        <v>8207.2402340000008</v>
      </c>
      <c r="L326" s="7">
        <f t="shared" si="51"/>
        <v>-3.5743388134378261E-4</v>
      </c>
      <c r="M326" s="7">
        <f t="shared" si="52"/>
        <v>1.3850415512465374E-2</v>
      </c>
      <c r="N326" s="7">
        <f t="shared" si="53"/>
        <v>1.7499999999999943E-2</v>
      </c>
      <c r="O326" s="7">
        <f t="shared" si="54"/>
        <v>-1.9543910611060629E-5</v>
      </c>
      <c r="P326" s="7">
        <f t="shared" si="55"/>
        <v>7.4870990425837938E-3</v>
      </c>
      <c r="Q326" s="7">
        <f t="shared" si="56"/>
        <v>9.2426067117658381E-4</v>
      </c>
      <c r="R326" s="7">
        <f t="shared" si="57"/>
        <v>-2.0793514719325234E-2</v>
      </c>
      <c r="S326" s="7">
        <f t="shared" si="58"/>
        <v>-1.7602318251498693E-3</v>
      </c>
      <c r="T326" s="7">
        <f t="shared" si="59"/>
        <v>-3.3463189250887075E-3</v>
      </c>
      <c r="U326" s="7">
        <f t="shared" si="60"/>
        <v>2.6914731698965172E-3</v>
      </c>
    </row>
    <row r="327" spans="1:21" x14ac:dyDescent="0.2">
      <c r="A327" s="2">
        <v>43665</v>
      </c>
      <c r="B327" s="3">
        <v>27.629999000000002</v>
      </c>
      <c r="C327" s="3">
        <v>90.300003000000004</v>
      </c>
      <c r="D327" s="3">
        <v>56.580002</v>
      </c>
      <c r="E327" s="3">
        <v>506.60998499999999</v>
      </c>
      <c r="F327" s="3">
        <v>40.578747</v>
      </c>
      <c r="G327" s="3">
        <v>21.690000999999999</v>
      </c>
      <c r="H327" s="3">
        <v>50.700001</v>
      </c>
      <c r="I327" s="3">
        <v>138.070007</v>
      </c>
      <c r="J327" s="3">
        <v>34.849997999999999</v>
      </c>
      <c r="K327" s="3">
        <v>8146.4902339999999</v>
      </c>
      <c r="L327" s="7">
        <f t="shared" si="51"/>
        <v>-1.2155881735998627E-2</v>
      </c>
      <c r="M327" s="7">
        <f t="shared" si="52"/>
        <v>-1.3114721311475369E-2</v>
      </c>
      <c r="N327" s="7">
        <f t="shared" si="53"/>
        <v>-7.019971919971859E-3</v>
      </c>
      <c r="O327" s="7">
        <f t="shared" si="54"/>
        <v>-1.0855767000308582E-2</v>
      </c>
      <c r="P327" s="7">
        <f t="shared" si="55"/>
        <v>-6.734781112270668E-3</v>
      </c>
      <c r="Q327" s="7">
        <f t="shared" si="56"/>
        <v>1.3850877192981815E-3</v>
      </c>
      <c r="R327" s="7">
        <f t="shared" si="57"/>
        <v>-1.2273543258385223E-2</v>
      </c>
      <c r="S327" s="7">
        <f t="shared" si="58"/>
        <v>1.447465770133762E-2</v>
      </c>
      <c r="T327" s="7">
        <f t="shared" si="59"/>
        <v>-2.49021810351325E-2</v>
      </c>
      <c r="U327" s="7">
        <f t="shared" si="60"/>
        <v>-7.40200094891007E-3</v>
      </c>
    </row>
    <row r="328" spans="1:21" x14ac:dyDescent="0.2">
      <c r="A328" s="2">
        <v>43668</v>
      </c>
      <c r="B328" s="3">
        <v>27.610001</v>
      </c>
      <c r="C328" s="3">
        <v>90.919998000000007</v>
      </c>
      <c r="D328" s="3">
        <v>56.540000999999997</v>
      </c>
      <c r="E328" s="3">
        <v>506.39999399999999</v>
      </c>
      <c r="F328" s="3">
        <v>40.626185999999997</v>
      </c>
      <c r="G328" s="3">
        <v>20.860001</v>
      </c>
      <c r="H328" s="3">
        <v>50.009998000000003</v>
      </c>
      <c r="I328" s="3">
        <v>138.229996</v>
      </c>
      <c r="J328" s="3">
        <v>34.279998999999997</v>
      </c>
      <c r="K328" s="3">
        <v>8204.1396480000003</v>
      </c>
      <c r="L328" s="7">
        <f t="shared" si="51"/>
        <v>-7.2377852782408967E-4</v>
      </c>
      <c r="M328" s="7">
        <f t="shared" si="52"/>
        <v>6.8659466157493148E-3</v>
      </c>
      <c r="N328" s="7">
        <f t="shared" si="53"/>
        <v>-7.069812404743946E-4</v>
      </c>
      <c r="O328" s="7">
        <f t="shared" si="54"/>
        <v>-4.1450229213307405E-4</v>
      </c>
      <c r="P328" s="7">
        <f t="shared" si="55"/>
        <v>1.1690602472273755E-3</v>
      </c>
      <c r="Q328" s="7">
        <f t="shared" si="56"/>
        <v>-3.8266480485639368E-2</v>
      </c>
      <c r="R328" s="7">
        <f t="shared" si="57"/>
        <v>-1.3609526358786409E-2</v>
      </c>
      <c r="S328" s="7">
        <f t="shared" si="58"/>
        <v>1.1587527477998603E-3</v>
      </c>
      <c r="T328" s="7">
        <f t="shared" si="59"/>
        <v>-1.6355782861164091E-2</v>
      </c>
      <c r="U328" s="7">
        <f t="shared" si="60"/>
        <v>7.0765952384495836E-3</v>
      </c>
    </row>
    <row r="329" spans="1:21" x14ac:dyDescent="0.2">
      <c r="A329" s="2">
        <v>43669</v>
      </c>
      <c r="B329" s="3">
        <v>27.719999000000001</v>
      </c>
      <c r="C329" s="3">
        <v>90.110000999999997</v>
      </c>
      <c r="D329" s="3">
        <v>58.209999000000003</v>
      </c>
      <c r="E329" s="3">
        <v>507.32998700000002</v>
      </c>
      <c r="F329" s="3">
        <v>40.882354999999997</v>
      </c>
      <c r="G329" s="3">
        <v>20.82</v>
      </c>
      <c r="H329" s="3">
        <v>50.080002</v>
      </c>
      <c r="I329" s="3">
        <v>139.970001</v>
      </c>
      <c r="J329" s="3">
        <v>36.479999999999997</v>
      </c>
      <c r="K329" s="3">
        <v>8251.4003909999992</v>
      </c>
      <c r="L329" s="7">
        <f t="shared" si="51"/>
        <v>3.9839911632020917E-3</v>
      </c>
      <c r="M329" s="7">
        <f t="shared" si="52"/>
        <v>-8.9088981282204795E-3</v>
      </c>
      <c r="N329" s="7">
        <f t="shared" si="53"/>
        <v>2.9536575353085098E-2</v>
      </c>
      <c r="O329" s="7">
        <f t="shared" si="54"/>
        <v>1.8364790896897691E-3</v>
      </c>
      <c r="P329" s="7">
        <f t="shared" si="55"/>
        <v>6.3055143793217484E-3</v>
      </c>
      <c r="Q329" s="7">
        <f t="shared" si="56"/>
        <v>-1.9175933884183502E-3</v>
      </c>
      <c r="R329" s="7">
        <f t="shared" si="57"/>
        <v>1.399800095972755E-3</v>
      </c>
      <c r="S329" s="7">
        <f t="shared" si="58"/>
        <v>1.2587752661151756E-2</v>
      </c>
      <c r="T329" s="7">
        <f t="shared" si="59"/>
        <v>6.4177393937496927E-2</v>
      </c>
      <c r="U329" s="7">
        <f t="shared" si="60"/>
        <v>5.76059709216677E-3</v>
      </c>
    </row>
    <row r="330" spans="1:21" x14ac:dyDescent="0.2">
      <c r="A330" s="2">
        <v>43670</v>
      </c>
      <c r="B330" s="3">
        <v>27.76</v>
      </c>
      <c r="C330" s="3">
        <v>90.650002000000001</v>
      </c>
      <c r="D330" s="3">
        <v>58.259998000000003</v>
      </c>
      <c r="E330" s="3">
        <v>508.32000699999998</v>
      </c>
      <c r="F330" s="3">
        <v>40.692599999999999</v>
      </c>
      <c r="G330" s="3">
        <v>21.24</v>
      </c>
      <c r="H330" s="3">
        <v>51.049999</v>
      </c>
      <c r="I330" s="3">
        <v>139.63999899999999</v>
      </c>
      <c r="J330" s="3">
        <v>35.689999</v>
      </c>
      <c r="K330" s="3">
        <v>8321.5</v>
      </c>
      <c r="L330" s="7">
        <f t="shared" si="51"/>
        <v>1.4430375700951567E-3</v>
      </c>
      <c r="M330" s="7">
        <f t="shared" si="52"/>
        <v>5.9926866497316293E-3</v>
      </c>
      <c r="N330" s="7">
        <f t="shared" si="53"/>
        <v>8.5894177733965738E-4</v>
      </c>
      <c r="O330" s="7">
        <f t="shared" si="54"/>
        <v>1.9514320567846871E-3</v>
      </c>
      <c r="P330" s="7">
        <f t="shared" si="55"/>
        <v>-4.6414889748889986E-3</v>
      </c>
      <c r="Q330" s="7">
        <f t="shared" si="56"/>
        <v>2.0172910662824117E-2</v>
      </c>
      <c r="R330" s="7">
        <f t="shared" si="57"/>
        <v>1.9368948906990844E-2</v>
      </c>
      <c r="S330" s="7">
        <f t="shared" si="58"/>
        <v>-2.3576623393751885E-3</v>
      </c>
      <c r="T330" s="7">
        <f t="shared" si="59"/>
        <v>-2.1655729166666575E-2</v>
      </c>
      <c r="U330" s="7">
        <f t="shared" si="60"/>
        <v>8.4954802431427417E-3</v>
      </c>
    </row>
    <row r="331" spans="1:21" x14ac:dyDescent="0.2">
      <c r="A331" s="2">
        <v>43671</v>
      </c>
      <c r="B331" s="3">
        <v>28.01</v>
      </c>
      <c r="C331" s="3">
        <v>90.980002999999996</v>
      </c>
      <c r="D331" s="3">
        <v>58.369999</v>
      </c>
      <c r="E331" s="3">
        <v>490.48001099999999</v>
      </c>
      <c r="F331" s="3">
        <v>40.483871000000001</v>
      </c>
      <c r="G331" s="3">
        <v>21.139999</v>
      </c>
      <c r="H331" s="3">
        <v>51.380001</v>
      </c>
      <c r="I331" s="3">
        <v>135.91000399999999</v>
      </c>
      <c r="J331" s="3">
        <v>35.57</v>
      </c>
      <c r="K331" s="3">
        <v>8238.5400389999995</v>
      </c>
      <c r="L331" s="7">
        <f t="shared" si="51"/>
        <v>9.005763688760807E-3</v>
      </c>
      <c r="M331" s="7">
        <f t="shared" si="52"/>
        <v>3.6403860200686566E-3</v>
      </c>
      <c r="N331" s="7">
        <f t="shared" si="53"/>
        <v>1.888105111160438E-3</v>
      </c>
      <c r="O331" s="7">
        <f t="shared" si="54"/>
        <v>-3.5095994165738172E-2</v>
      </c>
      <c r="P331" s="7">
        <f t="shared" si="55"/>
        <v>-5.1294092783454037E-3</v>
      </c>
      <c r="Q331" s="7">
        <f t="shared" si="56"/>
        <v>-4.7081450094161445E-3</v>
      </c>
      <c r="R331" s="7">
        <f t="shared" si="57"/>
        <v>6.4642900384777749E-3</v>
      </c>
      <c r="S331" s="7">
        <f t="shared" si="58"/>
        <v>-2.6711508355138292E-2</v>
      </c>
      <c r="T331" s="7">
        <f t="shared" si="59"/>
        <v>-3.3622584298755504E-3</v>
      </c>
      <c r="U331" s="7">
        <f t="shared" si="60"/>
        <v>-9.9693517995554266E-3</v>
      </c>
    </row>
    <row r="332" spans="1:21" x14ac:dyDescent="0.2">
      <c r="A332" s="2">
        <v>43672</v>
      </c>
      <c r="B332" s="3">
        <v>28.1</v>
      </c>
      <c r="C332" s="3">
        <v>99.110000999999997</v>
      </c>
      <c r="D332" s="3">
        <v>58.73</v>
      </c>
      <c r="E332" s="3">
        <v>488.80999800000001</v>
      </c>
      <c r="F332" s="3">
        <v>40.882354999999997</v>
      </c>
      <c r="G332" s="3">
        <v>21.48</v>
      </c>
      <c r="H332" s="3">
        <v>51.849997999999999</v>
      </c>
      <c r="I332" s="3">
        <v>135.679993</v>
      </c>
      <c r="J332" s="3">
        <v>35.900002000000001</v>
      </c>
      <c r="K332" s="3">
        <v>8330.2099610000005</v>
      </c>
      <c r="L332" s="7">
        <f t="shared" si="51"/>
        <v>3.2131381649410872E-3</v>
      </c>
      <c r="M332" s="7">
        <f t="shared" si="52"/>
        <v>8.9360274037361825E-2</v>
      </c>
      <c r="N332" s="7">
        <f t="shared" si="53"/>
        <v>6.1675690623191016E-3</v>
      </c>
      <c r="O332" s="7">
        <f t="shared" si="54"/>
        <v>-3.404854351954382E-3</v>
      </c>
      <c r="P332" s="7">
        <f t="shared" si="55"/>
        <v>9.8430310678540665E-3</v>
      </c>
      <c r="Q332" s="7">
        <f t="shared" si="56"/>
        <v>1.6083302558339802E-2</v>
      </c>
      <c r="R332" s="7">
        <f t="shared" si="57"/>
        <v>9.1474696545840728E-3</v>
      </c>
      <c r="S332" s="7">
        <f t="shared" si="58"/>
        <v>-1.6923772587041528E-3</v>
      </c>
      <c r="T332" s="7">
        <f t="shared" si="59"/>
        <v>9.2775372504919976E-3</v>
      </c>
      <c r="U332" s="7">
        <f t="shared" si="60"/>
        <v>1.1126962006138155E-2</v>
      </c>
    </row>
    <row r="333" spans="1:21" x14ac:dyDescent="0.2">
      <c r="A333" s="2">
        <v>43675</v>
      </c>
      <c r="B333" s="3">
        <v>28</v>
      </c>
      <c r="C333" s="3">
        <v>98.019997000000004</v>
      </c>
      <c r="D333" s="3">
        <v>58.419998</v>
      </c>
      <c r="E333" s="3">
        <v>486.57998700000002</v>
      </c>
      <c r="F333" s="3">
        <v>39.326377999999998</v>
      </c>
      <c r="G333" s="3">
        <v>21.43</v>
      </c>
      <c r="H333" s="3">
        <v>52.150002000000001</v>
      </c>
      <c r="I333" s="3">
        <v>133.55999800000001</v>
      </c>
      <c r="J333" s="3">
        <v>35.580002</v>
      </c>
      <c r="K333" s="3">
        <v>8293.3300780000009</v>
      </c>
      <c r="L333" s="7">
        <f t="shared" si="51"/>
        <v>-3.558718861210015E-3</v>
      </c>
      <c r="M333" s="7">
        <f t="shared" si="52"/>
        <v>-1.0997921390395238E-2</v>
      </c>
      <c r="N333" s="7">
        <f t="shared" si="53"/>
        <v>-5.2784266984504894E-3</v>
      </c>
      <c r="O333" s="7">
        <f t="shared" si="54"/>
        <v>-4.5621223156732367E-3</v>
      </c>
      <c r="P333" s="7">
        <f t="shared" si="55"/>
        <v>-3.8059867148064211E-2</v>
      </c>
      <c r="Q333" s="7">
        <f t="shared" si="56"/>
        <v>-2.3277467411545955E-3</v>
      </c>
      <c r="R333" s="7">
        <f t="shared" si="57"/>
        <v>5.785998294541907E-3</v>
      </c>
      <c r="S333" s="7">
        <f t="shared" si="58"/>
        <v>-1.5624963954707669E-2</v>
      </c>
      <c r="T333" s="7">
        <f t="shared" si="59"/>
        <v>-8.9136485284875555E-3</v>
      </c>
      <c r="U333" s="7">
        <f t="shared" si="60"/>
        <v>-4.4272453122624969E-3</v>
      </c>
    </row>
    <row r="334" spans="1:21" x14ac:dyDescent="0.2">
      <c r="A334" s="2">
        <v>43676</v>
      </c>
      <c r="B334" s="3">
        <v>28.200001</v>
      </c>
      <c r="C334" s="3">
        <v>96.650002000000001</v>
      </c>
      <c r="D334" s="3">
        <v>58.560001</v>
      </c>
      <c r="E334" s="3">
        <v>498.82000699999998</v>
      </c>
      <c r="F334" s="3">
        <v>36.802658000000001</v>
      </c>
      <c r="G334" s="3">
        <v>21.43</v>
      </c>
      <c r="H334" s="3">
        <v>52.540000999999997</v>
      </c>
      <c r="I334" s="3">
        <v>137.88999899999999</v>
      </c>
      <c r="J334" s="3">
        <v>35.200001</v>
      </c>
      <c r="K334" s="3">
        <v>8273.6103519999997</v>
      </c>
      <c r="L334" s="7">
        <f t="shared" si="51"/>
        <v>7.1428928571428685E-3</v>
      </c>
      <c r="M334" s="7">
        <f t="shared" si="52"/>
        <v>-1.3976688858703014E-2</v>
      </c>
      <c r="N334" s="7">
        <f t="shared" si="53"/>
        <v>2.3964910098079788E-3</v>
      </c>
      <c r="O334" s="7">
        <f t="shared" si="54"/>
        <v>2.5155206393640595E-2</v>
      </c>
      <c r="P334" s="7">
        <f t="shared" si="55"/>
        <v>-6.4173720753027325E-2</v>
      </c>
      <c r="Q334" s="7">
        <f t="shared" si="56"/>
        <v>0</v>
      </c>
      <c r="R334" s="7">
        <f t="shared" si="57"/>
        <v>7.4784081503965422E-3</v>
      </c>
      <c r="S334" s="7">
        <f t="shared" si="58"/>
        <v>3.2419894166215706E-2</v>
      </c>
      <c r="T334" s="7">
        <f t="shared" si="59"/>
        <v>-1.0680184897122828E-2</v>
      </c>
      <c r="U334" s="7">
        <f t="shared" si="60"/>
        <v>-2.3777813995746249E-3</v>
      </c>
    </row>
    <row r="335" spans="1:21" x14ac:dyDescent="0.2">
      <c r="A335" s="2">
        <v>43677</v>
      </c>
      <c r="B335" s="3">
        <v>28.139999</v>
      </c>
      <c r="C335" s="3">
        <v>94.690002000000007</v>
      </c>
      <c r="D335" s="3">
        <v>58.220001000000003</v>
      </c>
      <c r="E335" s="3">
        <v>502.10000600000001</v>
      </c>
      <c r="F335" s="3">
        <v>36.850093999999999</v>
      </c>
      <c r="G335" s="3">
        <v>21.16</v>
      </c>
      <c r="H335" s="3">
        <v>51.509998000000003</v>
      </c>
      <c r="I335" s="3">
        <v>138.03999300000001</v>
      </c>
      <c r="J335" s="3">
        <v>35.779998999999997</v>
      </c>
      <c r="K335" s="3">
        <v>8175.419922</v>
      </c>
      <c r="L335" s="7">
        <f t="shared" si="51"/>
        <v>-2.127730421002495E-3</v>
      </c>
      <c r="M335" s="7">
        <f t="shared" si="52"/>
        <v>-2.0279358090442602E-2</v>
      </c>
      <c r="N335" s="7">
        <f t="shared" si="53"/>
        <v>-5.8060108298153262E-3</v>
      </c>
      <c r="O335" s="7">
        <f t="shared" si="54"/>
        <v>6.575516126000199E-3</v>
      </c>
      <c r="P335" s="7">
        <f t="shared" si="55"/>
        <v>1.2889286420561686E-3</v>
      </c>
      <c r="Q335" s="7">
        <f t="shared" si="56"/>
        <v>-1.2599160055996247E-2</v>
      </c>
      <c r="R335" s="7">
        <f t="shared" si="57"/>
        <v>-1.9604167879631249E-2</v>
      </c>
      <c r="S335" s="7">
        <f t="shared" si="58"/>
        <v>1.0877801224729927E-3</v>
      </c>
      <c r="T335" s="7">
        <f t="shared" si="59"/>
        <v>1.647721544098809E-2</v>
      </c>
      <c r="U335" s="7">
        <f t="shared" si="60"/>
        <v>-1.1867906007473974E-2</v>
      </c>
    </row>
    <row r="336" spans="1:21" x14ac:dyDescent="0.2">
      <c r="A336" s="2">
        <v>43678</v>
      </c>
      <c r="B336" s="3">
        <v>28.15</v>
      </c>
      <c r="C336" s="3">
        <v>95.379997000000003</v>
      </c>
      <c r="D336" s="3">
        <v>63.630001</v>
      </c>
      <c r="E336" s="3">
        <v>522.75</v>
      </c>
      <c r="F336" s="3">
        <v>36.290320999999999</v>
      </c>
      <c r="G336" s="3">
        <v>21.52</v>
      </c>
      <c r="H336" s="3">
        <v>50.619999</v>
      </c>
      <c r="I336" s="3">
        <v>127.55999799999999</v>
      </c>
      <c r="J336" s="3">
        <v>34.840000000000003</v>
      </c>
      <c r="K336" s="3">
        <v>8111.1201170000004</v>
      </c>
      <c r="L336" s="7">
        <f t="shared" si="51"/>
        <v>3.5540157624024929E-4</v>
      </c>
      <c r="M336" s="7">
        <f t="shared" si="52"/>
        <v>7.286883360716331E-3</v>
      </c>
      <c r="N336" s="7">
        <f t="shared" si="53"/>
        <v>9.2923392426599166E-2</v>
      </c>
      <c r="O336" s="7">
        <f t="shared" si="54"/>
        <v>4.112725304368945E-2</v>
      </c>
      <c r="P336" s="7">
        <f t="shared" si="55"/>
        <v>-1.5190544697118001E-2</v>
      </c>
      <c r="Q336" s="7">
        <f t="shared" si="56"/>
        <v>1.7013232514177665E-2</v>
      </c>
      <c r="R336" s="7">
        <f t="shared" si="57"/>
        <v>-1.7278179665237089E-2</v>
      </c>
      <c r="S336" s="7">
        <f t="shared" si="58"/>
        <v>-7.5919990810199595E-2</v>
      </c>
      <c r="T336" s="7">
        <f t="shared" si="59"/>
        <v>-2.6271632931012468E-2</v>
      </c>
      <c r="U336" s="7">
        <f t="shared" si="60"/>
        <v>-7.8650155727131889E-3</v>
      </c>
    </row>
    <row r="337" spans="1:21" x14ac:dyDescent="0.2">
      <c r="A337" s="2">
        <v>43679</v>
      </c>
      <c r="B337" s="3">
        <v>28.1</v>
      </c>
      <c r="C337" s="3">
        <v>95.510002</v>
      </c>
      <c r="D337" s="3">
        <v>63.400002000000001</v>
      </c>
      <c r="E337" s="3">
        <v>524.09002699999996</v>
      </c>
      <c r="F337" s="3">
        <v>36.053131</v>
      </c>
      <c r="G337" s="3">
        <v>22.24</v>
      </c>
      <c r="H337" s="3">
        <v>50.400002000000001</v>
      </c>
      <c r="I337" s="3">
        <v>127.269997</v>
      </c>
      <c r="J337" s="3">
        <v>35.009998000000003</v>
      </c>
      <c r="K337" s="3">
        <v>8004.0698240000002</v>
      </c>
      <c r="L337" s="7">
        <f t="shared" si="51"/>
        <v>-1.7761989342805385E-3</v>
      </c>
      <c r="M337" s="7">
        <f t="shared" si="52"/>
        <v>1.3630216406905218E-3</v>
      </c>
      <c r="N337" s="7">
        <f t="shared" si="53"/>
        <v>-3.614631406339274E-3</v>
      </c>
      <c r="O337" s="7">
        <f t="shared" si="54"/>
        <v>2.5634184600668839E-3</v>
      </c>
      <c r="P337" s="7">
        <f t="shared" si="55"/>
        <v>-6.5359025068970388E-3</v>
      </c>
      <c r="Q337" s="7">
        <f t="shared" si="56"/>
        <v>3.3457249070631918E-2</v>
      </c>
      <c r="R337" s="7">
        <f t="shared" si="57"/>
        <v>-4.3460490783494348E-3</v>
      </c>
      <c r="S337" s="7">
        <f t="shared" si="58"/>
        <v>-2.2734478249207056E-3</v>
      </c>
      <c r="T337" s="7">
        <f t="shared" si="59"/>
        <v>4.8793915040183595E-3</v>
      </c>
      <c r="U337" s="7">
        <f t="shared" si="60"/>
        <v>-1.3197966674865879E-2</v>
      </c>
    </row>
    <row r="338" spans="1:21" x14ac:dyDescent="0.2">
      <c r="A338" s="2">
        <v>43682</v>
      </c>
      <c r="B338" s="3">
        <v>27.950001</v>
      </c>
      <c r="C338" s="3">
        <v>93.699996999999996</v>
      </c>
      <c r="D338" s="3">
        <v>61.75</v>
      </c>
      <c r="E338" s="3">
        <v>512.67999299999997</v>
      </c>
      <c r="F338" s="3">
        <v>35.066414000000002</v>
      </c>
      <c r="G338" s="3">
        <v>21.92</v>
      </c>
      <c r="H338" s="3">
        <v>49.060001</v>
      </c>
      <c r="I338" s="3">
        <v>121.839996</v>
      </c>
      <c r="J338" s="3">
        <v>33.299999</v>
      </c>
      <c r="K338" s="3">
        <v>7726.0400390000004</v>
      </c>
      <c r="L338" s="7">
        <f t="shared" si="51"/>
        <v>-5.3380427046263732E-3</v>
      </c>
      <c r="M338" s="7">
        <f t="shared" si="52"/>
        <v>-1.8950947147922829E-2</v>
      </c>
      <c r="N338" s="7">
        <f t="shared" si="53"/>
        <v>-2.6025267317814921E-2</v>
      </c>
      <c r="O338" s="7">
        <f t="shared" si="54"/>
        <v>-2.1771133607165542E-2</v>
      </c>
      <c r="P338" s="7">
        <f t="shared" si="55"/>
        <v>-2.7368413578282527E-2</v>
      </c>
      <c r="Q338" s="7">
        <f t="shared" si="56"/>
        <v>-1.4388489208632947E-2</v>
      </c>
      <c r="R338" s="7">
        <f t="shared" si="57"/>
        <v>-2.658732037351905E-2</v>
      </c>
      <c r="S338" s="7">
        <f t="shared" si="58"/>
        <v>-4.2665208831583486E-2</v>
      </c>
      <c r="T338" s="7">
        <f t="shared" si="59"/>
        <v>-4.8843161887641443E-2</v>
      </c>
      <c r="U338" s="7">
        <f t="shared" si="60"/>
        <v>-3.4736051922777393E-2</v>
      </c>
    </row>
    <row r="339" spans="1:21" x14ac:dyDescent="0.2">
      <c r="A339" s="2">
        <v>43683</v>
      </c>
      <c r="B339" s="3">
        <v>27.85</v>
      </c>
      <c r="C339" s="3">
        <v>95.339995999999999</v>
      </c>
      <c r="D339" s="3">
        <v>61.66</v>
      </c>
      <c r="E339" s="3">
        <v>519.85998500000005</v>
      </c>
      <c r="F339" s="3">
        <v>35.056927000000002</v>
      </c>
      <c r="G339" s="3">
        <v>22.280000999999999</v>
      </c>
      <c r="H339" s="3">
        <v>49.560001</v>
      </c>
      <c r="I339" s="3">
        <v>120.230003</v>
      </c>
      <c r="J339" s="3">
        <v>33.400002000000001</v>
      </c>
      <c r="K339" s="3">
        <v>7833.2700199999999</v>
      </c>
      <c r="L339" s="7">
        <f t="shared" si="51"/>
        <v>-3.5778531814721183E-3</v>
      </c>
      <c r="M339" s="7">
        <f t="shared" si="52"/>
        <v>1.750265797767318E-2</v>
      </c>
      <c r="N339" s="7">
        <f t="shared" si="53"/>
        <v>-1.4574898785425653E-3</v>
      </c>
      <c r="O339" s="7">
        <f t="shared" si="54"/>
        <v>1.4004821912369974E-2</v>
      </c>
      <c r="P339" s="7">
        <f t="shared" si="55"/>
        <v>-2.7054377445039069E-4</v>
      </c>
      <c r="Q339" s="7">
        <f t="shared" si="56"/>
        <v>1.642340328467139E-2</v>
      </c>
      <c r="R339" s="7">
        <f t="shared" si="57"/>
        <v>1.0191601912115737E-2</v>
      </c>
      <c r="S339" s="7">
        <f t="shared" si="58"/>
        <v>-1.32139941961259E-2</v>
      </c>
      <c r="T339" s="7">
        <f t="shared" si="59"/>
        <v>3.0030931832761001E-3</v>
      </c>
      <c r="U339" s="7">
        <f t="shared" si="60"/>
        <v>1.3879035114847596E-2</v>
      </c>
    </row>
    <row r="340" spans="1:21" x14ac:dyDescent="0.2">
      <c r="A340" s="2">
        <v>43684</v>
      </c>
      <c r="B340" s="3">
        <v>27.610001</v>
      </c>
      <c r="C340" s="3">
        <v>95.220000999999996</v>
      </c>
      <c r="D340" s="3">
        <v>61.5</v>
      </c>
      <c r="E340" s="3">
        <v>533.09002699999996</v>
      </c>
      <c r="F340" s="3">
        <v>34.705883</v>
      </c>
      <c r="G340" s="3">
        <v>23.9</v>
      </c>
      <c r="H340" s="3">
        <v>49.18</v>
      </c>
      <c r="I340" s="3">
        <v>122.129997</v>
      </c>
      <c r="J340" s="3">
        <v>33.360000999999997</v>
      </c>
      <c r="K340" s="3">
        <v>7862.830078</v>
      </c>
      <c r="L340" s="7">
        <f t="shared" si="51"/>
        <v>-8.6175583482944688E-3</v>
      </c>
      <c r="M340" s="7">
        <f t="shared" si="52"/>
        <v>-1.2586008499518183E-3</v>
      </c>
      <c r="N340" s="7">
        <f t="shared" si="53"/>
        <v>-2.5948751216347161E-3</v>
      </c>
      <c r="O340" s="7">
        <f t="shared" si="54"/>
        <v>2.5449240914358722E-2</v>
      </c>
      <c r="P340" s="7">
        <f t="shared" si="55"/>
        <v>-1.0013541688922182E-2</v>
      </c>
      <c r="Q340" s="7">
        <f t="shared" si="56"/>
        <v>7.2710903379223368E-2</v>
      </c>
      <c r="R340" s="7">
        <f t="shared" si="57"/>
        <v>-7.6674937920199002E-3</v>
      </c>
      <c r="S340" s="7">
        <f t="shared" si="58"/>
        <v>1.5802993866680739E-2</v>
      </c>
      <c r="T340" s="7">
        <f t="shared" si="59"/>
        <v>-1.1976346588243834E-3</v>
      </c>
      <c r="U340" s="7">
        <f t="shared" si="60"/>
        <v>3.7736549262985864E-3</v>
      </c>
    </row>
    <row r="341" spans="1:21" x14ac:dyDescent="0.2">
      <c r="A341" s="2">
        <v>43685</v>
      </c>
      <c r="B341" s="3">
        <v>29.030000999999999</v>
      </c>
      <c r="C341" s="3">
        <v>96.269997000000004</v>
      </c>
      <c r="D341" s="3">
        <v>62.490001999999997</v>
      </c>
      <c r="E341" s="3">
        <v>549.23999000000003</v>
      </c>
      <c r="F341" s="3">
        <v>34.981026</v>
      </c>
      <c r="G341" s="3">
        <v>23.35</v>
      </c>
      <c r="H341" s="3">
        <v>50.82</v>
      </c>
      <c r="I341" s="3">
        <v>126.779999</v>
      </c>
      <c r="J341" s="3">
        <v>34.349997999999999</v>
      </c>
      <c r="K341" s="3">
        <v>8039.1601559999999</v>
      </c>
      <c r="L341" s="7">
        <f t="shared" si="51"/>
        <v>5.143063920932122E-2</v>
      </c>
      <c r="M341" s="7">
        <f t="shared" si="52"/>
        <v>1.1027053024290636E-2</v>
      </c>
      <c r="N341" s="7">
        <f t="shared" si="53"/>
        <v>1.6097593495934908E-2</v>
      </c>
      <c r="O341" s="7">
        <f t="shared" si="54"/>
        <v>3.0295001185606633E-2</v>
      </c>
      <c r="P341" s="7">
        <f t="shared" si="55"/>
        <v>7.9278490047350169E-3</v>
      </c>
      <c r="Q341" s="7">
        <f t="shared" si="56"/>
        <v>-2.3012552301255113E-2</v>
      </c>
      <c r="R341" s="7">
        <f t="shared" si="57"/>
        <v>3.3346888979259873E-2</v>
      </c>
      <c r="S341" s="7">
        <f t="shared" si="58"/>
        <v>3.8074200558606421E-2</v>
      </c>
      <c r="T341" s="7">
        <f t="shared" si="59"/>
        <v>2.9676168175174891E-2</v>
      </c>
      <c r="U341" s="7">
        <f t="shared" si="60"/>
        <v>2.2425777519136152E-2</v>
      </c>
    </row>
    <row r="342" spans="1:21" x14ac:dyDescent="0.2">
      <c r="A342" s="2">
        <v>43686</v>
      </c>
      <c r="B342" s="3">
        <v>29.09</v>
      </c>
      <c r="C342" s="3">
        <v>96.300003000000004</v>
      </c>
      <c r="D342" s="3">
        <v>62.18</v>
      </c>
      <c r="E342" s="3">
        <v>552.419983</v>
      </c>
      <c r="F342" s="3">
        <v>34.487667000000002</v>
      </c>
      <c r="G342" s="3">
        <v>23.32</v>
      </c>
      <c r="H342" s="3">
        <v>48.91</v>
      </c>
      <c r="I342" s="3">
        <v>126.16999800000001</v>
      </c>
      <c r="J342" s="3">
        <v>33.840000000000003</v>
      </c>
      <c r="K342" s="3">
        <v>7959.1401370000003</v>
      </c>
      <c r="L342" s="7">
        <f t="shared" si="51"/>
        <v>2.0667929015917449E-3</v>
      </c>
      <c r="M342" s="7">
        <f t="shared" si="52"/>
        <v>3.1168589316565783E-4</v>
      </c>
      <c r="N342" s="7">
        <f t="shared" si="53"/>
        <v>-4.9608255733452726E-3</v>
      </c>
      <c r="O342" s="7">
        <f t="shared" si="54"/>
        <v>5.7898060190409066E-3</v>
      </c>
      <c r="P342" s="7">
        <f t="shared" si="55"/>
        <v>-1.4103617200936247E-2</v>
      </c>
      <c r="Q342" s="7">
        <f t="shared" si="56"/>
        <v>-1.2847965738758515E-3</v>
      </c>
      <c r="R342" s="7">
        <f t="shared" si="57"/>
        <v>-3.7583628492719477E-2</v>
      </c>
      <c r="S342" s="7">
        <f t="shared" si="58"/>
        <v>-4.8114923869024238E-3</v>
      </c>
      <c r="T342" s="7">
        <f t="shared" si="59"/>
        <v>-1.4847104212349473E-2</v>
      </c>
      <c r="U342" s="7">
        <f t="shared" si="60"/>
        <v>-9.9537784354596943E-3</v>
      </c>
    </row>
    <row r="343" spans="1:21" x14ac:dyDescent="0.2">
      <c r="A343" s="2">
        <v>43689</v>
      </c>
      <c r="B343" s="3">
        <v>28.620000999999998</v>
      </c>
      <c r="C343" s="3">
        <v>94.910004000000001</v>
      </c>
      <c r="D343" s="3">
        <v>61.619999</v>
      </c>
      <c r="E343" s="3">
        <v>553.29998799999998</v>
      </c>
      <c r="F343" s="3">
        <v>33.576850999999998</v>
      </c>
      <c r="G343" s="3">
        <v>23.07</v>
      </c>
      <c r="H343" s="3">
        <v>48.040000999999997</v>
      </c>
      <c r="I343" s="3">
        <v>126.75</v>
      </c>
      <c r="J343" s="3">
        <v>33.150002000000001</v>
      </c>
      <c r="K343" s="3">
        <v>7863.4101559999999</v>
      </c>
      <c r="L343" s="7">
        <f t="shared" si="51"/>
        <v>-1.6156720522516377E-2</v>
      </c>
      <c r="M343" s="7">
        <f t="shared" si="52"/>
        <v>-1.4434049394577932E-2</v>
      </c>
      <c r="N343" s="7">
        <f t="shared" si="53"/>
        <v>-9.0061273721453797E-3</v>
      </c>
      <c r="O343" s="7">
        <f t="shared" si="54"/>
        <v>1.5929999404094381E-3</v>
      </c>
      <c r="P343" s="7">
        <f t="shared" si="55"/>
        <v>-2.6409904734930434E-2</v>
      </c>
      <c r="Q343" s="7">
        <f t="shared" si="56"/>
        <v>-1.072041166380789E-2</v>
      </c>
      <c r="R343" s="7">
        <f t="shared" si="57"/>
        <v>-1.7787753015743202E-2</v>
      </c>
      <c r="S343" s="7">
        <f t="shared" si="58"/>
        <v>4.5969882634062749E-3</v>
      </c>
      <c r="T343" s="7">
        <f t="shared" si="59"/>
        <v>-2.0390011820331049E-2</v>
      </c>
      <c r="U343" s="7">
        <f t="shared" si="60"/>
        <v>-1.2027678788437999E-2</v>
      </c>
    </row>
    <row r="344" spans="1:21" x14ac:dyDescent="0.2">
      <c r="A344" s="2">
        <v>43690</v>
      </c>
      <c r="B344" s="3">
        <v>28.469999000000001</v>
      </c>
      <c r="C344" s="3">
        <v>96.629997000000003</v>
      </c>
      <c r="D344" s="3">
        <v>62.700001</v>
      </c>
      <c r="E344" s="3">
        <v>548.38000499999998</v>
      </c>
      <c r="F344" s="3">
        <v>33.396583999999997</v>
      </c>
      <c r="G344" s="3">
        <v>23.049999</v>
      </c>
      <c r="H344" s="3">
        <v>48.700001</v>
      </c>
      <c r="I344" s="3">
        <v>128.36000100000001</v>
      </c>
      <c r="J344" s="3">
        <v>33.790000999999997</v>
      </c>
      <c r="K344" s="3">
        <v>8016.3598629999997</v>
      </c>
      <c r="L344" s="7">
        <f t="shared" si="51"/>
        <v>-5.2411598448231043E-3</v>
      </c>
      <c r="M344" s="7">
        <f t="shared" si="52"/>
        <v>1.8122357259620411E-2</v>
      </c>
      <c r="N344" s="7">
        <f t="shared" si="53"/>
        <v>1.7526809761876178E-2</v>
      </c>
      <c r="O344" s="7">
        <f t="shared" si="54"/>
        <v>-8.8920714019607074E-3</v>
      </c>
      <c r="P344" s="7">
        <f t="shared" si="55"/>
        <v>-5.368788157055009E-3</v>
      </c>
      <c r="Q344" s="7">
        <f t="shared" si="56"/>
        <v>-8.6697009102733422E-4</v>
      </c>
      <c r="R344" s="7">
        <f t="shared" si="57"/>
        <v>1.3738550921345813E-2</v>
      </c>
      <c r="S344" s="7">
        <f t="shared" si="58"/>
        <v>1.2702177514792986E-2</v>
      </c>
      <c r="T344" s="7">
        <f t="shared" si="59"/>
        <v>1.9306152681378298E-2</v>
      </c>
      <c r="U344" s="7">
        <f t="shared" si="60"/>
        <v>1.9450811284884448E-2</v>
      </c>
    </row>
    <row r="345" spans="1:21" x14ac:dyDescent="0.2">
      <c r="A345" s="2">
        <v>43691</v>
      </c>
      <c r="B345" s="3">
        <v>27.42</v>
      </c>
      <c r="C345" s="3">
        <v>94.919998000000007</v>
      </c>
      <c r="D345" s="3">
        <v>61.549999</v>
      </c>
      <c r="E345" s="3">
        <v>539.88000499999998</v>
      </c>
      <c r="F345" s="3">
        <v>32.485767000000003</v>
      </c>
      <c r="G345" s="3">
        <v>22.110001</v>
      </c>
      <c r="H345" s="3">
        <v>44.650002000000001</v>
      </c>
      <c r="I345" s="3">
        <v>122.720001</v>
      </c>
      <c r="J345" s="3">
        <v>31.85</v>
      </c>
      <c r="K345" s="3">
        <v>7773.9399409999996</v>
      </c>
      <c r="L345" s="7">
        <f t="shared" si="51"/>
        <v>-3.6880893462623569E-2</v>
      </c>
      <c r="M345" s="7">
        <f t="shared" si="52"/>
        <v>-1.7696357788358374E-2</v>
      </c>
      <c r="N345" s="7">
        <f t="shared" si="53"/>
        <v>-1.8341339420393319E-2</v>
      </c>
      <c r="O345" s="7">
        <f t="shared" si="54"/>
        <v>-1.550020044950399E-2</v>
      </c>
      <c r="P345" s="7">
        <f t="shared" si="55"/>
        <v>-2.7272759393595299E-2</v>
      </c>
      <c r="Q345" s="7">
        <f t="shared" si="56"/>
        <v>-4.0780826064244047E-2</v>
      </c>
      <c r="R345" s="7">
        <f t="shared" si="57"/>
        <v>-8.3162195417614049E-2</v>
      </c>
      <c r="S345" s="7">
        <f t="shared" si="58"/>
        <v>-4.393892144017679E-2</v>
      </c>
      <c r="T345" s="7">
        <f t="shared" si="59"/>
        <v>-5.741346382321786E-2</v>
      </c>
      <c r="U345" s="7">
        <f t="shared" si="60"/>
        <v>-3.0240648641399453E-2</v>
      </c>
    </row>
    <row r="346" spans="1:21" x14ac:dyDescent="0.2">
      <c r="A346" s="2">
        <v>43692</v>
      </c>
      <c r="B346" s="3">
        <v>27.84</v>
      </c>
      <c r="C346" s="3">
        <v>95.529999000000004</v>
      </c>
      <c r="D346" s="3">
        <v>63.52</v>
      </c>
      <c r="E346" s="3">
        <v>546.34002699999996</v>
      </c>
      <c r="F346" s="3">
        <v>32.713470000000001</v>
      </c>
      <c r="G346" s="3">
        <v>22.23</v>
      </c>
      <c r="H346" s="3">
        <v>43.349997999999999</v>
      </c>
      <c r="I346" s="3">
        <v>123.010002</v>
      </c>
      <c r="J346" s="3">
        <v>31.34</v>
      </c>
      <c r="K346" s="3">
        <v>7766.6201170000004</v>
      </c>
      <c r="L346" s="7">
        <f t="shared" si="51"/>
        <v>1.5317286652078706E-2</v>
      </c>
      <c r="M346" s="7">
        <f t="shared" si="52"/>
        <v>6.4264750616618944E-3</v>
      </c>
      <c r="N346" s="7">
        <f t="shared" si="53"/>
        <v>3.2006515548440598E-2</v>
      </c>
      <c r="O346" s="7">
        <f t="shared" si="54"/>
        <v>1.1965662629050284E-2</v>
      </c>
      <c r="P346" s="7">
        <f t="shared" si="55"/>
        <v>7.009315802825225E-3</v>
      </c>
      <c r="Q346" s="7">
        <f t="shared" si="56"/>
        <v>5.4273629386086394E-3</v>
      </c>
      <c r="R346" s="7">
        <f t="shared" si="57"/>
        <v>-2.9115429826856474E-2</v>
      </c>
      <c r="S346" s="7">
        <f t="shared" si="58"/>
        <v>2.3631111280711589E-3</v>
      </c>
      <c r="T346" s="7">
        <f t="shared" si="59"/>
        <v>-1.6012558869701776E-2</v>
      </c>
      <c r="U346" s="7">
        <f t="shared" si="60"/>
        <v>-9.415848405766895E-4</v>
      </c>
    </row>
    <row r="347" spans="1:21" x14ac:dyDescent="0.2">
      <c r="A347" s="2">
        <v>43693</v>
      </c>
      <c r="B347" s="3">
        <v>28.01</v>
      </c>
      <c r="C347" s="3">
        <v>96.519997000000004</v>
      </c>
      <c r="D347" s="3">
        <v>63.779998999999997</v>
      </c>
      <c r="E347" s="3">
        <v>551.80999799999995</v>
      </c>
      <c r="F347" s="3">
        <v>32.874763000000002</v>
      </c>
      <c r="G347" s="3">
        <v>22.66</v>
      </c>
      <c r="H347" s="3">
        <v>43.799999</v>
      </c>
      <c r="I347" s="3">
        <v>124.610001</v>
      </c>
      <c r="J347" s="3">
        <v>32.259998000000003</v>
      </c>
      <c r="K347" s="3">
        <v>7895.9902339999999</v>
      </c>
      <c r="L347" s="7">
        <f t="shared" si="51"/>
        <v>6.1063218390805208E-3</v>
      </c>
      <c r="M347" s="7">
        <f t="shared" si="52"/>
        <v>1.0363215852226691E-2</v>
      </c>
      <c r="N347" s="7">
        <f t="shared" si="53"/>
        <v>4.0931832493701732E-3</v>
      </c>
      <c r="O347" s="7">
        <f t="shared" si="54"/>
        <v>1.0012026814209582E-2</v>
      </c>
      <c r="P347" s="7">
        <f t="shared" si="55"/>
        <v>4.9304766507496933E-3</v>
      </c>
      <c r="Q347" s="7">
        <f t="shared" si="56"/>
        <v>1.9343229869545647E-2</v>
      </c>
      <c r="R347" s="7">
        <f t="shared" si="57"/>
        <v>1.0380646384343554E-2</v>
      </c>
      <c r="S347" s="7">
        <f t="shared" si="58"/>
        <v>1.3007064254823741E-2</v>
      </c>
      <c r="T347" s="7">
        <f t="shared" si="59"/>
        <v>2.9355392469687405E-2</v>
      </c>
      <c r="U347" s="7">
        <f t="shared" si="60"/>
        <v>1.6657196444670588E-2</v>
      </c>
    </row>
    <row r="348" spans="1:21" x14ac:dyDescent="0.2">
      <c r="A348" s="2">
        <v>43696</v>
      </c>
      <c r="B348" s="3">
        <v>27.950001</v>
      </c>
      <c r="C348" s="3">
        <v>96.660004000000001</v>
      </c>
      <c r="D348" s="3">
        <v>64.430000000000007</v>
      </c>
      <c r="E348" s="3">
        <v>555.72997999999995</v>
      </c>
      <c r="F348" s="3">
        <v>33.377609</v>
      </c>
      <c r="G348" s="3">
        <v>22.99</v>
      </c>
      <c r="H348" s="3">
        <v>44.220001000000003</v>
      </c>
      <c r="I348" s="3">
        <v>128.220001</v>
      </c>
      <c r="J348" s="3">
        <v>32.560001</v>
      </c>
      <c r="K348" s="3">
        <v>8002.8100590000004</v>
      </c>
      <c r="L348" s="7">
        <f t="shared" si="51"/>
        <v>-2.1420564084256065E-3</v>
      </c>
      <c r="M348" s="7">
        <f t="shared" si="52"/>
        <v>1.4505491540783731E-3</v>
      </c>
      <c r="N348" s="7">
        <f t="shared" si="53"/>
        <v>1.0191298372394303E-2</v>
      </c>
      <c r="O348" s="7">
        <f t="shared" si="54"/>
        <v>7.1038618622491952E-3</v>
      </c>
      <c r="P348" s="7">
        <f t="shared" si="55"/>
        <v>1.5295806086875762E-2</v>
      </c>
      <c r="Q348" s="7">
        <f t="shared" si="56"/>
        <v>1.4563106796116429E-2</v>
      </c>
      <c r="R348" s="7">
        <f t="shared" si="57"/>
        <v>9.5890869769198802E-3</v>
      </c>
      <c r="S348" s="7">
        <f t="shared" si="58"/>
        <v>2.8970387376852678E-2</v>
      </c>
      <c r="T348" s="7">
        <f t="shared" si="59"/>
        <v>9.2995356044348384E-3</v>
      </c>
      <c r="U348" s="7">
        <f t="shared" si="60"/>
        <v>1.3528363363474811E-2</v>
      </c>
    </row>
    <row r="349" spans="1:21" x14ac:dyDescent="0.2">
      <c r="A349" s="2">
        <v>43697</v>
      </c>
      <c r="B349" s="3">
        <v>27.889999</v>
      </c>
      <c r="C349" s="3">
        <v>95.629997000000003</v>
      </c>
      <c r="D349" s="3">
        <v>63.23</v>
      </c>
      <c r="E349" s="3">
        <v>547</v>
      </c>
      <c r="F349" s="3">
        <v>32.836810999999997</v>
      </c>
      <c r="G349" s="3">
        <v>22.91</v>
      </c>
      <c r="H349" s="3">
        <v>44.139999000000003</v>
      </c>
      <c r="I349" s="3">
        <v>126.599998</v>
      </c>
      <c r="J349" s="3">
        <v>31.879999000000002</v>
      </c>
      <c r="K349" s="3">
        <v>7948.5600590000004</v>
      </c>
      <c r="L349" s="7">
        <f t="shared" si="51"/>
        <v>-2.1467619983269689E-3</v>
      </c>
      <c r="M349" s="7">
        <f t="shared" si="52"/>
        <v>-1.0655979281771991E-2</v>
      </c>
      <c r="N349" s="7">
        <f t="shared" si="53"/>
        <v>-1.8624864193698739E-2</v>
      </c>
      <c r="O349" s="7">
        <f t="shared" si="54"/>
        <v>-1.5709031929499209E-2</v>
      </c>
      <c r="P349" s="7">
        <f t="shared" si="55"/>
        <v>-1.6202418813163109E-2</v>
      </c>
      <c r="Q349" s="7">
        <f t="shared" si="56"/>
        <v>-3.4797738147019706E-3</v>
      </c>
      <c r="R349" s="7">
        <f t="shared" si="57"/>
        <v>-1.8091813249846002E-3</v>
      </c>
      <c r="S349" s="7">
        <f t="shared" si="58"/>
        <v>-1.2634557692758067E-2</v>
      </c>
      <c r="T349" s="7">
        <f t="shared" si="59"/>
        <v>-2.0884581668163898E-2</v>
      </c>
      <c r="U349" s="7">
        <f t="shared" si="60"/>
        <v>-6.7788688723144416E-3</v>
      </c>
    </row>
    <row r="350" spans="1:21" x14ac:dyDescent="0.2">
      <c r="A350" s="2">
        <v>43698</v>
      </c>
      <c r="B350" s="3">
        <v>27.73</v>
      </c>
      <c r="C350" s="3">
        <v>96.32</v>
      </c>
      <c r="D350" s="3">
        <v>63.349997999999999</v>
      </c>
      <c r="E350" s="3">
        <v>552.09997599999997</v>
      </c>
      <c r="F350" s="3">
        <v>33.083492</v>
      </c>
      <c r="G350" s="3">
        <v>23.34</v>
      </c>
      <c r="H350" s="3">
        <v>44.080002</v>
      </c>
      <c r="I350" s="3">
        <v>126.94000200000001</v>
      </c>
      <c r="J350" s="3">
        <v>32.07</v>
      </c>
      <c r="K350" s="3">
        <v>8020.2099609999996</v>
      </c>
      <c r="L350" s="7">
        <f t="shared" si="51"/>
        <v>-5.7367875846822056E-3</v>
      </c>
      <c r="M350" s="7">
        <f t="shared" si="52"/>
        <v>7.2153406007111984E-3</v>
      </c>
      <c r="N350" s="7">
        <f t="shared" si="53"/>
        <v>1.8978016764194608E-3</v>
      </c>
      <c r="O350" s="7">
        <f t="shared" si="54"/>
        <v>9.32353930530159E-3</v>
      </c>
      <c r="P350" s="7">
        <f t="shared" si="55"/>
        <v>7.5123312065840499E-3</v>
      </c>
      <c r="Q350" s="7">
        <f t="shared" si="56"/>
        <v>1.8769096464426004E-2</v>
      </c>
      <c r="R350" s="7">
        <f t="shared" si="57"/>
        <v>-1.3592433475135045E-3</v>
      </c>
      <c r="S350" s="7">
        <f t="shared" si="58"/>
        <v>2.685655650642329E-3</v>
      </c>
      <c r="T350" s="7">
        <f t="shared" si="59"/>
        <v>5.9598809899585863E-3</v>
      </c>
      <c r="U350" s="7">
        <f t="shared" si="60"/>
        <v>9.0141989829807482E-3</v>
      </c>
    </row>
    <row r="351" spans="1:21" x14ac:dyDescent="0.2">
      <c r="A351" s="2">
        <v>43699</v>
      </c>
      <c r="B351" s="3">
        <v>27.49</v>
      </c>
      <c r="C351" s="3">
        <v>96.489998</v>
      </c>
      <c r="D351" s="3">
        <v>63.869999</v>
      </c>
      <c r="E351" s="3">
        <v>554.419983</v>
      </c>
      <c r="F351" s="3">
        <v>33.282730000000001</v>
      </c>
      <c r="G351" s="3">
        <v>23.67</v>
      </c>
      <c r="H351" s="3">
        <v>43.470001000000003</v>
      </c>
      <c r="I351" s="3">
        <v>126.07</v>
      </c>
      <c r="J351" s="3">
        <v>31.969999000000001</v>
      </c>
      <c r="K351" s="3">
        <v>7991.3901370000003</v>
      </c>
      <c r="L351" s="7">
        <f t="shared" si="51"/>
        <v>-8.6548864046160114E-3</v>
      </c>
      <c r="M351" s="7">
        <f t="shared" si="52"/>
        <v>1.7649294019934257E-3</v>
      </c>
      <c r="N351" s="7">
        <f t="shared" si="53"/>
        <v>8.2083822638794809E-3</v>
      </c>
      <c r="O351" s="7">
        <f t="shared" si="54"/>
        <v>4.2021501555001561E-3</v>
      </c>
      <c r="P351" s="7">
        <f t="shared" si="55"/>
        <v>6.0222784221206499E-3</v>
      </c>
      <c r="Q351" s="7">
        <f t="shared" si="56"/>
        <v>1.4138817480719873E-2</v>
      </c>
      <c r="R351" s="7">
        <f t="shared" si="57"/>
        <v>-1.3838497557236883E-2</v>
      </c>
      <c r="S351" s="7">
        <f t="shared" si="58"/>
        <v>-6.8536472844865221E-3</v>
      </c>
      <c r="T351" s="7">
        <f t="shared" si="59"/>
        <v>-3.1182101652634515E-3</v>
      </c>
      <c r="U351" s="7">
        <f t="shared" si="60"/>
        <v>-3.5934001902870188E-3</v>
      </c>
    </row>
    <row r="352" spans="1:21" x14ac:dyDescent="0.2">
      <c r="A352" s="2">
        <v>43700</v>
      </c>
      <c r="B352" s="3">
        <v>26.719999000000001</v>
      </c>
      <c r="C352" s="3">
        <v>94.699996999999996</v>
      </c>
      <c r="D352" s="3">
        <v>63.25</v>
      </c>
      <c r="E352" s="3">
        <v>549.419983</v>
      </c>
      <c r="F352" s="3">
        <v>32.580646999999999</v>
      </c>
      <c r="G352" s="3">
        <v>23.290001</v>
      </c>
      <c r="H352" s="3">
        <v>41.41</v>
      </c>
      <c r="I352" s="3">
        <v>120.650002</v>
      </c>
      <c r="J352" s="3">
        <v>30.719999000000001</v>
      </c>
      <c r="K352" s="3">
        <v>7751.7700199999999</v>
      </c>
      <c r="L352" s="7">
        <f t="shared" si="51"/>
        <v>-2.8010221898872211E-2</v>
      </c>
      <c r="M352" s="7">
        <f t="shared" si="52"/>
        <v>-1.8551155944681475E-2</v>
      </c>
      <c r="N352" s="7">
        <f t="shared" si="53"/>
        <v>-9.7072022813089447E-3</v>
      </c>
      <c r="O352" s="7">
        <f t="shared" si="54"/>
        <v>-9.0184339549680345E-3</v>
      </c>
      <c r="P352" s="7">
        <f t="shared" si="55"/>
        <v>-2.1094513581067471E-2</v>
      </c>
      <c r="Q352" s="7">
        <f t="shared" si="56"/>
        <v>-1.6054034643008089E-2</v>
      </c>
      <c r="R352" s="7">
        <f t="shared" si="57"/>
        <v>-4.7389025824959304E-2</v>
      </c>
      <c r="S352" s="7">
        <f t="shared" si="58"/>
        <v>-4.2991972713571767E-2</v>
      </c>
      <c r="T352" s="7">
        <f t="shared" si="59"/>
        <v>-3.9099156681237306E-2</v>
      </c>
      <c r="U352" s="7">
        <f t="shared" si="60"/>
        <v>-2.9984785236621514E-2</v>
      </c>
    </row>
    <row r="353" spans="1:21" x14ac:dyDescent="0.2">
      <c r="A353" s="2">
        <v>43703</v>
      </c>
      <c r="B353" s="3">
        <v>26.74</v>
      </c>
      <c r="C353" s="3">
        <v>96.5</v>
      </c>
      <c r="D353" s="3">
        <v>63.650002000000001</v>
      </c>
      <c r="E353" s="3">
        <v>558.67999299999997</v>
      </c>
      <c r="F353" s="3">
        <v>33.055027000000003</v>
      </c>
      <c r="G353" s="3">
        <v>23.92</v>
      </c>
      <c r="H353" s="3">
        <v>41.759998000000003</v>
      </c>
      <c r="I353" s="3">
        <v>120.25</v>
      </c>
      <c r="J353" s="3">
        <v>30.889999</v>
      </c>
      <c r="K353" s="3">
        <v>7853.7402339999999</v>
      </c>
      <c r="L353" s="7">
        <f t="shared" si="51"/>
        <v>7.4854044717580443E-4</v>
      </c>
      <c r="M353" s="7">
        <f t="shared" si="52"/>
        <v>1.9007424044585809E-2</v>
      </c>
      <c r="N353" s="7">
        <f t="shared" si="53"/>
        <v>6.3241422924901289E-3</v>
      </c>
      <c r="O353" s="7">
        <f t="shared" si="54"/>
        <v>1.6854155812530695E-2</v>
      </c>
      <c r="P353" s="7">
        <f t="shared" si="55"/>
        <v>1.456017739610891E-2</v>
      </c>
      <c r="Q353" s="7">
        <f t="shared" si="56"/>
        <v>2.7050192054521659E-2</v>
      </c>
      <c r="R353" s="7">
        <f t="shared" si="57"/>
        <v>8.4520164211544669E-3</v>
      </c>
      <c r="S353" s="7">
        <f t="shared" si="58"/>
        <v>-3.3153915737191668E-3</v>
      </c>
      <c r="T353" s="7">
        <f t="shared" si="59"/>
        <v>5.5338543468050937E-3</v>
      </c>
      <c r="U353" s="7">
        <f t="shared" si="60"/>
        <v>1.3154442628833297E-2</v>
      </c>
    </row>
    <row r="354" spans="1:21" x14ac:dyDescent="0.2">
      <c r="A354" s="2">
        <v>43704</v>
      </c>
      <c r="B354" s="3">
        <v>26.75</v>
      </c>
      <c r="C354" s="3">
        <v>96.089995999999999</v>
      </c>
      <c r="D354" s="3">
        <v>62.099997999999999</v>
      </c>
      <c r="E354" s="3">
        <v>557.52002000000005</v>
      </c>
      <c r="F354" s="3">
        <v>32.580646999999999</v>
      </c>
      <c r="G354" s="3">
        <v>23.120000999999998</v>
      </c>
      <c r="H354" s="3">
        <v>41.040000999999997</v>
      </c>
      <c r="I354" s="3">
        <v>118.019997</v>
      </c>
      <c r="J354" s="3">
        <v>30.389999</v>
      </c>
      <c r="K354" s="3">
        <v>7826.9501950000003</v>
      </c>
      <c r="L354" s="7">
        <f t="shared" si="51"/>
        <v>3.7397157816011832E-4</v>
      </c>
      <c r="M354" s="7">
        <f t="shared" si="52"/>
        <v>-4.2487461139896444E-3</v>
      </c>
      <c r="N354" s="7">
        <f t="shared" si="53"/>
        <v>-2.4351986666080565E-2</v>
      </c>
      <c r="O354" s="7">
        <f t="shared" si="54"/>
        <v>-2.0762744586057206E-3</v>
      </c>
      <c r="P354" s="7">
        <f t="shared" si="55"/>
        <v>-1.435122107145771E-2</v>
      </c>
      <c r="Q354" s="7">
        <f t="shared" si="56"/>
        <v>-3.3444774247491774E-2</v>
      </c>
      <c r="R354" s="7">
        <f t="shared" si="57"/>
        <v>-1.7241308296997677E-2</v>
      </c>
      <c r="S354" s="7">
        <f t="shared" si="58"/>
        <v>-1.8544723492723462E-2</v>
      </c>
      <c r="T354" s="7">
        <f t="shared" si="59"/>
        <v>-1.6186468636661334E-2</v>
      </c>
      <c r="U354" s="7">
        <f t="shared" si="60"/>
        <v>-3.4111185501172416E-3</v>
      </c>
    </row>
    <row r="355" spans="1:21" x14ac:dyDescent="0.2">
      <c r="A355" s="2">
        <v>43705</v>
      </c>
      <c r="B355" s="3">
        <v>26.83</v>
      </c>
      <c r="C355" s="3">
        <v>97.07</v>
      </c>
      <c r="D355" s="3">
        <v>62.509998000000003</v>
      </c>
      <c r="E355" s="3">
        <v>553.53002900000001</v>
      </c>
      <c r="F355" s="3">
        <v>33.282730000000001</v>
      </c>
      <c r="G355" s="3">
        <v>23.51</v>
      </c>
      <c r="H355" s="3">
        <v>41.740001999999997</v>
      </c>
      <c r="I355" s="3">
        <v>120.790001</v>
      </c>
      <c r="J355" s="3">
        <v>30.809999000000001</v>
      </c>
      <c r="K355" s="3">
        <v>7856.8798829999996</v>
      </c>
      <c r="L355" s="7">
        <f t="shared" si="51"/>
        <v>2.9906542056074127E-3</v>
      </c>
      <c r="M355" s="7">
        <f t="shared" si="52"/>
        <v>1.0198814036791029E-2</v>
      </c>
      <c r="N355" s="7">
        <f t="shared" si="53"/>
        <v>6.6022546409744438E-3</v>
      </c>
      <c r="O355" s="7">
        <f t="shared" si="54"/>
        <v>-7.1566775306114239E-3</v>
      </c>
      <c r="P355" s="7">
        <f t="shared" si="55"/>
        <v>2.1549080962081624E-2</v>
      </c>
      <c r="Q355" s="7">
        <f t="shared" si="56"/>
        <v>1.68684681285266E-2</v>
      </c>
      <c r="R355" s="7">
        <f t="shared" si="57"/>
        <v>1.7056554165288649E-2</v>
      </c>
      <c r="S355" s="7">
        <f t="shared" si="58"/>
        <v>2.3470632692864753E-2</v>
      </c>
      <c r="T355" s="7">
        <f t="shared" si="59"/>
        <v>1.3820336091488574E-2</v>
      </c>
      <c r="U355" s="7">
        <f t="shared" si="60"/>
        <v>3.8239272327449964E-3</v>
      </c>
    </row>
    <row r="356" spans="1:21" x14ac:dyDescent="0.2">
      <c r="A356" s="2">
        <v>43706</v>
      </c>
      <c r="B356" s="3">
        <v>27.24</v>
      </c>
      <c r="C356" s="3">
        <v>97.699996999999996</v>
      </c>
      <c r="D356" s="3">
        <v>62.959999000000003</v>
      </c>
      <c r="E356" s="3">
        <v>557.71997099999999</v>
      </c>
      <c r="F356" s="3">
        <v>33.519924000000003</v>
      </c>
      <c r="G356" s="3">
        <v>23.67</v>
      </c>
      <c r="H356" s="3">
        <v>42.360000999999997</v>
      </c>
      <c r="I356" s="3">
        <v>123.360001</v>
      </c>
      <c r="J356" s="3">
        <v>31.41</v>
      </c>
      <c r="K356" s="3">
        <v>7973.3901370000003</v>
      </c>
      <c r="L356" s="7">
        <f t="shared" si="51"/>
        <v>1.5281401416325016E-2</v>
      </c>
      <c r="M356" s="7">
        <f t="shared" si="52"/>
        <v>6.4901308334192141E-3</v>
      </c>
      <c r="N356" s="7">
        <f t="shared" si="53"/>
        <v>7.198864412057737E-3</v>
      </c>
      <c r="O356" s="7">
        <f t="shared" si="54"/>
        <v>7.5694935784594505E-3</v>
      </c>
      <c r="P356" s="7">
        <f t="shared" si="55"/>
        <v>7.1266389505909621E-3</v>
      </c>
      <c r="Q356" s="7">
        <f t="shared" si="56"/>
        <v>6.8056146320714644E-3</v>
      </c>
      <c r="R356" s="7">
        <f t="shared" si="57"/>
        <v>1.4853832541742572E-2</v>
      </c>
      <c r="S356" s="7">
        <f t="shared" si="58"/>
        <v>2.1276595568535454E-2</v>
      </c>
      <c r="T356" s="7">
        <f t="shared" si="59"/>
        <v>1.9474229778455976E-2</v>
      </c>
      <c r="U356" s="7">
        <f t="shared" si="60"/>
        <v>1.4829074102570282E-2</v>
      </c>
    </row>
    <row r="357" spans="1:21" x14ac:dyDescent="0.2">
      <c r="A357" s="2">
        <v>43707</v>
      </c>
      <c r="B357" s="3">
        <v>27.280000999999999</v>
      </c>
      <c r="C357" s="3">
        <v>96.559997999999993</v>
      </c>
      <c r="D357" s="3">
        <v>62.799999</v>
      </c>
      <c r="E357" s="3">
        <v>556.28002900000001</v>
      </c>
      <c r="F357" s="3">
        <v>33.728653000000001</v>
      </c>
      <c r="G357" s="3">
        <v>23.68</v>
      </c>
      <c r="H357" s="3">
        <v>42.060001</v>
      </c>
      <c r="I357" s="3">
        <v>123.41999800000001</v>
      </c>
      <c r="J357" s="3">
        <v>31.9</v>
      </c>
      <c r="K357" s="3">
        <v>7962.8798829999996</v>
      </c>
      <c r="L357" s="7">
        <f t="shared" si="51"/>
        <v>1.4684654919236483E-3</v>
      </c>
      <c r="M357" s="7">
        <f t="shared" si="52"/>
        <v>-1.1668362691966134E-2</v>
      </c>
      <c r="N357" s="7">
        <f t="shared" si="53"/>
        <v>-2.5412961013548249E-3</v>
      </c>
      <c r="O357" s="7">
        <f t="shared" si="54"/>
        <v>-2.5818368982163877E-3</v>
      </c>
      <c r="P357" s="7">
        <f t="shared" si="55"/>
        <v>6.2270129252082473E-3</v>
      </c>
      <c r="Q357" s="7">
        <f t="shared" si="56"/>
        <v>4.2247570764672622E-4</v>
      </c>
      <c r="R357" s="7">
        <f t="shared" si="57"/>
        <v>-7.0821528073145507E-3</v>
      </c>
      <c r="S357" s="7">
        <f t="shared" si="58"/>
        <v>4.8635699994854776E-4</v>
      </c>
      <c r="T357" s="7">
        <f t="shared" si="59"/>
        <v>1.5600127347978301E-2</v>
      </c>
      <c r="U357" s="7">
        <f t="shared" si="60"/>
        <v>-1.3181662780087182E-3</v>
      </c>
    </row>
    <row r="358" spans="1:21" x14ac:dyDescent="0.2">
      <c r="A358" s="2">
        <v>43711</v>
      </c>
      <c r="B358" s="3">
        <v>26.6</v>
      </c>
      <c r="C358" s="3">
        <v>96.769997000000004</v>
      </c>
      <c r="D358" s="3">
        <v>63.700001</v>
      </c>
      <c r="E358" s="3">
        <v>565.90997300000004</v>
      </c>
      <c r="F358" s="3">
        <v>34.269450999999997</v>
      </c>
      <c r="G358" s="3">
        <v>24.01</v>
      </c>
      <c r="H358" s="3">
        <v>41.290000999999997</v>
      </c>
      <c r="I358" s="3">
        <v>122.459999</v>
      </c>
      <c r="J358" s="3">
        <v>31.030000999999999</v>
      </c>
      <c r="K358" s="3">
        <v>7874.1601559999999</v>
      </c>
      <c r="L358" s="7">
        <f t="shared" si="51"/>
        <v>-2.4926721960164048E-2</v>
      </c>
      <c r="M358" s="7">
        <f t="shared" si="52"/>
        <v>2.1748032761973596E-3</v>
      </c>
      <c r="N358" s="7">
        <f t="shared" si="53"/>
        <v>1.4331242266421065E-2</v>
      </c>
      <c r="O358" s="7">
        <f t="shared" si="54"/>
        <v>1.7311324329423342E-2</v>
      </c>
      <c r="P358" s="7">
        <f t="shared" si="55"/>
        <v>1.6033785873393616E-2</v>
      </c>
      <c r="Q358" s="7">
        <f t="shared" si="56"/>
        <v>1.3935810810810889E-2</v>
      </c>
      <c r="R358" s="7">
        <f t="shared" si="57"/>
        <v>-1.8307179783471787E-2</v>
      </c>
      <c r="S358" s="7">
        <f t="shared" si="58"/>
        <v>-7.7783099623774943E-3</v>
      </c>
      <c r="T358" s="7">
        <f t="shared" si="59"/>
        <v>-2.7272695924764889E-2</v>
      </c>
      <c r="U358" s="7">
        <f t="shared" si="60"/>
        <v>-1.1141663355918249E-2</v>
      </c>
    </row>
    <row r="359" spans="1:21" x14ac:dyDescent="0.2">
      <c r="A359" s="2">
        <v>43712</v>
      </c>
      <c r="B359" s="3">
        <v>27</v>
      </c>
      <c r="C359" s="3">
        <v>96.110000999999997</v>
      </c>
      <c r="D359" s="3">
        <v>63.34</v>
      </c>
      <c r="E359" s="3">
        <v>558.48999000000003</v>
      </c>
      <c r="F359" s="3">
        <v>33.994307999999997</v>
      </c>
      <c r="G359" s="3">
        <v>24.66</v>
      </c>
      <c r="H359" s="3">
        <v>41.669998</v>
      </c>
      <c r="I359" s="3">
        <v>124.18</v>
      </c>
      <c r="J359" s="3">
        <v>31.48</v>
      </c>
      <c r="K359" s="3">
        <v>7976.8798829999996</v>
      </c>
      <c r="L359" s="7">
        <f t="shared" si="51"/>
        <v>1.5037593984962351E-2</v>
      </c>
      <c r="M359" s="7">
        <f t="shared" si="52"/>
        <v>-6.820254422452929E-3</v>
      </c>
      <c r="N359" s="7">
        <f t="shared" si="53"/>
        <v>-5.6515069756434841E-3</v>
      </c>
      <c r="O359" s="7">
        <f t="shared" si="54"/>
        <v>-1.3111596108945056E-2</v>
      </c>
      <c r="P359" s="7">
        <f t="shared" si="55"/>
        <v>-8.0288126004703121E-3</v>
      </c>
      <c r="Q359" s="7">
        <f t="shared" si="56"/>
        <v>2.7072053311120305E-2</v>
      </c>
      <c r="R359" s="7">
        <f t="shared" si="57"/>
        <v>9.2031240202683218E-3</v>
      </c>
      <c r="S359" s="7">
        <f t="shared" si="58"/>
        <v>1.4045410861060113E-2</v>
      </c>
      <c r="T359" s="7">
        <f t="shared" si="59"/>
        <v>1.4502062052785683E-2</v>
      </c>
      <c r="U359" s="7">
        <f t="shared" si="60"/>
        <v>1.3045166083106489E-2</v>
      </c>
    </row>
    <row r="360" spans="1:21" x14ac:dyDescent="0.2">
      <c r="A360" s="2">
        <v>43713</v>
      </c>
      <c r="B360" s="3">
        <v>27.15</v>
      </c>
      <c r="C360" s="3">
        <v>95.559997999999993</v>
      </c>
      <c r="D360" s="3">
        <v>62.84</v>
      </c>
      <c r="E360" s="3">
        <v>551</v>
      </c>
      <c r="F360" s="3">
        <v>34.478175999999998</v>
      </c>
      <c r="G360" s="3">
        <v>24.83</v>
      </c>
      <c r="H360" s="3">
        <v>43</v>
      </c>
      <c r="I360" s="3">
        <v>128.53999300000001</v>
      </c>
      <c r="J360" s="3">
        <v>32.580002</v>
      </c>
      <c r="K360" s="3">
        <v>8116.830078</v>
      </c>
      <c r="L360" s="7">
        <f t="shared" si="51"/>
        <v>5.5555555555555029E-3</v>
      </c>
      <c r="M360" s="7">
        <f t="shared" si="52"/>
        <v>-5.7226406646276465E-3</v>
      </c>
      <c r="N360" s="7">
        <f t="shared" si="53"/>
        <v>-7.8939059046416165E-3</v>
      </c>
      <c r="O360" s="7">
        <f t="shared" si="54"/>
        <v>-1.3411144575751544E-2</v>
      </c>
      <c r="P360" s="7">
        <f t="shared" si="55"/>
        <v>1.4233794669389978E-2</v>
      </c>
      <c r="Q360" s="7">
        <f t="shared" si="56"/>
        <v>6.8937550689374761E-3</v>
      </c>
      <c r="R360" s="7">
        <f t="shared" si="57"/>
        <v>3.1917496132349232E-2</v>
      </c>
      <c r="S360" s="7">
        <f t="shared" si="58"/>
        <v>3.5110267353841221E-2</v>
      </c>
      <c r="T360" s="7">
        <f t="shared" si="59"/>
        <v>3.4942884371029222E-2</v>
      </c>
      <c r="U360" s="7">
        <f t="shared" si="60"/>
        <v>1.754447817350948E-2</v>
      </c>
    </row>
    <row r="361" spans="1:21" x14ac:dyDescent="0.2">
      <c r="A361" s="2">
        <v>43714</v>
      </c>
      <c r="B361" s="3">
        <v>26.860001</v>
      </c>
      <c r="C361" s="3">
        <v>95.739998</v>
      </c>
      <c r="D361" s="3">
        <v>64.220000999999996</v>
      </c>
      <c r="E361" s="3">
        <v>554.09002699999996</v>
      </c>
      <c r="F361" s="3">
        <v>34.629981999999998</v>
      </c>
      <c r="G361" s="3">
        <v>24.700001</v>
      </c>
      <c r="H361" s="3">
        <v>43.630001</v>
      </c>
      <c r="I361" s="3">
        <v>128.86999499999999</v>
      </c>
      <c r="J361" s="3">
        <v>32.549999</v>
      </c>
      <c r="K361" s="3">
        <v>8103.0698240000002</v>
      </c>
      <c r="L361" s="7">
        <f t="shared" si="51"/>
        <v>-1.0681362799263284E-2</v>
      </c>
      <c r="M361" s="7">
        <f t="shared" si="52"/>
        <v>1.8836333588036162E-3</v>
      </c>
      <c r="N361" s="7">
        <f t="shared" si="53"/>
        <v>2.1960550604710263E-2</v>
      </c>
      <c r="O361" s="7">
        <f t="shared" si="54"/>
        <v>5.6080344827585549E-3</v>
      </c>
      <c r="P361" s="7">
        <f t="shared" si="55"/>
        <v>4.4029591356573089E-3</v>
      </c>
      <c r="Q361" s="7">
        <f t="shared" si="56"/>
        <v>-5.2355618203784931E-3</v>
      </c>
      <c r="R361" s="7">
        <f t="shared" si="57"/>
        <v>1.4651186046511628E-2</v>
      </c>
      <c r="S361" s="7">
        <f t="shared" si="58"/>
        <v>2.5673099266465575E-3</v>
      </c>
      <c r="T361" s="7">
        <f t="shared" si="59"/>
        <v>-9.2090233757507653E-4</v>
      </c>
      <c r="U361" s="7">
        <f t="shared" si="60"/>
        <v>-1.6952743703845471E-3</v>
      </c>
    </row>
    <row r="362" spans="1:21" x14ac:dyDescent="0.2">
      <c r="A362" s="2">
        <v>43717</v>
      </c>
      <c r="B362" s="3">
        <v>26.75</v>
      </c>
      <c r="C362" s="3">
        <v>94.160004000000001</v>
      </c>
      <c r="D362" s="3">
        <v>64.169998000000007</v>
      </c>
      <c r="E362" s="3">
        <v>538.21002199999998</v>
      </c>
      <c r="F362" s="3">
        <v>34.943072999999998</v>
      </c>
      <c r="G362" s="3">
        <v>25.190000999999999</v>
      </c>
      <c r="H362" s="3">
        <v>44.110000999999997</v>
      </c>
      <c r="I362" s="3">
        <v>132</v>
      </c>
      <c r="J362" s="3">
        <v>34.400002000000001</v>
      </c>
      <c r="K362" s="3">
        <v>8087.4399409999996</v>
      </c>
      <c r="L362" s="7">
        <f t="shared" si="51"/>
        <v>-4.0953460872916745E-3</v>
      </c>
      <c r="M362" s="7">
        <f t="shared" si="52"/>
        <v>-1.6502966711990107E-2</v>
      </c>
      <c r="N362" s="7">
        <f t="shared" si="53"/>
        <v>-7.7862035536233618E-4</v>
      </c>
      <c r="O362" s="7">
        <f t="shared" si="54"/>
        <v>-2.865961166270907E-2</v>
      </c>
      <c r="P362" s="7">
        <f t="shared" si="55"/>
        <v>9.0410384850907518E-3</v>
      </c>
      <c r="Q362" s="7">
        <f t="shared" si="56"/>
        <v>1.9838055877001722E-2</v>
      </c>
      <c r="R362" s="7">
        <f t="shared" si="57"/>
        <v>1.100160414848482E-2</v>
      </c>
      <c r="S362" s="7">
        <f t="shared" si="58"/>
        <v>2.4288081954220699E-2</v>
      </c>
      <c r="T362" s="7">
        <f t="shared" si="59"/>
        <v>5.6835731392802839E-2</v>
      </c>
      <c r="U362" s="7">
        <f t="shared" si="60"/>
        <v>-1.928884156188226E-3</v>
      </c>
    </row>
    <row r="363" spans="1:21" x14ac:dyDescent="0.2">
      <c r="A363" s="2">
        <v>43718</v>
      </c>
      <c r="B363" s="3">
        <v>27.16</v>
      </c>
      <c r="C363" s="3">
        <v>90.349997999999999</v>
      </c>
      <c r="D363" s="3">
        <v>62.93</v>
      </c>
      <c r="E363" s="3">
        <v>531.44000200000005</v>
      </c>
      <c r="F363" s="3">
        <v>35.464897000000001</v>
      </c>
      <c r="G363" s="3">
        <v>25.82</v>
      </c>
      <c r="H363" s="3">
        <v>44.459999000000003</v>
      </c>
      <c r="I363" s="3">
        <v>134.75</v>
      </c>
      <c r="J363" s="3">
        <v>35.389999000000003</v>
      </c>
      <c r="K363" s="3">
        <v>8084.1601559999999</v>
      </c>
      <c r="L363" s="7">
        <f t="shared" si="51"/>
        <v>1.5327102803738323E-2</v>
      </c>
      <c r="M363" s="7">
        <f t="shared" si="52"/>
        <v>-4.0463103633682954E-2</v>
      </c>
      <c r="N363" s="7">
        <f t="shared" si="53"/>
        <v>-1.9323640932636572E-2</v>
      </c>
      <c r="O363" s="7">
        <f t="shared" si="54"/>
        <v>-1.2578769854270628E-2</v>
      </c>
      <c r="P363" s="7">
        <f t="shared" si="55"/>
        <v>1.4933546342647147E-2</v>
      </c>
      <c r="Q363" s="7">
        <f t="shared" si="56"/>
        <v>2.5009883882100743E-2</v>
      </c>
      <c r="R363" s="7">
        <f t="shared" si="57"/>
        <v>7.9346631617624869E-3</v>
      </c>
      <c r="S363" s="7">
        <f t="shared" si="58"/>
        <v>2.0833333333333332E-2</v>
      </c>
      <c r="T363" s="7">
        <f t="shared" si="59"/>
        <v>2.8778980884943042E-2</v>
      </c>
      <c r="U363" s="7">
        <f t="shared" si="60"/>
        <v>-4.0554056956547602E-4</v>
      </c>
    </row>
    <row r="364" spans="1:21" x14ac:dyDescent="0.2">
      <c r="A364" s="2">
        <v>43719</v>
      </c>
      <c r="B364" s="3">
        <v>28.26</v>
      </c>
      <c r="C364" s="3">
        <v>90.980002999999996</v>
      </c>
      <c r="D364" s="3">
        <v>63.790000999999997</v>
      </c>
      <c r="E364" s="3">
        <v>528.44000200000005</v>
      </c>
      <c r="F364" s="3">
        <v>35.493358999999998</v>
      </c>
      <c r="G364" s="3">
        <v>25.57</v>
      </c>
      <c r="H364" s="3">
        <v>43.810001</v>
      </c>
      <c r="I364" s="3">
        <v>133.41000399999999</v>
      </c>
      <c r="J364" s="3">
        <v>35.700001</v>
      </c>
      <c r="K364" s="3">
        <v>8169.6801759999998</v>
      </c>
      <c r="L364" s="7">
        <f t="shared" si="51"/>
        <v>4.0500736377025087E-2</v>
      </c>
      <c r="M364" s="7">
        <f t="shared" si="52"/>
        <v>6.9729387265730436E-3</v>
      </c>
      <c r="N364" s="7">
        <f t="shared" si="53"/>
        <v>1.3665993961544524E-2</v>
      </c>
      <c r="O364" s="7">
        <f t="shared" si="54"/>
        <v>-5.645039870370917E-3</v>
      </c>
      <c r="P364" s="7">
        <f t="shared" si="55"/>
        <v>8.0254004403276693E-4</v>
      </c>
      <c r="Q364" s="7">
        <f t="shared" si="56"/>
        <v>-9.6824167312161112E-3</v>
      </c>
      <c r="R364" s="7">
        <f t="shared" si="57"/>
        <v>-1.4619838385511515E-2</v>
      </c>
      <c r="S364" s="7">
        <f t="shared" si="58"/>
        <v>-9.9443116883117886E-3</v>
      </c>
      <c r="T364" s="7">
        <f t="shared" si="59"/>
        <v>8.7595933529129848E-3</v>
      </c>
      <c r="U364" s="7">
        <f t="shared" si="60"/>
        <v>1.0578714220119408E-2</v>
      </c>
    </row>
    <row r="365" spans="1:21" x14ac:dyDescent="0.2">
      <c r="A365" s="2">
        <v>43720</v>
      </c>
      <c r="B365" s="3">
        <v>27.66</v>
      </c>
      <c r="C365" s="3">
        <v>92.059997999999993</v>
      </c>
      <c r="D365" s="3">
        <v>63.700001</v>
      </c>
      <c r="E365" s="3">
        <v>538.88000499999998</v>
      </c>
      <c r="F365" s="3">
        <v>35.370018000000002</v>
      </c>
      <c r="G365" s="3">
        <v>25.59</v>
      </c>
      <c r="H365" s="3">
        <v>43.82</v>
      </c>
      <c r="I365" s="3">
        <v>130.35000600000001</v>
      </c>
      <c r="J365" s="3">
        <v>36.049999</v>
      </c>
      <c r="K365" s="3">
        <v>8194.4697269999997</v>
      </c>
      <c r="L365" s="7">
        <f t="shared" si="51"/>
        <v>-2.1231422505307906E-2</v>
      </c>
      <c r="M365" s="7">
        <f t="shared" si="52"/>
        <v>1.1870685473597938E-2</v>
      </c>
      <c r="N365" s="7">
        <f t="shared" si="53"/>
        <v>-1.4108794260717491E-3</v>
      </c>
      <c r="O365" s="7">
        <f t="shared" si="54"/>
        <v>1.9756269321942688E-2</v>
      </c>
      <c r="P365" s="7">
        <f t="shared" si="55"/>
        <v>-3.4750444442295915E-3</v>
      </c>
      <c r="Q365" s="7">
        <f t="shared" si="56"/>
        <v>7.8216660148609991E-4</v>
      </c>
      <c r="R365" s="7">
        <f t="shared" si="57"/>
        <v>2.282355574472718E-4</v>
      </c>
      <c r="S365" s="7">
        <f t="shared" si="58"/>
        <v>-2.2936795654394698E-2</v>
      </c>
      <c r="T365" s="7">
        <f t="shared" si="59"/>
        <v>9.8038652716003951E-3</v>
      </c>
      <c r="U365" s="7">
        <f t="shared" si="60"/>
        <v>3.0343355512035711E-3</v>
      </c>
    </row>
    <row r="366" spans="1:21" x14ac:dyDescent="0.2">
      <c r="A366" s="2">
        <v>43721</v>
      </c>
      <c r="B366" s="3">
        <v>27.549999</v>
      </c>
      <c r="C366" s="3">
        <v>90.480002999999996</v>
      </c>
      <c r="D366" s="3">
        <v>63.349997999999999</v>
      </c>
      <c r="E366" s="3">
        <v>536.79998799999998</v>
      </c>
      <c r="F366" s="3">
        <v>35.018974</v>
      </c>
      <c r="G366" s="3">
        <v>26.23</v>
      </c>
      <c r="H366" s="3">
        <v>43.82</v>
      </c>
      <c r="I366" s="3">
        <v>135.429993</v>
      </c>
      <c r="J366" s="3">
        <v>36.659999999999997</v>
      </c>
      <c r="K366" s="3">
        <v>8176.7099609999996</v>
      </c>
      <c r="L366" s="7">
        <f t="shared" si="51"/>
        <v>-3.9768980477223595E-3</v>
      </c>
      <c r="M366" s="7">
        <f t="shared" si="52"/>
        <v>-1.716266602569334E-2</v>
      </c>
      <c r="N366" s="7">
        <f t="shared" si="53"/>
        <v>-5.4945525040101797E-3</v>
      </c>
      <c r="O366" s="7">
        <f t="shared" si="54"/>
        <v>-3.8598889932833897E-3</v>
      </c>
      <c r="P366" s="7">
        <f t="shared" si="55"/>
        <v>-9.9249030633798852E-3</v>
      </c>
      <c r="Q366" s="7">
        <f t="shared" si="56"/>
        <v>2.5009769441187987E-2</v>
      </c>
      <c r="R366" s="7">
        <f t="shared" si="57"/>
        <v>0</v>
      </c>
      <c r="S366" s="7">
        <f t="shared" si="58"/>
        <v>3.8971896940303848E-2</v>
      </c>
      <c r="T366" s="7">
        <f t="shared" si="59"/>
        <v>1.6920971343161395E-2</v>
      </c>
      <c r="U366" s="7">
        <f t="shared" si="60"/>
        <v>-2.1672867911737333E-3</v>
      </c>
    </row>
    <row r="367" spans="1:21" x14ac:dyDescent="0.2">
      <c r="A367" s="2">
        <v>43724</v>
      </c>
      <c r="B367" s="3">
        <v>27.309999000000001</v>
      </c>
      <c r="C367" s="3">
        <v>89.419998000000007</v>
      </c>
      <c r="D367" s="3">
        <v>63.779998999999997</v>
      </c>
      <c r="E367" s="3">
        <v>549.92999299999997</v>
      </c>
      <c r="F367" s="3">
        <v>34.943072999999998</v>
      </c>
      <c r="G367" s="3">
        <v>25.98</v>
      </c>
      <c r="H367" s="3">
        <v>44.049999</v>
      </c>
      <c r="I367" s="3">
        <v>144.240005</v>
      </c>
      <c r="J367" s="3">
        <v>36.139999000000003</v>
      </c>
      <c r="K367" s="3">
        <v>8153.5400390000004</v>
      </c>
      <c r="L367" s="7">
        <f t="shared" si="51"/>
        <v>-8.7114340730102546E-3</v>
      </c>
      <c r="M367" s="7">
        <f t="shared" si="52"/>
        <v>-1.1715351070445806E-2</v>
      </c>
      <c r="N367" s="7">
        <f t="shared" si="53"/>
        <v>6.7877034502826219E-3</v>
      </c>
      <c r="O367" s="7">
        <f t="shared" si="54"/>
        <v>2.4459771411172206E-2</v>
      </c>
      <c r="P367" s="7">
        <f t="shared" si="55"/>
        <v>-2.167425007940032E-3</v>
      </c>
      <c r="Q367" s="7">
        <f t="shared" si="56"/>
        <v>-9.5310712924132675E-3</v>
      </c>
      <c r="R367" s="7">
        <f t="shared" si="57"/>
        <v>5.2487220447284206E-3</v>
      </c>
      <c r="S367" s="7">
        <f t="shared" si="58"/>
        <v>6.5052148381931921E-2</v>
      </c>
      <c r="T367" s="7">
        <f t="shared" si="59"/>
        <v>-1.4184424440807244E-2</v>
      </c>
      <c r="U367" s="7">
        <f t="shared" si="60"/>
        <v>-2.8336485102824272E-3</v>
      </c>
    </row>
    <row r="368" spans="1:21" x14ac:dyDescent="0.2">
      <c r="A368" s="2">
        <v>43725</v>
      </c>
      <c r="B368" s="3">
        <v>27.85</v>
      </c>
      <c r="C368" s="3">
        <v>90.75</v>
      </c>
      <c r="D368" s="3">
        <v>64.150002000000001</v>
      </c>
      <c r="E368" s="3">
        <v>558.90997300000004</v>
      </c>
      <c r="F368" s="3">
        <v>34.629981999999998</v>
      </c>
      <c r="G368" s="3">
        <v>25.65</v>
      </c>
      <c r="H368" s="3">
        <v>43.299999</v>
      </c>
      <c r="I368" s="3">
        <v>139.009995</v>
      </c>
      <c r="J368" s="3">
        <v>34.919998</v>
      </c>
      <c r="K368" s="3">
        <v>8186.0200199999999</v>
      </c>
      <c r="L368" s="7">
        <f t="shared" si="51"/>
        <v>1.9773014272171895E-2</v>
      </c>
      <c r="M368" s="7">
        <f t="shared" si="52"/>
        <v>1.4873652759419579E-2</v>
      </c>
      <c r="N368" s="7">
        <f t="shared" si="53"/>
        <v>5.8012387237573347E-3</v>
      </c>
      <c r="O368" s="7">
        <f t="shared" si="54"/>
        <v>1.6329314847899321E-2</v>
      </c>
      <c r="P368" s="7">
        <f t="shared" si="55"/>
        <v>-8.9600305044722321E-3</v>
      </c>
      <c r="Q368" s="7">
        <f t="shared" si="56"/>
        <v>-1.2702078521940025E-2</v>
      </c>
      <c r="R368" s="7">
        <f t="shared" si="57"/>
        <v>-1.7026107083453056E-2</v>
      </c>
      <c r="S368" s="7">
        <f t="shared" si="58"/>
        <v>-3.6259080828512126E-2</v>
      </c>
      <c r="T368" s="7">
        <f t="shared" si="59"/>
        <v>-3.3757637901428925E-2</v>
      </c>
      <c r="U368" s="7">
        <f t="shared" si="60"/>
        <v>3.9835434479552814E-3</v>
      </c>
    </row>
    <row r="369" spans="1:21" x14ac:dyDescent="0.2">
      <c r="A369" s="2">
        <v>43726</v>
      </c>
      <c r="B369" s="3">
        <v>27.950001</v>
      </c>
      <c r="C369" s="3">
        <v>90.959998999999996</v>
      </c>
      <c r="D369" s="3">
        <v>63.610000999999997</v>
      </c>
      <c r="E369" s="3">
        <v>561</v>
      </c>
      <c r="F369" s="3">
        <v>34.516128999999999</v>
      </c>
      <c r="G369" s="3">
        <v>25.219999000000001</v>
      </c>
      <c r="H369" s="3">
        <v>43.380001</v>
      </c>
      <c r="I369" s="3">
        <v>137.770004</v>
      </c>
      <c r="J369" s="3">
        <v>34.630001</v>
      </c>
      <c r="K369" s="3">
        <v>8177.3901370000003</v>
      </c>
      <c r="L369" s="7">
        <f t="shared" si="51"/>
        <v>3.590700179533174E-3</v>
      </c>
      <c r="M369" s="7">
        <f t="shared" si="52"/>
        <v>2.3140385674930717E-3</v>
      </c>
      <c r="N369" s="7">
        <f t="shared" si="53"/>
        <v>-8.4177861755951894E-3</v>
      </c>
      <c r="O369" s="7">
        <f t="shared" si="54"/>
        <v>3.739469862707144E-3</v>
      </c>
      <c r="P369" s="7">
        <f t="shared" si="55"/>
        <v>-3.2877002361710404E-3</v>
      </c>
      <c r="Q369" s="7">
        <f t="shared" si="56"/>
        <v>-1.6764171539960904E-2</v>
      </c>
      <c r="R369" s="7">
        <f t="shared" si="57"/>
        <v>1.8476212897834098E-3</v>
      </c>
      <c r="S369" s="7">
        <f t="shared" si="58"/>
        <v>-8.92015714409603E-3</v>
      </c>
      <c r="T369" s="7">
        <f t="shared" si="59"/>
        <v>-8.3046110140097829E-3</v>
      </c>
      <c r="U369" s="7">
        <f t="shared" si="60"/>
        <v>-1.0542220735980572E-3</v>
      </c>
    </row>
    <row r="370" spans="1:21" x14ac:dyDescent="0.2">
      <c r="A370" s="2">
        <v>43727</v>
      </c>
      <c r="B370" s="3">
        <v>27.610001</v>
      </c>
      <c r="C370" s="3">
        <v>91.559997999999993</v>
      </c>
      <c r="D370" s="3">
        <v>63.740001999999997</v>
      </c>
      <c r="E370" s="3">
        <v>569.03002900000001</v>
      </c>
      <c r="F370" s="3">
        <v>34.639468999999998</v>
      </c>
      <c r="G370" s="3">
        <v>25.82</v>
      </c>
      <c r="H370" s="3">
        <v>42.389999000000003</v>
      </c>
      <c r="I370" s="3">
        <v>135.929993</v>
      </c>
      <c r="J370" s="3">
        <v>34.790000999999997</v>
      </c>
      <c r="K370" s="3">
        <v>8182.8798829999996</v>
      </c>
      <c r="L370" s="7">
        <f t="shared" si="51"/>
        <v>-1.216457917121362E-2</v>
      </c>
      <c r="M370" s="7">
        <f t="shared" si="52"/>
        <v>6.5962951472767371E-3</v>
      </c>
      <c r="N370" s="7">
        <f t="shared" si="53"/>
        <v>2.0437195088237781E-3</v>
      </c>
      <c r="O370" s="7">
        <f t="shared" si="54"/>
        <v>1.4313777183600737E-2</v>
      </c>
      <c r="P370" s="7">
        <f t="shared" si="55"/>
        <v>3.5734018724984744E-3</v>
      </c>
      <c r="Q370" s="7">
        <f t="shared" si="56"/>
        <v>2.3790682941739961E-2</v>
      </c>
      <c r="R370" s="7">
        <f t="shared" si="57"/>
        <v>-2.282162234159462E-2</v>
      </c>
      <c r="S370" s="7">
        <f t="shared" si="58"/>
        <v>-1.3355672109873816E-2</v>
      </c>
      <c r="T370" s="7">
        <f t="shared" si="59"/>
        <v>4.6202713075288847E-3</v>
      </c>
      <c r="U370" s="7">
        <f t="shared" si="60"/>
        <v>6.713322842651216E-4</v>
      </c>
    </row>
    <row r="371" spans="1:21" x14ac:dyDescent="0.2">
      <c r="A371" s="2">
        <v>43728</v>
      </c>
      <c r="B371" s="3">
        <v>27.32</v>
      </c>
      <c r="C371" s="3">
        <v>90.07</v>
      </c>
      <c r="D371" s="3">
        <v>63.73</v>
      </c>
      <c r="E371" s="3">
        <v>566.45001200000002</v>
      </c>
      <c r="F371" s="3">
        <v>34.810245999999999</v>
      </c>
      <c r="G371" s="3">
        <v>25.68</v>
      </c>
      <c r="H371" s="3">
        <v>41.880001</v>
      </c>
      <c r="I371" s="3">
        <v>134.33999600000001</v>
      </c>
      <c r="J371" s="3">
        <v>35.270000000000003</v>
      </c>
      <c r="K371" s="3">
        <v>8117.669922</v>
      </c>
      <c r="L371" s="7">
        <f t="shared" si="51"/>
        <v>-1.0503476620663657E-2</v>
      </c>
      <c r="M371" s="7">
        <f t="shared" si="52"/>
        <v>-1.6273460381683275E-2</v>
      </c>
      <c r="N371" s="7">
        <f t="shared" si="53"/>
        <v>-1.5691872742646081E-4</v>
      </c>
      <c r="O371" s="7">
        <f t="shared" si="54"/>
        <v>-4.534061241959513E-3</v>
      </c>
      <c r="P371" s="7">
        <f t="shared" si="55"/>
        <v>4.9301275374631489E-3</v>
      </c>
      <c r="Q371" s="7">
        <f t="shared" si="56"/>
        <v>-5.4221533694810446E-3</v>
      </c>
      <c r="R371" s="7">
        <f t="shared" si="57"/>
        <v>-1.2031092522554743E-2</v>
      </c>
      <c r="S371" s="7">
        <f t="shared" si="58"/>
        <v>-1.1697175618923063E-2</v>
      </c>
      <c r="T371" s="7">
        <f t="shared" si="59"/>
        <v>1.3797038982551526E-2</v>
      </c>
      <c r="U371" s="7">
        <f t="shared" si="60"/>
        <v>-7.969072249914581E-3</v>
      </c>
    </row>
    <row r="372" spans="1:21" x14ac:dyDescent="0.2">
      <c r="A372" s="2">
        <v>43731</v>
      </c>
      <c r="B372" s="3">
        <v>27.139999</v>
      </c>
      <c r="C372" s="3">
        <v>90.809997999999993</v>
      </c>
      <c r="D372" s="3">
        <v>63.279998999999997</v>
      </c>
      <c r="E372" s="3">
        <v>581.71002199999998</v>
      </c>
      <c r="F372" s="3">
        <v>34.383301000000003</v>
      </c>
      <c r="G372" s="3">
        <v>25.719999000000001</v>
      </c>
      <c r="H372" s="3">
        <v>41.970001000000003</v>
      </c>
      <c r="I372" s="3">
        <v>133.75</v>
      </c>
      <c r="J372" s="3">
        <v>35.409999999999997</v>
      </c>
      <c r="K372" s="3">
        <v>8112.4599609999996</v>
      </c>
      <c r="L372" s="7">
        <f t="shared" si="51"/>
        <v>-6.5886163982430725E-3</v>
      </c>
      <c r="M372" s="7">
        <f t="shared" si="52"/>
        <v>8.2158099256134116E-3</v>
      </c>
      <c r="N372" s="7">
        <f t="shared" si="53"/>
        <v>-7.0610544484544227E-3</v>
      </c>
      <c r="O372" s="7">
        <f t="shared" si="54"/>
        <v>2.6939729326018558E-2</v>
      </c>
      <c r="P372" s="7">
        <f t="shared" si="55"/>
        <v>-1.2264923379168201E-2</v>
      </c>
      <c r="Q372" s="7">
        <f t="shared" si="56"/>
        <v>1.5575934579439904E-3</v>
      </c>
      <c r="R372" s="7">
        <f t="shared" si="57"/>
        <v>2.148997083357362E-3</v>
      </c>
      <c r="S372" s="7">
        <f t="shared" si="58"/>
        <v>-4.3918119515204794E-3</v>
      </c>
      <c r="T372" s="7">
        <f t="shared" si="59"/>
        <v>3.9693790757015434E-3</v>
      </c>
      <c r="U372" s="7">
        <f t="shared" si="60"/>
        <v>-6.4180498222535091E-4</v>
      </c>
    </row>
    <row r="373" spans="1:21" x14ac:dyDescent="0.2">
      <c r="A373" s="2">
        <v>43732</v>
      </c>
      <c r="B373" s="3">
        <v>26.959999</v>
      </c>
      <c r="C373" s="3">
        <v>89.919998000000007</v>
      </c>
      <c r="D373" s="3">
        <v>63.900002000000001</v>
      </c>
      <c r="E373" s="3">
        <v>572.03997800000002</v>
      </c>
      <c r="F373" s="3">
        <v>34.165084999999998</v>
      </c>
      <c r="G373" s="3">
        <v>25.809999000000001</v>
      </c>
      <c r="H373" s="3">
        <v>41.310001</v>
      </c>
      <c r="I373" s="3">
        <v>130.83000200000001</v>
      </c>
      <c r="J373" s="3">
        <v>34.020000000000003</v>
      </c>
      <c r="K373" s="3">
        <v>7993.6298829999996</v>
      </c>
      <c r="L373" s="7">
        <f t="shared" si="51"/>
        <v>-6.6322773261708566E-3</v>
      </c>
      <c r="M373" s="7">
        <f t="shared" si="52"/>
        <v>-9.8006829600413205E-3</v>
      </c>
      <c r="N373" s="7">
        <f t="shared" si="53"/>
        <v>9.7977719626702927E-3</v>
      </c>
      <c r="O373" s="7">
        <f t="shared" si="54"/>
        <v>-1.6623478424444203E-2</v>
      </c>
      <c r="P373" s="7">
        <f t="shared" si="55"/>
        <v>-6.3465692255669486E-3</v>
      </c>
      <c r="Q373" s="7">
        <f t="shared" si="56"/>
        <v>3.4992225310739654E-3</v>
      </c>
      <c r="R373" s="7">
        <f t="shared" si="57"/>
        <v>-1.572551785262058E-2</v>
      </c>
      <c r="S373" s="7">
        <f t="shared" si="58"/>
        <v>-2.1831760747663496E-2</v>
      </c>
      <c r="T373" s="7">
        <f t="shared" si="59"/>
        <v>-3.9254447896074372E-2</v>
      </c>
      <c r="U373" s="7">
        <f t="shared" si="60"/>
        <v>-1.4647847702332711E-2</v>
      </c>
    </row>
    <row r="374" spans="1:21" x14ac:dyDescent="0.2">
      <c r="A374" s="2">
        <v>43733</v>
      </c>
      <c r="B374" s="3">
        <v>27</v>
      </c>
      <c r="C374" s="3">
        <v>90.349997999999999</v>
      </c>
      <c r="D374" s="3">
        <v>64.059997999999993</v>
      </c>
      <c r="E374" s="3">
        <v>579.25</v>
      </c>
      <c r="F374" s="3">
        <v>34.060721999999998</v>
      </c>
      <c r="G374" s="3">
        <v>25.77</v>
      </c>
      <c r="H374" s="3">
        <v>41.240001999999997</v>
      </c>
      <c r="I374" s="3">
        <v>128.16000399999999</v>
      </c>
      <c r="J374" s="3">
        <v>35.040000999999997</v>
      </c>
      <c r="K374" s="3">
        <v>8077.3798829999996</v>
      </c>
      <c r="L374" s="7">
        <f t="shared" si="51"/>
        <v>1.4837166722446902E-3</v>
      </c>
      <c r="M374" s="7">
        <f t="shared" si="52"/>
        <v>4.782028576112653E-3</v>
      </c>
      <c r="N374" s="7">
        <f t="shared" si="53"/>
        <v>2.5038496868903461E-3</v>
      </c>
      <c r="O374" s="7">
        <f t="shared" si="54"/>
        <v>1.2604052648921647E-2</v>
      </c>
      <c r="P374" s="7">
        <f t="shared" si="55"/>
        <v>-3.0546682380564638E-3</v>
      </c>
      <c r="Q374" s="7">
        <f t="shared" si="56"/>
        <v>-1.5497482196726033E-3</v>
      </c>
      <c r="R374" s="7">
        <f t="shared" si="57"/>
        <v>-1.69448071424648E-3</v>
      </c>
      <c r="S374" s="7">
        <f t="shared" si="58"/>
        <v>-2.0408147666312968E-2</v>
      </c>
      <c r="T374" s="7">
        <f t="shared" si="59"/>
        <v>2.9982392710170294E-2</v>
      </c>
      <c r="U374" s="7">
        <f t="shared" si="60"/>
        <v>1.047709253816099E-2</v>
      </c>
    </row>
    <row r="375" spans="1:21" x14ac:dyDescent="0.2">
      <c r="A375" s="2">
        <v>43734</v>
      </c>
      <c r="B375" s="3">
        <v>27.219999000000001</v>
      </c>
      <c r="C375" s="3">
        <v>89.800003000000004</v>
      </c>
      <c r="D375" s="3">
        <v>64.209998999999996</v>
      </c>
      <c r="E375" s="3">
        <v>583.02002000000005</v>
      </c>
      <c r="F375" s="3">
        <v>33.946869</v>
      </c>
      <c r="G375" s="3">
        <v>25.780000999999999</v>
      </c>
      <c r="H375" s="3">
        <v>40.299999</v>
      </c>
      <c r="I375" s="3">
        <v>126.349998</v>
      </c>
      <c r="J375" s="3">
        <v>35.220001000000003</v>
      </c>
      <c r="K375" s="3">
        <v>8030.6601559999999</v>
      </c>
      <c r="L375" s="7">
        <f t="shared" si="51"/>
        <v>8.1481111111111632E-3</v>
      </c>
      <c r="M375" s="7">
        <f t="shared" si="52"/>
        <v>-6.0873825365219776E-3</v>
      </c>
      <c r="N375" s="7">
        <f t="shared" si="53"/>
        <v>2.3415704758530148E-3</v>
      </c>
      <c r="O375" s="7">
        <f t="shared" si="54"/>
        <v>6.5084505826500565E-3</v>
      </c>
      <c r="P375" s="7">
        <f t="shared" si="55"/>
        <v>-3.3426478745811343E-3</v>
      </c>
      <c r="Q375" s="7">
        <f t="shared" si="56"/>
        <v>3.8808692277838723E-4</v>
      </c>
      <c r="R375" s="7">
        <f t="shared" si="57"/>
        <v>-2.2793476101189262E-2</v>
      </c>
      <c r="S375" s="7">
        <f t="shared" si="58"/>
        <v>-1.4123017661578625E-2</v>
      </c>
      <c r="T375" s="7">
        <f t="shared" si="59"/>
        <v>5.1369861547665725E-3</v>
      </c>
      <c r="U375" s="7">
        <f t="shared" si="60"/>
        <v>-5.7840200258908259E-3</v>
      </c>
    </row>
    <row r="376" spans="1:21" x14ac:dyDescent="0.2">
      <c r="A376" s="2">
        <v>43735</v>
      </c>
      <c r="B376" s="3">
        <v>27</v>
      </c>
      <c r="C376" s="3">
        <v>88.370002999999997</v>
      </c>
      <c r="D376" s="3">
        <v>64.099997999999999</v>
      </c>
      <c r="E376" s="3">
        <v>576.61999500000002</v>
      </c>
      <c r="F376" s="3">
        <v>34.364325999999998</v>
      </c>
      <c r="G376" s="3">
        <v>25.74</v>
      </c>
      <c r="H376" s="3">
        <v>40.32</v>
      </c>
      <c r="I376" s="3">
        <v>126.32</v>
      </c>
      <c r="J376" s="3">
        <v>35.709999000000003</v>
      </c>
      <c r="K376" s="3">
        <v>7939.6298829999996</v>
      </c>
      <c r="L376" s="7">
        <f t="shared" si="51"/>
        <v>-8.0822559912658836E-3</v>
      </c>
      <c r="M376" s="7">
        <f t="shared" si="52"/>
        <v>-1.5924275637273718E-2</v>
      </c>
      <c r="N376" s="7">
        <f t="shared" si="53"/>
        <v>-1.7131443967161083E-3</v>
      </c>
      <c r="O376" s="7">
        <f t="shared" si="54"/>
        <v>-1.0977367466729577E-2</v>
      </c>
      <c r="P376" s="7">
        <f t="shared" si="55"/>
        <v>1.2297363859977746E-2</v>
      </c>
      <c r="Q376" s="7">
        <f t="shared" si="56"/>
        <v>-1.5516291097118335E-3</v>
      </c>
      <c r="R376" s="7">
        <f t="shared" si="57"/>
        <v>4.9630274184375538E-4</v>
      </c>
      <c r="S376" s="7">
        <f t="shared" si="58"/>
        <v>-2.3741986921128552E-4</v>
      </c>
      <c r="T376" s="7">
        <f t="shared" si="59"/>
        <v>1.3912492506743538E-2</v>
      </c>
      <c r="U376" s="7">
        <f t="shared" si="60"/>
        <v>-1.1335341208778242E-2</v>
      </c>
    </row>
    <row r="377" spans="1:21" x14ac:dyDescent="0.2">
      <c r="A377" s="2">
        <v>43738</v>
      </c>
      <c r="B377" s="3">
        <v>27.32</v>
      </c>
      <c r="C377" s="3">
        <v>88.419998000000007</v>
      </c>
      <c r="D377" s="3">
        <v>64.349997999999999</v>
      </c>
      <c r="E377" s="3">
        <v>576.79998799999998</v>
      </c>
      <c r="F377" s="3">
        <v>34.089184000000003</v>
      </c>
      <c r="G377" s="3">
        <v>25.780000999999999</v>
      </c>
      <c r="H377" s="3">
        <v>40.369999</v>
      </c>
      <c r="I377" s="3">
        <v>125.769997</v>
      </c>
      <c r="J377" s="3">
        <v>35.970001000000003</v>
      </c>
      <c r="K377" s="3">
        <v>7999.3398440000001</v>
      </c>
      <c r="L377" s="7">
        <f t="shared" si="51"/>
        <v>1.1851851851851862E-2</v>
      </c>
      <c r="M377" s="7">
        <f t="shared" si="52"/>
        <v>5.6574627478523211E-4</v>
      </c>
      <c r="N377" s="7">
        <f t="shared" si="53"/>
        <v>3.9001561279299883E-3</v>
      </c>
      <c r="O377" s="7">
        <f t="shared" si="54"/>
        <v>3.1215185314544571E-4</v>
      </c>
      <c r="P377" s="7">
        <f t="shared" si="55"/>
        <v>-8.0066170947160533E-3</v>
      </c>
      <c r="Q377" s="7">
        <f t="shared" si="56"/>
        <v>1.554040404040411E-3</v>
      </c>
      <c r="R377" s="7">
        <f t="shared" si="57"/>
        <v>1.2400545634920555E-3</v>
      </c>
      <c r="S377" s="7">
        <f t="shared" si="58"/>
        <v>-4.3540452818238568E-3</v>
      </c>
      <c r="T377" s="7">
        <f t="shared" si="59"/>
        <v>7.2809299154558936E-3</v>
      </c>
      <c r="U377" s="7">
        <f t="shared" si="60"/>
        <v>7.5204967838423962E-3</v>
      </c>
    </row>
    <row r="378" spans="1:21" x14ac:dyDescent="0.2">
      <c r="A378" s="2">
        <v>43739</v>
      </c>
      <c r="B378" s="3">
        <v>27.040001</v>
      </c>
      <c r="C378" s="3">
        <v>86.510002</v>
      </c>
      <c r="D378" s="3">
        <v>63.099997999999999</v>
      </c>
      <c r="E378" s="3">
        <v>569.59002699999996</v>
      </c>
      <c r="F378" s="3">
        <v>33.614798999999998</v>
      </c>
      <c r="G378" s="3">
        <v>25.59</v>
      </c>
      <c r="H378" s="3">
        <v>40.169998</v>
      </c>
      <c r="I378" s="3">
        <v>121.730003</v>
      </c>
      <c r="J378" s="3">
        <v>35.509998000000003</v>
      </c>
      <c r="K378" s="3">
        <v>7908.6801759999998</v>
      </c>
      <c r="L378" s="7">
        <f t="shared" si="51"/>
        <v>-1.0248865300146418E-2</v>
      </c>
      <c r="M378" s="7">
        <f t="shared" si="52"/>
        <v>-2.1601402886256643E-2</v>
      </c>
      <c r="N378" s="7">
        <f t="shared" si="53"/>
        <v>-1.9425020028749653E-2</v>
      </c>
      <c r="O378" s="7">
        <f t="shared" si="54"/>
        <v>-1.2499932645629704E-2</v>
      </c>
      <c r="P378" s="7">
        <f t="shared" si="55"/>
        <v>-1.3915997519917319E-2</v>
      </c>
      <c r="Q378" s="7">
        <f t="shared" si="56"/>
        <v>-7.3700928095386331E-3</v>
      </c>
      <c r="R378" s="7">
        <f t="shared" si="57"/>
        <v>-4.9541987850928683E-3</v>
      </c>
      <c r="S378" s="7">
        <f t="shared" si="58"/>
        <v>-3.2122080753488505E-2</v>
      </c>
      <c r="T378" s="7">
        <f t="shared" si="59"/>
        <v>-1.2788517854086252E-2</v>
      </c>
      <c r="U378" s="7">
        <f t="shared" si="60"/>
        <v>-1.13333937259836E-2</v>
      </c>
    </row>
    <row r="379" spans="1:21" x14ac:dyDescent="0.2">
      <c r="A379" s="2">
        <v>43740</v>
      </c>
      <c r="B379" s="3">
        <v>26.91</v>
      </c>
      <c r="C379" s="3">
        <v>84.32</v>
      </c>
      <c r="D379" s="3">
        <v>61.990001999999997</v>
      </c>
      <c r="E379" s="3">
        <v>561.52002000000005</v>
      </c>
      <c r="F379" s="3">
        <v>32.922198999999999</v>
      </c>
      <c r="G379" s="3">
        <v>25.049999</v>
      </c>
      <c r="H379" s="3">
        <v>38.520000000000003</v>
      </c>
      <c r="I379" s="3">
        <v>120.980003</v>
      </c>
      <c r="J379" s="3">
        <v>34.810001</v>
      </c>
      <c r="K379" s="3">
        <v>7785.25</v>
      </c>
      <c r="L379" s="7">
        <f t="shared" si="51"/>
        <v>-4.8077291121401966E-3</v>
      </c>
      <c r="M379" s="7">
        <f t="shared" si="52"/>
        <v>-2.5315015019881829E-2</v>
      </c>
      <c r="N379" s="7">
        <f t="shared" si="53"/>
        <v>-1.7591062364217546E-2</v>
      </c>
      <c r="O379" s="7">
        <f t="shared" si="54"/>
        <v>-1.4168097434051315E-2</v>
      </c>
      <c r="P379" s="7">
        <f t="shared" si="55"/>
        <v>-2.060402027095265E-2</v>
      </c>
      <c r="Q379" s="7">
        <f t="shared" si="56"/>
        <v>-2.1102032043767104E-2</v>
      </c>
      <c r="R379" s="7">
        <f t="shared" si="57"/>
        <v>-4.10753816816221E-2</v>
      </c>
      <c r="S379" s="7">
        <f t="shared" si="58"/>
        <v>-6.1611762221019583E-3</v>
      </c>
      <c r="T379" s="7">
        <f t="shared" si="59"/>
        <v>-1.971267359688399E-2</v>
      </c>
      <c r="U379" s="7">
        <f t="shared" si="60"/>
        <v>-1.5606924702122365E-2</v>
      </c>
    </row>
    <row r="380" spans="1:21" x14ac:dyDescent="0.2">
      <c r="A380" s="2">
        <v>43741</v>
      </c>
      <c r="B380" s="3">
        <v>27.24</v>
      </c>
      <c r="C380" s="3">
        <v>84.669998000000007</v>
      </c>
      <c r="D380" s="3">
        <v>62.41</v>
      </c>
      <c r="E380" s="3">
        <v>575.75</v>
      </c>
      <c r="F380" s="3">
        <v>33.633778</v>
      </c>
      <c r="G380" s="3">
        <v>24.59</v>
      </c>
      <c r="H380" s="3">
        <v>38.450001</v>
      </c>
      <c r="I380" s="3">
        <v>124.69000200000001</v>
      </c>
      <c r="J380" s="3">
        <v>35.07</v>
      </c>
      <c r="K380" s="3">
        <v>7872.2597660000001</v>
      </c>
      <c r="L380" s="7">
        <f t="shared" si="51"/>
        <v>1.2263099219620896E-2</v>
      </c>
      <c r="M380" s="7">
        <f t="shared" si="52"/>
        <v>4.1508301707781498E-3</v>
      </c>
      <c r="N380" s="7">
        <f t="shared" si="53"/>
        <v>6.7752538546457805E-3</v>
      </c>
      <c r="O380" s="7">
        <f t="shared" si="54"/>
        <v>2.5341892529495126E-2</v>
      </c>
      <c r="P380" s="7">
        <f t="shared" si="55"/>
        <v>2.1613957196480113E-2</v>
      </c>
      <c r="Q380" s="7">
        <f t="shared" si="56"/>
        <v>-1.8363234265997369E-2</v>
      </c>
      <c r="R380" s="7">
        <f t="shared" si="57"/>
        <v>-1.8172118380063032E-3</v>
      </c>
      <c r="S380" s="7">
        <f t="shared" si="58"/>
        <v>3.0666216796175899E-2</v>
      </c>
      <c r="T380" s="7">
        <f t="shared" si="59"/>
        <v>7.4690891275757372E-3</v>
      </c>
      <c r="U380" s="7">
        <f t="shared" si="60"/>
        <v>1.1176232747824429E-2</v>
      </c>
    </row>
    <row r="381" spans="1:21" x14ac:dyDescent="0.2">
      <c r="A381" s="2">
        <v>43742</v>
      </c>
      <c r="B381" s="3">
        <v>27.610001</v>
      </c>
      <c r="C381" s="3">
        <v>85.919998000000007</v>
      </c>
      <c r="D381" s="3">
        <v>62.830002</v>
      </c>
      <c r="E381" s="3">
        <v>581.65002400000003</v>
      </c>
      <c r="F381" s="3">
        <v>34.089184000000003</v>
      </c>
      <c r="G381" s="3">
        <v>24.790001</v>
      </c>
      <c r="H381" s="3">
        <v>39.040000999999997</v>
      </c>
      <c r="I381" s="3">
        <v>125.449997</v>
      </c>
      <c r="J381" s="3">
        <v>35.369999</v>
      </c>
      <c r="K381" s="3">
        <v>7982.4702150000003</v>
      </c>
      <c r="L381" s="7">
        <f t="shared" si="51"/>
        <v>1.3583002936857637E-2</v>
      </c>
      <c r="M381" s="7">
        <f t="shared" si="52"/>
        <v>1.4763198648002801E-2</v>
      </c>
      <c r="N381" s="7">
        <f t="shared" si="53"/>
        <v>6.7297228008332604E-3</v>
      </c>
      <c r="O381" s="7">
        <f t="shared" si="54"/>
        <v>1.0247544941380861E-2</v>
      </c>
      <c r="P381" s="7">
        <f t="shared" si="55"/>
        <v>1.3540138131375059E-2</v>
      </c>
      <c r="Q381" s="7">
        <f t="shared" si="56"/>
        <v>8.1334282228548316E-3</v>
      </c>
      <c r="R381" s="7">
        <f t="shared" si="57"/>
        <v>1.5344602981934807E-2</v>
      </c>
      <c r="S381" s="7">
        <f t="shared" si="58"/>
        <v>6.0950756901903755E-3</v>
      </c>
      <c r="T381" s="7">
        <f t="shared" si="59"/>
        <v>8.55429141716566E-3</v>
      </c>
      <c r="U381" s="7">
        <f t="shared" si="60"/>
        <v>1.3999849125405519E-2</v>
      </c>
    </row>
    <row r="382" spans="1:21" x14ac:dyDescent="0.2">
      <c r="A382" s="2">
        <v>43745</v>
      </c>
      <c r="B382" s="3">
        <v>27.48</v>
      </c>
      <c r="C382" s="3">
        <v>85.849997999999999</v>
      </c>
      <c r="D382" s="3">
        <v>62.68</v>
      </c>
      <c r="E382" s="3">
        <v>577.30999799999995</v>
      </c>
      <c r="F382" s="3">
        <v>33.994307999999997</v>
      </c>
      <c r="G382" s="3">
        <v>24.84</v>
      </c>
      <c r="H382" s="3">
        <v>38.759998000000003</v>
      </c>
      <c r="I382" s="3">
        <v>124.540001</v>
      </c>
      <c r="J382" s="3">
        <v>34.110000999999997</v>
      </c>
      <c r="K382" s="3">
        <v>7956.2900390000004</v>
      </c>
      <c r="L382" s="7">
        <f t="shared" si="51"/>
        <v>-4.7084750196133649E-3</v>
      </c>
      <c r="M382" s="7">
        <f t="shared" si="52"/>
        <v>-8.1471137836860031E-4</v>
      </c>
      <c r="N382" s="7">
        <f t="shared" si="53"/>
        <v>-2.3874263126714627E-3</v>
      </c>
      <c r="O382" s="7">
        <f t="shared" si="54"/>
        <v>-7.4615762415924519E-3</v>
      </c>
      <c r="P382" s="7">
        <f t="shared" si="55"/>
        <v>-2.7831701691658677E-3</v>
      </c>
      <c r="Q382" s="7">
        <f t="shared" si="56"/>
        <v>2.0169018952439608E-3</v>
      </c>
      <c r="R382" s="7">
        <f t="shared" si="57"/>
        <v>-7.1722078080887755E-3</v>
      </c>
      <c r="S382" s="7">
        <f t="shared" si="58"/>
        <v>-7.2538542986174204E-3</v>
      </c>
      <c r="T382" s="7">
        <f t="shared" si="59"/>
        <v>-3.5623354131279539E-2</v>
      </c>
      <c r="U382" s="7">
        <f t="shared" si="60"/>
        <v>-3.2797085732689884E-3</v>
      </c>
    </row>
    <row r="383" spans="1:21" x14ac:dyDescent="0.2">
      <c r="A383" s="2">
        <v>43746</v>
      </c>
      <c r="B383" s="3">
        <v>26.93</v>
      </c>
      <c r="C383" s="3">
        <v>84.910004000000001</v>
      </c>
      <c r="D383" s="3">
        <v>61.84</v>
      </c>
      <c r="E383" s="3">
        <v>569.5</v>
      </c>
      <c r="F383" s="3">
        <v>33.614798999999998</v>
      </c>
      <c r="G383" s="3">
        <v>24.459999</v>
      </c>
      <c r="H383" s="3">
        <v>37.169998</v>
      </c>
      <c r="I383" s="3">
        <v>123.459999</v>
      </c>
      <c r="J383" s="3">
        <v>33.169998</v>
      </c>
      <c r="K383" s="3">
        <v>7823.7797849999997</v>
      </c>
      <c r="L383" s="7">
        <f t="shared" si="51"/>
        <v>-2.0014556040756939E-2</v>
      </c>
      <c r="M383" s="7">
        <f t="shared" si="52"/>
        <v>-1.0949260592877343E-2</v>
      </c>
      <c r="N383" s="7">
        <f t="shared" si="53"/>
        <v>-1.340140395660492E-2</v>
      </c>
      <c r="O383" s="7">
        <f t="shared" si="54"/>
        <v>-1.3528256962561647E-2</v>
      </c>
      <c r="P383" s="7">
        <f t="shared" si="55"/>
        <v>-1.1163898379693412E-2</v>
      </c>
      <c r="Q383" s="7">
        <f t="shared" si="56"/>
        <v>-1.5297946859903383E-2</v>
      </c>
      <c r="R383" s="7">
        <f t="shared" si="57"/>
        <v>-4.1021673943326911E-2</v>
      </c>
      <c r="S383" s="7">
        <f t="shared" si="58"/>
        <v>-8.6719286279755801E-3</v>
      </c>
      <c r="T383" s="7">
        <f t="shared" si="59"/>
        <v>-2.7557988051656677E-2</v>
      </c>
      <c r="U383" s="7">
        <f t="shared" si="60"/>
        <v>-1.6654779218764564E-2</v>
      </c>
    </row>
    <row r="384" spans="1:21" x14ac:dyDescent="0.2">
      <c r="A384" s="2">
        <v>43747</v>
      </c>
      <c r="B384" s="3">
        <v>27.1</v>
      </c>
      <c r="C384" s="3">
        <v>85.849997999999999</v>
      </c>
      <c r="D384" s="3">
        <v>62.119999</v>
      </c>
      <c r="E384" s="3">
        <v>575</v>
      </c>
      <c r="F384" s="3">
        <v>33.861480999999998</v>
      </c>
      <c r="G384" s="3">
        <v>24.530000999999999</v>
      </c>
      <c r="H384" s="3">
        <v>37.610000999999997</v>
      </c>
      <c r="I384" s="3">
        <v>126.510002</v>
      </c>
      <c r="J384" s="3">
        <v>33.259998000000003</v>
      </c>
      <c r="K384" s="3">
        <v>7903.7402339999999</v>
      </c>
      <c r="L384" s="7">
        <f t="shared" si="51"/>
        <v>6.3126624582250908E-3</v>
      </c>
      <c r="M384" s="7">
        <f t="shared" si="52"/>
        <v>1.1070474098670383E-2</v>
      </c>
      <c r="N384" s="7">
        <f t="shared" si="53"/>
        <v>4.5277975420439289E-3</v>
      </c>
      <c r="O384" s="7">
        <f t="shared" si="54"/>
        <v>9.6575943810359964E-3</v>
      </c>
      <c r="P384" s="7">
        <f t="shared" si="55"/>
        <v>7.3384939770129182E-3</v>
      </c>
      <c r="Q384" s="7">
        <f t="shared" si="56"/>
        <v>2.8618970916555963E-3</v>
      </c>
      <c r="R384" s="7">
        <f t="shared" si="57"/>
        <v>1.1837584710120169E-2</v>
      </c>
      <c r="S384" s="7">
        <f t="shared" si="58"/>
        <v>2.4704382186168689E-2</v>
      </c>
      <c r="T384" s="7">
        <f t="shared" si="59"/>
        <v>2.7132953098159191E-3</v>
      </c>
      <c r="U384" s="7">
        <f t="shared" si="60"/>
        <v>1.0220181446479728E-2</v>
      </c>
    </row>
    <row r="385" spans="1:21" x14ac:dyDescent="0.2">
      <c r="A385" s="2">
        <v>43748</v>
      </c>
      <c r="B385" s="3">
        <v>27.639999</v>
      </c>
      <c r="C385" s="3">
        <v>85.959998999999996</v>
      </c>
      <c r="D385" s="3">
        <v>62.369999</v>
      </c>
      <c r="E385" s="3">
        <v>572.20001200000002</v>
      </c>
      <c r="F385" s="3">
        <v>33.956356</v>
      </c>
      <c r="G385" s="3">
        <v>23.84</v>
      </c>
      <c r="H385" s="3">
        <v>37.659999999999997</v>
      </c>
      <c r="I385" s="3">
        <v>129.35000600000001</v>
      </c>
      <c r="J385" s="3">
        <v>33.799999</v>
      </c>
      <c r="K385" s="3">
        <v>7950.7797849999997</v>
      </c>
      <c r="L385" s="7">
        <f t="shared" si="51"/>
        <v>1.9926162361623544E-2</v>
      </c>
      <c r="M385" s="7">
        <f t="shared" si="52"/>
        <v>1.2813162791220673E-3</v>
      </c>
      <c r="N385" s="7">
        <f t="shared" si="53"/>
        <v>4.0244688349077408E-3</v>
      </c>
      <c r="O385" s="7">
        <f t="shared" si="54"/>
        <v>-4.8695443478260604E-3</v>
      </c>
      <c r="P385" s="7">
        <f t="shared" si="55"/>
        <v>2.8018561857941719E-3</v>
      </c>
      <c r="Q385" s="7">
        <f t="shared" si="56"/>
        <v>-2.8128861470490717E-2</v>
      </c>
      <c r="R385" s="7">
        <f t="shared" si="57"/>
        <v>1.3294070372399003E-3</v>
      </c>
      <c r="S385" s="7">
        <f t="shared" si="58"/>
        <v>2.2448849538394659E-2</v>
      </c>
      <c r="T385" s="7">
        <f t="shared" si="59"/>
        <v>1.623574962331617E-2</v>
      </c>
      <c r="U385" s="7">
        <f t="shared" si="60"/>
        <v>5.9515557960327379E-3</v>
      </c>
    </row>
    <row r="386" spans="1:21" x14ac:dyDescent="0.2">
      <c r="A386" s="2">
        <v>43749</v>
      </c>
      <c r="B386" s="3">
        <v>27.809999000000001</v>
      </c>
      <c r="C386" s="3">
        <v>86.360000999999997</v>
      </c>
      <c r="D386" s="3">
        <v>62.130001</v>
      </c>
      <c r="E386" s="3">
        <v>566.60998500000005</v>
      </c>
      <c r="F386" s="3">
        <v>34.25996</v>
      </c>
      <c r="G386" s="3">
        <v>24.25</v>
      </c>
      <c r="H386" s="3">
        <v>38.43</v>
      </c>
      <c r="I386" s="3">
        <v>132.509995</v>
      </c>
      <c r="J386" s="3">
        <v>35.099997999999999</v>
      </c>
      <c r="K386" s="3">
        <v>8057.0400390000004</v>
      </c>
      <c r="L386" s="7">
        <f t="shared" si="51"/>
        <v>6.1505067348230262E-3</v>
      </c>
      <c r="M386" s="7">
        <f t="shared" si="52"/>
        <v>4.6533504496667185E-3</v>
      </c>
      <c r="N386" s="7">
        <f t="shared" si="53"/>
        <v>-3.8479718430009906E-3</v>
      </c>
      <c r="O386" s="7">
        <f t="shared" si="54"/>
        <v>-9.7693584109885753E-3</v>
      </c>
      <c r="P386" s="7">
        <f t="shared" si="55"/>
        <v>8.9410065084722275E-3</v>
      </c>
      <c r="Q386" s="7">
        <f t="shared" si="56"/>
        <v>1.7197986577181214E-2</v>
      </c>
      <c r="R386" s="7">
        <f t="shared" si="57"/>
        <v>2.0446096654275176E-2</v>
      </c>
      <c r="S386" s="7">
        <f t="shared" si="58"/>
        <v>2.4429755341487929E-2</v>
      </c>
      <c r="T386" s="7">
        <f t="shared" si="59"/>
        <v>3.8461510013654131E-2</v>
      </c>
      <c r="U386" s="7">
        <f t="shared" si="60"/>
        <v>1.3364758787618806E-2</v>
      </c>
    </row>
    <row r="387" spans="1:21" x14ac:dyDescent="0.2">
      <c r="A387" s="2">
        <v>43752</v>
      </c>
      <c r="B387" s="3">
        <v>27.4</v>
      </c>
      <c r="C387" s="3">
        <v>86.620002999999997</v>
      </c>
      <c r="D387" s="3">
        <v>62.389999000000003</v>
      </c>
      <c r="E387" s="3">
        <v>567.5</v>
      </c>
      <c r="F387" s="3">
        <v>34.440227999999998</v>
      </c>
      <c r="G387" s="3">
        <v>24.1</v>
      </c>
      <c r="H387" s="3">
        <v>37.939999</v>
      </c>
      <c r="I387" s="3">
        <v>129.88999899999999</v>
      </c>
      <c r="J387" s="3">
        <v>35.209999000000003</v>
      </c>
      <c r="K387" s="3">
        <v>8048.6499020000001</v>
      </c>
      <c r="L387" s="7">
        <f t="shared" si="51"/>
        <v>-1.4742862809883692E-2</v>
      </c>
      <c r="M387" s="7">
        <f t="shared" si="52"/>
        <v>3.0106762041376086E-3</v>
      </c>
      <c r="N387" s="7">
        <f t="shared" si="53"/>
        <v>4.1847416033359321E-3</v>
      </c>
      <c r="O387" s="7">
        <f t="shared" si="54"/>
        <v>1.5707718246439804E-3</v>
      </c>
      <c r="P387" s="7">
        <f t="shared" si="55"/>
        <v>5.2617691322464502E-3</v>
      </c>
      <c r="Q387" s="7">
        <f t="shared" si="56"/>
        <v>-6.1855670103092199E-3</v>
      </c>
      <c r="R387" s="7">
        <f t="shared" si="57"/>
        <v>-1.2750481394743676E-2</v>
      </c>
      <c r="S387" s="7">
        <f t="shared" si="58"/>
        <v>-1.9772063231909522E-2</v>
      </c>
      <c r="T387" s="7">
        <f t="shared" si="59"/>
        <v>3.1339318025033511E-3</v>
      </c>
      <c r="U387" s="7">
        <f t="shared" si="60"/>
        <v>-1.0413423489753024E-3</v>
      </c>
    </row>
    <row r="388" spans="1:21" x14ac:dyDescent="0.2">
      <c r="A388" s="2">
        <v>43753</v>
      </c>
      <c r="B388" s="3">
        <v>27.530000999999999</v>
      </c>
      <c r="C388" s="3">
        <v>86.449996999999996</v>
      </c>
      <c r="D388" s="3">
        <v>61.93</v>
      </c>
      <c r="E388" s="3">
        <v>571.65002400000003</v>
      </c>
      <c r="F388" s="3">
        <v>34.629981999999998</v>
      </c>
      <c r="G388" s="3">
        <v>24.309999000000001</v>
      </c>
      <c r="H388" s="3">
        <v>38.07</v>
      </c>
      <c r="I388" s="3">
        <v>130.41000399999999</v>
      </c>
      <c r="J388" s="3">
        <v>36.43</v>
      </c>
      <c r="K388" s="3">
        <v>8148.7099609999996</v>
      </c>
      <c r="L388" s="7">
        <f t="shared" ref="L388:L451" si="61">((B388-B387)/B387)</f>
        <v>4.7445620437956216E-3</v>
      </c>
      <c r="M388" s="7">
        <f t="shared" ref="M388:M451" si="62">((C388-C387)/C387)</f>
        <v>-1.962664443685147E-3</v>
      </c>
      <c r="N388" s="7">
        <f t="shared" ref="N388:N451" si="63">(D388-D387)/D387</f>
        <v>-7.3729605284975777E-3</v>
      </c>
      <c r="O388" s="7">
        <f t="shared" ref="O388:O451" si="64">(E388-E387)/E387</f>
        <v>7.3128176211454277E-3</v>
      </c>
      <c r="P388" s="7">
        <f t="shared" ref="P388:P451" si="65">(F388-F387)/F387</f>
        <v>5.5096615504403937E-3</v>
      </c>
      <c r="Q388" s="7">
        <f t="shared" ref="Q388:Q451" si="66">(G388-G387)/G387</f>
        <v>8.7136514522821503E-3</v>
      </c>
      <c r="R388" s="7">
        <f t="shared" ref="R388:R451" si="67">(H388-H387)/H387</f>
        <v>3.4264892837767348E-3</v>
      </c>
      <c r="S388" s="7">
        <f t="shared" ref="S388:S451" si="68">(I388-I387)/I387</f>
        <v>4.003426006647345E-3</v>
      </c>
      <c r="T388" s="7">
        <f t="shared" ref="T388:T451" si="69">(J388-J387)/J387</f>
        <v>3.464927675800264E-2</v>
      </c>
      <c r="U388" s="7">
        <f t="shared" ref="U388:U451" si="70">(K388-K387)/K387</f>
        <v>1.2431905998934758E-2</v>
      </c>
    </row>
    <row r="389" spans="1:21" x14ac:dyDescent="0.2">
      <c r="A389" s="2">
        <v>43754</v>
      </c>
      <c r="B389" s="3">
        <v>27.610001</v>
      </c>
      <c r="C389" s="3">
        <v>86.709998999999996</v>
      </c>
      <c r="D389" s="3">
        <v>61.330002</v>
      </c>
      <c r="E389" s="3">
        <v>567.89001499999995</v>
      </c>
      <c r="F389" s="3">
        <v>34.478175999999998</v>
      </c>
      <c r="G389" s="3">
        <v>24.51</v>
      </c>
      <c r="H389" s="3">
        <v>38.099997999999999</v>
      </c>
      <c r="I389" s="3">
        <v>128.41000399999999</v>
      </c>
      <c r="J389" s="3">
        <v>36.560001</v>
      </c>
      <c r="K389" s="3">
        <v>8124.1801759999998</v>
      </c>
      <c r="L389" s="7">
        <f t="shared" si="61"/>
        <v>2.9059207081032017E-3</v>
      </c>
      <c r="M389" s="7">
        <f t="shared" si="62"/>
        <v>3.0075420361206037E-3</v>
      </c>
      <c r="N389" s="7">
        <f t="shared" si="63"/>
        <v>-9.6883255288228547E-3</v>
      </c>
      <c r="O389" s="7">
        <f t="shared" si="64"/>
        <v>-6.5774667053981996E-3</v>
      </c>
      <c r="P389" s="7">
        <f t="shared" si="65"/>
        <v>-4.383658068317811E-3</v>
      </c>
      <c r="Q389" s="7">
        <f t="shared" si="66"/>
        <v>8.2271085243565949E-3</v>
      </c>
      <c r="R389" s="7">
        <f t="shared" si="67"/>
        <v>7.8796952981347729E-4</v>
      </c>
      <c r="S389" s="7">
        <f t="shared" si="68"/>
        <v>-1.5336246749904249E-2</v>
      </c>
      <c r="T389" s="7">
        <f t="shared" si="69"/>
        <v>3.5685149601976402E-3</v>
      </c>
      <c r="U389" s="7">
        <f t="shared" si="70"/>
        <v>-3.0102660565169332E-3</v>
      </c>
    </row>
    <row r="390" spans="1:21" x14ac:dyDescent="0.2">
      <c r="A390" s="2">
        <v>43755</v>
      </c>
      <c r="B390" s="3">
        <v>27.6</v>
      </c>
      <c r="C390" s="3">
        <v>86.290001000000004</v>
      </c>
      <c r="D390" s="3">
        <v>62.209999000000003</v>
      </c>
      <c r="E390" s="3">
        <v>571.84002699999996</v>
      </c>
      <c r="F390" s="3">
        <v>34.592030000000001</v>
      </c>
      <c r="G390" s="3">
        <v>24.43</v>
      </c>
      <c r="H390" s="3">
        <v>37.779998999999997</v>
      </c>
      <c r="I390" s="3">
        <v>127.699997</v>
      </c>
      <c r="J390" s="3">
        <v>36.700001</v>
      </c>
      <c r="K390" s="3">
        <v>8156.8500979999999</v>
      </c>
      <c r="L390" s="7">
        <f t="shared" si="61"/>
        <v>-3.6222381882561463E-4</v>
      </c>
      <c r="M390" s="7">
        <f t="shared" si="62"/>
        <v>-4.8437089706343155E-3</v>
      </c>
      <c r="N390" s="7">
        <f t="shared" si="63"/>
        <v>1.4348556518879667E-2</v>
      </c>
      <c r="O390" s="7">
        <f t="shared" si="64"/>
        <v>6.9555933291061923E-3</v>
      </c>
      <c r="P390" s="7">
        <f t="shared" si="65"/>
        <v>3.3022048498158214E-3</v>
      </c>
      <c r="Q390" s="7">
        <f t="shared" si="66"/>
        <v>-3.2639738882089694E-3</v>
      </c>
      <c r="R390" s="7">
        <f t="shared" si="67"/>
        <v>-8.3989243254029254E-3</v>
      </c>
      <c r="S390" s="7">
        <f t="shared" si="68"/>
        <v>-5.5292187359482553E-3</v>
      </c>
      <c r="T390" s="7">
        <f t="shared" si="69"/>
        <v>3.8293215582789666E-3</v>
      </c>
      <c r="U390" s="7">
        <f t="shared" si="70"/>
        <v>4.0213192337254788E-3</v>
      </c>
    </row>
    <row r="391" spans="1:21" x14ac:dyDescent="0.2">
      <c r="A391" s="2">
        <v>43756</v>
      </c>
      <c r="B391" s="3">
        <v>27.59</v>
      </c>
      <c r="C391" s="3">
        <v>86.029999000000004</v>
      </c>
      <c r="D391" s="3">
        <v>61.939999</v>
      </c>
      <c r="E391" s="3">
        <v>576.40997300000004</v>
      </c>
      <c r="F391" s="3">
        <v>34.592030000000001</v>
      </c>
      <c r="G391" s="3">
        <v>23.940000999999999</v>
      </c>
      <c r="H391" s="3">
        <v>36.75</v>
      </c>
      <c r="I391" s="3">
        <v>123.360001</v>
      </c>
      <c r="J391" s="3">
        <v>36.57</v>
      </c>
      <c r="K391" s="3">
        <v>8089.5400390000004</v>
      </c>
      <c r="L391" s="7">
        <f t="shared" si="61"/>
        <v>-3.6231884057976674E-4</v>
      </c>
      <c r="M391" s="7">
        <f t="shared" si="62"/>
        <v>-3.0131185187957069E-3</v>
      </c>
      <c r="N391" s="7">
        <f t="shared" si="63"/>
        <v>-4.3401383112062599E-3</v>
      </c>
      <c r="O391" s="7">
        <f t="shared" si="64"/>
        <v>7.9916511335784354E-3</v>
      </c>
      <c r="P391" s="7">
        <f t="shared" si="65"/>
        <v>0</v>
      </c>
      <c r="Q391" s="7">
        <f t="shared" si="66"/>
        <v>-2.0057265656979163E-2</v>
      </c>
      <c r="R391" s="7">
        <f t="shared" si="67"/>
        <v>-2.7263076423056462E-2</v>
      </c>
      <c r="S391" s="7">
        <f t="shared" si="68"/>
        <v>-3.3985873938587478E-2</v>
      </c>
      <c r="T391" s="7">
        <f t="shared" si="69"/>
        <v>-3.5422614838620859E-3</v>
      </c>
      <c r="U391" s="7">
        <f t="shared" si="70"/>
        <v>-8.2519671431136622E-3</v>
      </c>
    </row>
    <row r="392" spans="1:21" x14ac:dyDescent="0.2">
      <c r="A392" s="2">
        <v>43759</v>
      </c>
      <c r="B392" s="3">
        <v>27.49</v>
      </c>
      <c r="C392" s="3">
        <v>85.349997999999999</v>
      </c>
      <c r="D392" s="3">
        <v>62.5</v>
      </c>
      <c r="E392" s="3">
        <v>577.34997599999997</v>
      </c>
      <c r="F392" s="3">
        <v>34.592030000000001</v>
      </c>
      <c r="G392" s="3">
        <v>24.110001</v>
      </c>
      <c r="H392" s="3">
        <v>36.349997999999999</v>
      </c>
      <c r="I392" s="3">
        <v>125.389999</v>
      </c>
      <c r="J392" s="3">
        <v>37.080002</v>
      </c>
      <c r="K392" s="3">
        <v>8162.9902339999999</v>
      </c>
      <c r="L392" s="7">
        <f t="shared" si="61"/>
        <v>-3.6245016310257855E-3</v>
      </c>
      <c r="M392" s="7">
        <f t="shared" si="62"/>
        <v>-7.9042311740582984E-3</v>
      </c>
      <c r="N392" s="7">
        <f t="shared" si="63"/>
        <v>9.0410237171621478E-3</v>
      </c>
      <c r="O392" s="7">
        <f t="shared" si="64"/>
        <v>1.6307889246044208E-3</v>
      </c>
      <c r="P392" s="7">
        <f t="shared" si="65"/>
        <v>0</v>
      </c>
      <c r="Q392" s="7">
        <f t="shared" si="66"/>
        <v>7.1010857518344177E-3</v>
      </c>
      <c r="R392" s="7">
        <f t="shared" si="67"/>
        <v>-1.0884408163265323E-2</v>
      </c>
      <c r="S392" s="7">
        <f t="shared" si="68"/>
        <v>1.6455885080610581E-2</v>
      </c>
      <c r="T392" s="7">
        <f t="shared" si="69"/>
        <v>1.3945911949685537E-2</v>
      </c>
      <c r="U392" s="7">
        <f t="shared" si="70"/>
        <v>9.0796503442585209E-3</v>
      </c>
    </row>
    <row r="393" spans="1:21" x14ac:dyDescent="0.2">
      <c r="A393" s="2">
        <v>43760</v>
      </c>
      <c r="B393" s="3">
        <v>27.52</v>
      </c>
      <c r="C393" s="3">
        <v>83.459998999999996</v>
      </c>
      <c r="D393" s="3">
        <v>62.080002</v>
      </c>
      <c r="E393" s="3">
        <v>569.92999299999997</v>
      </c>
      <c r="F393" s="3">
        <v>34.563567999999997</v>
      </c>
      <c r="G393" s="3">
        <v>24.85</v>
      </c>
      <c r="H393" s="3">
        <v>36.340000000000003</v>
      </c>
      <c r="I393" s="3">
        <v>130.41999799999999</v>
      </c>
      <c r="J393" s="3">
        <v>40.040000999999997</v>
      </c>
      <c r="K393" s="3">
        <v>8104.2998049999997</v>
      </c>
      <c r="L393" s="7">
        <f t="shared" si="61"/>
        <v>1.0913059294289245E-3</v>
      </c>
      <c r="M393" s="7">
        <f t="shared" si="62"/>
        <v>-2.2144101280471069E-2</v>
      </c>
      <c r="N393" s="7">
        <f t="shared" si="63"/>
        <v>-6.7199679999999946E-3</v>
      </c>
      <c r="O393" s="7">
        <f t="shared" si="64"/>
        <v>-1.2851794073686777E-2</v>
      </c>
      <c r="P393" s="7">
        <f t="shared" si="65"/>
        <v>-8.2279068328758526E-4</v>
      </c>
      <c r="Q393" s="7">
        <f t="shared" si="66"/>
        <v>3.0692615898273955E-2</v>
      </c>
      <c r="R393" s="7">
        <f t="shared" si="67"/>
        <v>-2.7504815818685751E-4</v>
      </c>
      <c r="S393" s="7">
        <f t="shared" si="68"/>
        <v>4.0114834038717788E-2</v>
      </c>
      <c r="T393" s="7">
        <f t="shared" si="69"/>
        <v>7.9827368941350008E-2</v>
      </c>
      <c r="U393" s="7">
        <f t="shared" si="70"/>
        <v>-7.1898198230773754E-3</v>
      </c>
    </row>
    <row r="394" spans="1:21" x14ac:dyDescent="0.2">
      <c r="A394" s="2">
        <v>43761</v>
      </c>
      <c r="B394" s="3">
        <v>27.629999000000002</v>
      </c>
      <c r="C394" s="3">
        <v>82.739998</v>
      </c>
      <c r="D394" s="3">
        <v>62.209999000000003</v>
      </c>
      <c r="E394" s="3">
        <v>566.61999500000002</v>
      </c>
      <c r="F394" s="3">
        <v>34.886147000000001</v>
      </c>
      <c r="G394" s="3">
        <v>24.98</v>
      </c>
      <c r="H394" s="3">
        <v>36.490001999999997</v>
      </c>
      <c r="I394" s="3">
        <v>130.60000600000001</v>
      </c>
      <c r="J394" s="3">
        <v>39.560001</v>
      </c>
      <c r="K394" s="3">
        <v>8119.7900390000004</v>
      </c>
      <c r="L394" s="7">
        <f t="shared" si="61"/>
        <v>3.997056686046583E-3</v>
      </c>
      <c r="M394" s="7">
        <f t="shared" si="62"/>
        <v>-8.6268992167133421E-3</v>
      </c>
      <c r="N394" s="7">
        <f t="shared" si="63"/>
        <v>2.0940237727441282E-3</v>
      </c>
      <c r="O394" s="7">
        <f t="shared" si="64"/>
        <v>-5.8077273360834522E-3</v>
      </c>
      <c r="P394" s="7">
        <f t="shared" si="65"/>
        <v>9.3329195643228925E-3</v>
      </c>
      <c r="Q394" s="7">
        <f t="shared" si="66"/>
        <v>5.2313883299798386E-3</v>
      </c>
      <c r="R394" s="7">
        <f t="shared" si="67"/>
        <v>4.1277380297191392E-3</v>
      </c>
      <c r="S394" s="7">
        <f t="shared" si="68"/>
        <v>1.3802177791784284E-3</v>
      </c>
      <c r="T394" s="7">
        <f t="shared" si="69"/>
        <v>-1.198801168861102E-2</v>
      </c>
      <c r="U394" s="7">
        <f t="shared" si="70"/>
        <v>1.9113599413540924E-3</v>
      </c>
    </row>
    <row r="395" spans="1:21" x14ac:dyDescent="0.2">
      <c r="A395" s="2">
        <v>43762</v>
      </c>
      <c r="B395" s="3">
        <v>27.709999</v>
      </c>
      <c r="C395" s="3">
        <v>83.18</v>
      </c>
      <c r="D395" s="3">
        <v>61.66</v>
      </c>
      <c r="E395" s="3">
        <v>563.34002699999996</v>
      </c>
      <c r="F395" s="3">
        <v>34.525615999999999</v>
      </c>
      <c r="G395" s="3">
        <v>24.93</v>
      </c>
      <c r="H395" s="3">
        <v>35.75</v>
      </c>
      <c r="I395" s="3">
        <v>129.270004</v>
      </c>
      <c r="J395" s="3">
        <v>38.75</v>
      </c>
      <c r="K395" s="3">
        <v>8185.7998049999997</v>
      </c>
      <c r="L395" s="7">
        <f t="shared" si="61"/>
        <v>2.8954036516613082E-3</v>
      </c>
      <c r="M395" s="7">
        <f t="shared" si="62"/>
        <v>5.3178874865335004E-3</v>
      </c>
      <c r="N395" s="7">
        <f t="shared" si="63"/>
        <v>-8.8410064112041976E-3</v>
      </c>
      <c r="O395" s="7">
        <f t="shared" si="64"/>
        <v>-5.78865558741896E-3</v>
      </c>
      <c r="P395" s="7">
        <f t="shared" si="65"/>
        <v>-1.0334503262856792E-2</v>
      </c>
      <c r="Q395" s="7">
        <f t="shared" si="66"/>
        <v>-2.0016012810248483E-3</v>
      </c>
      <c r="R395" s="7">
        <f t="shared" si="67"/>
        <v>-2.027958233600527E-2</v>
      </c>
      <c r="S395" s="7">
        <f t="shared" si="68"/>
        <v>-1.0183782074252029E-2</v>
      </c>
      <c r="T395" s="7">
        <f t="shared" si="69"/>
        <v>-2.0475252263011817E-2</v>
      </c>
      <c r="U395" s="7">
        <f t="shared" si="70"/>
        <v>8.1294917335237773E-3</v>
      </c>
    </row>
    <row r="396" spans="1:21" x14ac:dyDescent="0.2">
      <c r="A396" s="2">
        <v>43763</v>
      </c>
      <c r="B396" s="3">
        <v>27.51</v>
      </c>
      <c r="C396" s="3">
        <v>83.379997000000003</v>
      </c>
      <c r="D396" s="3">
        <v>60.889999000000003</v>
      </c>
      <c r="E396" s="3">
        <v>565.73999000000003</v>
      </c>
      <c r="F396" s="3">
        <v>34.886147000000001</v>
      </c>
      <c r="G396" s="3">
        <v>25.280000999999999</v>
      </c>
      <c r="H396" s="3">
        <v>36.040000999999997</v>
      </c>
      <c r="I396" s="3">
        <v>129.83000200000001</v>
      </c>
      <c r="J396" s="3">
        <v>39.389999000000003</v>
      </c>
      <c r="K396" s="3">
        <v>8243.1201170000004</v>
      </c>
      <c r="L396" s="7">
        <f t="shared" si="61"/>
        <v>-7.2175751431820066E-3</v>
      </c>
      <c r="M396" s="7">
        <f t="shared" si="62"/>
        <v>2.4043880740562177E-3</v>
      </c>
      <c r="N396" s="7">
        <f t="shared" si="63"/>
        <v>-1.2487852740836742E-2</v>
      </c>
      <c r="O396" s="7">
        <f t="shared" si="64"/>
        <v>4.260238727897229E-3</v>
      </c>
      <c r="P396" s="7">
        <f t="shared" si="65"/>
        <v>1.0442420491498305E-2</v>
      </c>
      <c r="Q396" s="7">
        <f t="shared" si="66"/>
        <v>1.4039350180505372E-2</v>
      </c>
      <c r="R396" s="7">
        <f t="shared" si="67"/>
        <v>8.111916083915989E-3</v>
      </c>
      <c r="S396" s="7">
        <f t="shared" si="68"/>
        <v>4.3320026508238321E-3</v>
      </c>
      <c r="T396" s="7">
        <f t="shared" si="69"/>
        <v>1.651610322580653E-2</v>
      </c>
      <c r="U396" s="7">
        <f t="shared" si="70"/>
        <v>7.0024082393254595E-3</v>
      </c>
    </row>
    <row r="397" spans="1:21" x14ac:dyDescent="0.2">
      <c r="A397" s="2">
        <v>43766</v>
      </c>
      <c r="B397" s="3">
        <v>27.65</v>
      </c>
      <c r="C397" s="3">
        <v>83.599997999999999</v>
      </c>
      <c r="D397" s="3">
        <v>61.060001</v>
      </c>
      <c r="E397" s="3">
        <v>567.13000499999998</v>
      </c>
      <c r="F397" s="3">
        <v>35.370018000000002</v>
      </c>
      <c r="G397" s="3">
        <v>25.33</v>
      </c>
      <c r="H397" s="3">
        <v>35.849997999999999</v>
      </c>
      <c r="I397" s="3">
        <v>125.550003</v>
      </c>
      <c r="J397" s="3">
        <v>40.349997999999999</v>
      </c>
      <c r="K397" s="3">
        <v>8325.9902340000008</v>
      </c>
      <c r="L397" s="7">
        <f t="shared" si="61"/>
        <v>5.0890585241729191E-3</v>
      </c>
      <c r="M397" s="7">
        <f t="shared" si="62"/>
        <v>2.6385345156584297E-3</v>
      </c>
      <c r="N397" s="7">
        <f t="shared" si="63"/>
        <v>2.7919527474453833E-3</v>
      </c>
      <c r="O397" s="7">
        <f t="shared" si="64"/>
        <v>2.4569855844907632E-3</v>
      </c>
      <c r="P397" s="7">
        <f t="shared" si="65"/>
        <v>1.387000404487204E-2</v>
      </c>
      <c r="Q397" s="7">
        <f t="shared" si="66"/>
        <v>1.9778084660676907E-3</v>
      </c>
      <c r="R397" s="7">
        <f t="shared" si="67"/>
        <v>-5.2720031833516671E-3</v>
      </c>
      <c r="S397" s="7">
        <f t="shared" si="68"/>
        <v>-3.2966178341428384E-2</v>
      </c>
      <c r="T397" s="7">
        <f t="shared" si="69"/>
        <v>2.4371643167596838E-2</v>
      </c>
      <c r="U397" s="7">
        <f t="shared" si="70"/>
        <v>1.0053246322238493E-2</v>
      </c>
    </row>
    <row r="398" spans="1:21" x14ac:dyDescent="0.2">
      <c r="A398" s="2">
        <v>43767</v>
      </c>
      <c r="B398" s="3">
        <v>27.639999</v>
      </c>
      <c r="C398" s="3">
        <v>84.129997000000003</v>
      </c>
      <c r="D398" s="3">
        <v>62.869999</v>
      </c>
      <c r="E398" s="3">
        <v>567.52002000000005</v>
      </c>
      <c r="F398" s="3">
        <v>36.252372999999999</v>
      </c>
      <c r="G398" s="3">
        <v>24.629999000000002</v>
      </c>
      <c r="H398" s="3">
        <v>36.189999</v>
      </c>
      <c r="I398" s="3">
        <v>127.120003</v>
      </c>
      <c r="J398" s="3">
        <v>40.479999999999997</v>
      </c>
      <c r="K398" s="3">
        <v>8276.8496090000008</v>
      </c>
      <c r="L398" s="7">
        <f t="shared" si="61"/>
        <v>-3.6169981916813886E-4</v>
      </c>
      <c r="M398" s="7">
        <f t="shared" si="62"/>
        <v>6.3397011086053336E-3</v>
      </c>
      <c r="N398" s="7">
        <f t="shared" si="63"/>
        <v>2.964294088367277E-2</v>
      </c>
      <c r="O398" s="7">
        <f t="shared" si="64"/>
        <v>6.8769946319462009E-4</v>
      </c>
      <c r="P398" s="7">
        <f t="shared" si="65"/>
        <v>2.4946410827384843E-2</v>
      </c>
      <c r="Q398" s="7">
        <f t="shared" si="66"/>
        <v>-2.7635254638768134E-2</v>
      </c>
      <c r="R398" s="7">
        <f t="shared" si="67"/>
        <v>9.4839893714917609E-3</v>
      </c>
      <c r="S398" s="7">
        <f t="shared" si="68"/>
        <v>1.2504977797571164E-2</v>
      </c>
      <c r="T398" s="7">
        <f t="shared" si="69"/>
        <v>3.2218588957550259E-3</v>
      </c>
      <c r="U398" s="7">
        <f t="shared" si="70"/>
        <v>-5.9020757434148094E-3</v>
      </c>
    </row>
    <row r="399" spans="1:21" x14ac:dyDescent="0.2">
      <c r="A399" s="2">
        <v>43768</v>
      </c>
      <c r="B399" s="3">
        <v>27.9</v>
      </c>
      <c r="C399" s="3">
        <v>84.190002000000007</v>
      </c>
      <c r="D399" s="3">
        <v>63.880001</v>
      </c>
      <c r="E399" s="3">
        <v>571.15997300000004</v>
      </c>
      <c r="F399" s="3">
        <v>36.508536999999997</v>
      </c>
      <c r="G399" s="3">
        <v>24.74</v>
      </c>
      <c r="H399" s="3">
        <v>35.580002</v>
      </c>
      <c r="I399" s="3">
        <v>122.550003</v>
      </c>
      <c r="J399" s="3">
        <v>40.130001</v>
      </c>
      <c r="K399" s="3">
        <v>8303.9804690000001</v>
      </c>
      <c r="L399" s="7">
        <f t="shared" si="61"/>
        <v>9.4066935385923502E-3</v>
      </c>
      <c r="M399" s="7">
        <f t="shared" si="62"/>
        <v>7.1324143753391381E-4</v>
      </c>
      <c r="N399" s="7">
        <f t="shared" si="63"/>
        <v>1.6064927883965768E-2</v>
      </c>
      <c r="O399" s="7">
        <f t="shared" si="64"/>
        <v>6.4137878343040501E-3</v>
      </c>
      <c r="P399" s="7">
        <f t="shared" si="65"/>
        <v>7.0661305399235047E-3</v>
      </c>
      <c r="Q399" s="7">
        <f t="shared" si="66"/>
        <v>4.4661390363839194E-3</v>
      </c>
      <c r="R399" s="7">
        <f t="shared" si="67"/>
        <v>-1.6855402510511257E-2</v>
      </c>
      <c r="S399" s="7">
        <f t="shared" si="68"/>
        <v>-3.5950282348561569E-2</v>
      </c>
      <c r="T399" s="7">
        <f t="shared" si="69"/>
        <v>-8.6462203557311473E-3</v>
      </c>
      <c r="U399" s="7">
        <f t="shared" si="70"/>
        <v>3.2779211030363547E-3</v>
      </c>
    </row>
    <row r="400" spans="1:21" x14ac:dyDescent="0.2">
      <c r="A400" s="2">
        <v>43769</v>
      </c>
      <c r="B400" s="3">
        <v>28.16</v>
      </c>
      <c r="C400" s="3">
        <v>84.559997999999993</v>
      </c>
      <c r="D400" s="3">
        <v>63.529998999999997</v>
      </c>
      <c r="E400" s="3">
        <v>566.78002900000001</v>
      </c>
      <c r="F400" s="3">
        <v>36.404175000000002</v>
      </c>
      <c r="G400" s="3">
        <v>24.639999</v>
      </c>
      <c r="H400" s="3">
        <v>36.040000999999997</v>
      </c>
      <c r="I400" s="3">
        <v>123.019997</v>
      </c>
      <c r="J400" s="3">
        <v>38.909999999999997</v>
      </c>
      <c r="K400" s="3">
        <v>8292.3603519999997</v>
      </c>
      <c r="L400" s="7">
        <f t="shared" si="61"/>
        <v>9.3189964157706657E-3</v>
      </c>
      <c r="M400" s="7">
        <f t="shared" si="62"/>
        <v>4.3947736216942502E-3</v>
      </c>
      <c r="N400" s="7">
        <f t="shared" si="63"/>
        <v>-5.4790543913736554E-3</v>
      </c>
      <c r="O400" s="7">
        <f t="shared" si="64"/>
        <v>-7.6685065604203727E-3</v>
      </c>
      <c r="P400" s="7">
        <f t="shared" si="65"/>
        <v>-2.8585642859365948E-3</v>
      </c>
      <c r="Q400" s="7">
        <f t="shared" si="66"/>
        <v>-4.0420776071139414E-3</v>
      </c>
      <c r="R400" s="7">
        <f t="shared" si="67"/>
        <v>1.2928582747128464E-2</v>
      </c>
      <c r="S400" s="7">
        <f t="shared" si="68"/>
        <v>3.835120265154133E-3</v>
      </c>
      <c r="T400" s="7">
        <f t="shared" si="69"/>
        <v>-3.0401220274078822E-2</v>
      </c>
      <c r="U400" s="7">
        <f t="shared" si="70"/>
        <v>-1.3993430070530662E-3</v>
      </c>
    </row>
    <row r="401" spans="1:21" x14ac:dyDescent="0.2">
      <c r="A401" s="2">
        <v>43770</v>
      </c>
      <c r="B401" s="3">
        <v>28.209999</v>
      </c>
      <c r="C401" s="3">
        <v>83.209998999999996</v>
      </c>
      <c r="D401" s="3">
        <v>63.68</v>
      </c>
      <c r="E401" s="3">
        <v>562.23999000000003</v>
      </c>
      <c r="F401" s="3">
        <v>36.423149000000002</v>
      </c>
      <c r="G401" s="3">
        <v>24.99</v>
      </c>
      <c r="H401" s="3">
        <v>36.740001999999997</v>
      </c>
      <c r="I401" s="3">
        <v>127.55999799999999</v>
      </c>
      <c r="J401" s="3">
        <v>39.330002</v>
      </c>
      <c r="K401" s="3">
        <v>8386.4003909999992</v>
      </c>
      <c r="L401" s="7">
        <f t="shared" si="61"/>
        <v>1.7755326704545341E-3</v>
      </c>
      <c r="M401" s="7">
        <f t="shared" si="62"/>
        <v>-1.5964983821309894E-2</v>
      </c>
      <c r="N401" s="7">
        <f t="shared" si="63"/>
        <v>2.361105026933861E-3</v>
      </c>
      <c r="O401" s="7">
        <f t="shared" si="64"/>
        <v>-8.0102310732617192E-3</v>
      </c>
      <c r="P401" s="7">
        <f t="shared" si="65"/>
        <v>5.2120395531556605E-4</v>
      </c>
      <c r="Q401" s="7">
        <f t="shared" si="66"/>
        <v>1.420458661544584E-2</v>
      </c>
      <c r="R401" s="7">
        <f t="shared" si="67"/>
        <v>1.9422890693038559E-2</v>
      </c>
      <c r="S401" s="7">
        <f t="shared" si="68"/>
        <v>3.69045773915926E-2</v>
      </c>
      <c r="T401" s="7">
        <f t="shared" si="69"/>
        <v>1.0794191724492516E-2</v>
      </c>
      <c r="U401" s="7">
        <f t="shared" si="70"/>
        <v>1.1340563483510264E-2</v>
      </c>
    </row>
    <row r="402" spans="1:21" x14ac:dyDescent="0.2">
      <c r="A402" s="2">
        <v>43773</v>
      </c>
      <c r="B402" s="3">
        <v>27.870000999999998</v>
      </c>
      <c r="C402" s="3">
        <v>82.370002999999997</v>
      </c>
      <c r="D402" s="3">
        <v>63.560001</v>
      </c>
      <c r="E402" s="3">
        <v>543.20001200000002</v>
      </c>
      <c r="F402" s="3">
        <v>36.081592999999998</v>
      </c>
      <c r="G402" s="3">
        <v>24.99</v>
      </c>
      <c r="H402" s="3">
        <v>37.139999000000003</v>
      </c>
      <c r="I402" s="3">
        <v>136.05999800000001</v>
      </c>
      <c r="J402" s="3">
        <v>38.849997999999999</v>
      </c>
      <c r="K402" s="3">
        <v>8433.2001949999994</v>
      </c>
      <c r="L402" s="7">
        <f t="shared" si="61"/>
        <v>-1.2052393195760175E-2</v>
      </c>
      <c r="M402" s="7">
        <f t="shared" si="62"/>
        <v>-1.0094892562130656E-2</v>
      </c>
      <c r="N402" s="7">
        <f t="shared" si="63"/>
        <v>-1.8844064070351755E-3</v>
      </c>
      <c r="O402" s="7">
        <f t="shared" si="64"/>
        <v>-3.3864503305785873E-2</v>
      </c>
      <c r="P402" s="7">
        <f t="shared" si="65"/>
        <v>-9.3774429003929387E-3</v>
      </c>
      <c r="Q402" s="7">
        <f t="shared" si="66"/>
        <v>0</v>
      </c>
      <c r="R402" s="7">
        <f t="shared" si="67"/>
        <v>1.0887234029002126E-2</v>
      </c>
      <c r="S402" s="7">
        <f t="shared" si="68"/>
        <v>6.6635309919023472E-2</v>
      </c>
      <c r="T402" s="7">
        <f t="shared" si="69"/>
        <v>-1.2204525186650154E-2</v>
      </c>
      <c r="U402" s="7">
        <f t="shared" si="70"/>
        <v>5.5804399763960929E-3</v>
      </c>
    </row>
    <row r="403" spans="1:21" x14ac:dyDescent="0.2">
      <c r="A403" s="2">
        <v>43774</v>
      </c>
      <c r="B403" s="3">
        <v>28.030000999999999</v>
      </c>
      <c r="C403" s="3">
        <v>81.889999000000003</v>
      </c>
      <c r="D403" s="3">
        <v>63.52</v>
      </c>
      <c r="E403" s="3">
        <v>527.19000200000005</v>
      </c>
      <c r="F403" s="3">
        <v>35.559772000000002</v>
      </c>
      <c r="G403" s="3">
        <v>27.83</v>
      </c>
      <c r="H403" s="3">
        <v>37.490001999999997</v>
      </c>
      <c r="I403" s="3">
        <v>135.86000100000001</v>
      </c>
      <c r="J403" s="3">
        <v>39.450001</v>
      </c>
      <c r="K403" s="3">
        <v>8434.6796880000002</v>
      </c>
      <c r="L403" s="7">
        <f t="shared" si="61"/>
        <v>5.7409398729479826E-3</v>
      </c>
      <c r="M403" s="7">
        <f t="shared" si="62"/>
        <v>-5.8274126808031549E-3</v>
      </c>
      <c r="N403" s="7">
        <f t="shared" si="63"/>
        <v>-6.293423437799603E-4</v>
      </c>
      <c r="O403" s="7">
        <f t="shared" si="64"/>
        <v>-2.9473508185415807E-2</v>
      </c>
      <c r="P403" s="7">
        <f t="shared" si="65"/>
        <v>-1.4462249491035379E-2</v>
      </c>
      <c r="Q403" s="7">
        <f t="shared" si="66"/>
        <v>0.1136454581832733</v>
      </c>
      <c r="R403" s="7">
        <f t="shared" si="67"/>
        <v>9.4238828600936107E-3</v>
      </c>
      <c r="S403" s="7">
        <f t="shared" si="68"/>
        <v>-1.4699177049818581E-3</v>
      </c>
      <c r="T403" s="7">
        <f t="shared" si="69"/>
        <v>1.5444093459155416E-2</v>
      </c>
      <c r="U403" s="7">
        <f t="shared" si="70"/>
        <v>1.7543672221583375E-4</v>
      </c>
    </row>
    <row r="404" spans="1:21" x14ac:dyDescent="0.2">
      <c r="A404" s="2">
        <v>43775</v>
      </c>
      <c r="B404" s="3">
        <v>28.17</v>
      </c>
      <c r="C404" s="3">
        <v>82.989998</v>
      </c>
      <c r="D404" s="3">
        <v>64.410004000000001</v>
      </c>
      <c r="E404" s="3">
        <v>531.88000499999998</v>
      </c>
      <c r="F404" s="3">
        <v>35.683112999999999</v>
      </c>
      <c r="G404" s="3">
        <v>27</v>
      </c>
      <c r="H404" s="3">
        <v>36.82</v>
      </c>
      <c r="I404" s="3">
        <v>133.570007</v>
      </c>
      <c r="J404" s="3">
        <v>38.540000999999997</v>
      </c>
      <c r="K404" s="3">
        <v>8410.6298829999996</v>
      </c>
      <c r="L404" s="7">
        <f t="shared" si="61"/>
        <v>4.9946127365462136E-3</v>
      </c>
      <c r="M404" s="7">
        <f t="shared" si="62"/>
        <v>1.3432641512182663E-2</v>
      </c>
      <c r="N404" s="7">
        <f t="shared" si="63"/>
        <v>1.4011397984886612E-2</v>
      </c>
      <c r="O404" s="7">
        <f t="shared" si="64"/>
        <v>8.8962290297757447E-3</v>
      </c>
      <c r="P404" s="7">
        <f t="shared" si="65"/>
        <v>3.4685542978171052E-3</v>
      </c>
      <c r="Q404" s="7">
        <f t="shared" si="66"/>
        <v>-2.9823931009701703E-2</v>
      </c>
      <c r="R404" s="7">
        <f t="shared" si="67"/>
        <v>-1.787148477612769E-2</v>
      </c>
      <c r="S404" s="7">
        <f t="shared" si="68"/>
        <v>-1.6855542346124425E-2</v>
      </c>
      <c r="T404" s="7">
        <f t="shared" si="69"/>
        <v>-2.3067173052796722E-2</v>
      </c>
      <c r="U404" s="7">
        <f t="shared" si="70"/>
        <v>-2.8513003326274696E-3</v>
      </c>
    </row>
    <row r="405" spans="1:21" x14ac:dyDescent="0.2">
      <c r="A405" s="2">
        <v>43776</v>
      </c>
      <c r="B405" s="3">
        <v>29.83</v>
      </c>
      <c r="C405" s="3">
        <v>81.949996999999996</v>
      </c>
      <c r="D405" s="3">
        <v>63.73</v>
      </c>
      <c r="E405" s="3">
        <v>522.5</v>
      </c>
      <c r="F405" s="3">
        <v>35.018974</v>
      </c>
      <c r="G405" s="3">
        <v>26.860001</v>
      </c>
      <c r="H405" s="3">
        <v>37.799999</v>
      </c>
      <c r="I405" s="3">
        <v>136.570007</v>
      </c>
      <c r="J405" s="3">
        <v>39.25</v>
      </c>
      <c r="K405" s="3">
        <v>8434.5195309999999</v>
      </c>
      <c r="L405" s="7">
        <f t="shared" si="61"/>
        <v>5.8927937522186599E-2</v>
      </c>
      <c r="M405" s="7">
        <f t="shared" si="62"/>
        <v>-1.2531642668553911E-2</v>
      </c>
      <c r="N405" s="7">
        <f t="shared" si="63"/>
        <v>-1.0557428315017707E-2</v>
      </c>
      <c r="O405" s="7">
        <f t="shared" si="64"/>
        <v>-1.7635566127363601E-2</v>
      </c>
      <c r="P405" s="7">
        <f t="shared" si="65"/>
        <v>-1.8612137343510325E-2</v>
      </c>
      <c r="Q405" s="7">
        <f t="shared" si="66"/>
        <v>-5.1851481481481315E-3</v>
      </c>
      <c r="R405" s="7">
        <f t="shared" si="67"/>
        <v>2.6615942422596399E-2</v>
      </c>
      <c r="S405" s="7">
        <f t="shared" si="68"/>
        <v>2.2460132086389722E-2</v>
      </c>
      <c r="T405" s="7">
        <f t="shared" si="69"/>
        <v>1.8422391841660914E-2</v>
      </c>
      <c r="U405" s="7">
        <f t="shared" si="70"/>
        <v>2.8404112810013551E-3</v>
      </c>
    </row>
    <row r="406" spans="1:21" x14ac:dyDescent="0.2">
      <c r="A406" s="2">
        <v>43777</v>
      </c>
      <c r="B406" s="3">
        <v>29.200001</v>
      </c>
      <c r="C406" s="3">
        <v>81.769997000000004</v>
      </c>
      <c r="D406" s="3">
        <v>63.990001999999997</v>
      </c>
      <c r="E406" s="3">
        <v>530.30999799999995</v>
      </c>
      <c r="F406" s="3">
        <v>35.151802000000004</v>
      </c>
      <c r="G406" s="3">
        <v>27.02</v>
      </c>
      <c r="H406" s="3">
        <v>38.110000999999997</v>
      </c>
      <c r="I406" s="3">
        <v>134.990005</v>
      </c>
      <c r="J406" s="3">
        <v>39.389999000000003</v>
      </c>
      <c r="K406" s="3">
        <v>8475.3095699999994</v>
      </c>
      <c r="L406" s="7">
        <f t="shared" si="61"/>
        <v>-2.1119644653033794E-2</v>
      </c>
      <c r="M406" s="7">
        <f t="shared" si="62"/>
        <v>-2.196461337271222E-3</v>
      </c>
      <c r="N406" s="7">
        <f t="shared" si="63"/>
        <v>4.0797426643652927E-3</v>
      </c>
      <c r="O406" s="7">
        <f t="shared" si="64"/>
        <v>1.494736459330134E-2</v>
      </c>
      <c r="P406" s="7">
        <f t="shared" si="65"/>
        <v>3.7930294588300472E-3</v>
      </c>
      <c r="Q406" s="7">
        <f t="shared" si="66"/>
        <v>5.9567756531356464E-3</v>
      </c>
      <c r="R406" s="7">
        <f t="shared" si="67"/>
        <v>8.2011113280716554E-3</v>
      </c>
      <c r="S406" s="7">
        <f t="shared" si="68"/>
        <v>-1.156917272472577E-2</v>
      </c>
      <c r="T406" s="7">
        <f t="shared" si="69"/>
        <v>3.566853503184792E-3</v>
      </c>
      <c r="U406" s="7">
        <f t="shared" si="70"/>
        <v>4.8360832943810184E-3</v>
      </c>
    </row>
    <row r="407" spans="1:21" x14ac:dyDescent="0.2">
      <c r="A407" s="2">
        <v>43780</v>
      </c>
      <c r="B407" s="3">
        <v>28.99</v>
      </c>
      <c r="C407" s="3">
        <v>82.43</v>
      </c>
      <c r="D407" s="3">
        <v>63.470001000000003</v>
      </c>
      <c r="E407" s="3">
        <v>535</v>
      </c>
      <c r="F407" s="3">
        <v>35.037951999999997</v>
      </c>
      <c r="G407" s="3">
        <v>26.610001</v>
      </c>
      <c r="H407" s="3">
        <v>39.18</v>
      </c>
      <c r="I407" s="3">
        <v>133.63999899999999</v>
      </c>
      <c r="J407" s="3">
        <v>38.520000000000003</v>
      </c>
      <c r="K407" s="3">
        <v>8464.2802730000003</v>
      </c>
      <c r="L407" s="7">
        <f t="shared" si="61"/>
        <v>-7.1918148221981866E-3</v>
      </c>
      <c r="M407" s="7">
        <f t="shared" si="62"/>
        <v>8.0714568205255428E-3</v>
      </c>
      <c r="N407" s="7">
        <f t="shared" si="63"/>
        <v>-8.1262851031008495E-3</v>
      </c>
      <c r="O407" s="7">
        <f t="shared" si="64"/>
        <v>8.8438875708318244E-3</v>
      </c>
      <c r="P407" s="7">
        <f t="shared" si="65"/>
        <v>-3.2388097770921229E-3</v>
      </c>
      <c r="Q407" s="7">
        <f t="shared" si="66"/>
        <v>-1.5173908216136163E-2</v>
      </c>
      <c r="R407" s="7">
        <f t="shared" si="67"/>
        <v>2.8076593333072934E-2</v>
      </c>
      <c r="S407" s="7">
        <f t="shared" si="68"/>
        <v>-1.0000784872924537E-2</v>
      </c>
      <c r="T407" s="7">
        <f t="shared" si="69"/>
        <v>-2.2086799240588959E-2</v>
      </c>
      <c r="U407" s="7">
        <f t="shared" si="70"/>
        <v>-1.3013444416283585E-3</v>
      </c>
    </row>
    <row r="408" spans="1:21" x14ac:dyDescent="0.2">
      <c r="A408" s="2">
        <v>43781</v>
      </c>
      <c r="B408" s="3">
        <v>29.200001</v>
      </c>
      <c r="C408" s="3">
        <v>83.32</v>
      </c>
      <c r="D408" s="3">
        <v>63.970001000000003</v>
      </c>
      <c r="E408" s="3">
        <v>531.23999000000003</v>
      </c>
      <c r="F408" s="3">
        <v>35.075901000000002</v>
      </c>
      <c r="G408" s="3">
        <v>27</v>
      </c>
      <c r="H408" s="3">
        <v>37.759998000000003</v>
      </c>
      <c r="I408" s="3">
        <v>136.13000500000001</v>
      </c>
      <c r="J408" s="3">
        <v>38.360000999999997</v>
      </c>
      <c r="K408" s="3">
        <v>8486.0898440000001</v>
      </c>
      <c r="L408" s="7">
        <f t="shared" si="61"/>
        <v>7.2439116936875436E-3</v>
      </c>
      <c r="M408" s="7">
        <f t="shared" si="62"/>
        <v>1.0797039912652994E-2</v>
      </c>
      <c r="N408" s="7">
        <f t="shared" si="63"/>
        <v>7.8777373896685449E-3</v>
      </c>
      <c r="O408" s="7">
        <f t="shared" si="64"/>
        <v>-7.0280560747662908E-3</v>
      </c>
      <c r="P408" s="7">
        <f t="shared" si="65"/>
        <v>1.0830827098571479E-3</v>
      </c>
      <c r="Q408" s="7">
        <f t="shared" si="66"/>
        <v>1.4656106176020044E-2</v>
      </c>
      <c r="R408" s="7">
        <f t="shared" si="67"/>
        <v>-3.6243032159264846E-2</v>
      </c>
      <c r="S408" s="7">
        <f t="shared" si="68"/>
        <v>1.8632191100211117E-2</v>
      </c>
      <c r="T408" s="7">
        <f t="shared" si="69"/>
        <v>-4.1536604361372331E-3</v>
      </c>
      <c r="U408" s="7">
        <f t="shared" si="70"/>
        <v>2.5766598336269173E-3</v>
      </c>
    </row>
    <row r="409" spans="1:21" x14ac:dyDescent="0.2">
      <c r="A409" s="2">
        <v>43782</v>
      </c>
      <c r="B409" s="3">
        <v>29.5</v>
      </c>
      <c r="C409" s="3">
        <v>83.940002000000007</v>
      </c>
      <c r="D409" s="3">
        <v>64.410004000000001</v>
      </c>
      <c r="E409" s="3">
        <v>540.72997999999995</v>
      </c>
      <c r="F409" s="3">
        <v>34.724857</v>
      </c>
      <c r="G409" s="3">
        <v>27.059999000000001</v>
      </c>
      <c r="H409" s="3">
        <v>36.849997999999999</v>
      </c>
      <c r="I409" s="3">
        <v>133.5</v>
      </c>
      <c r="J409" s="3">
        <v>37.810001</v>
      </c>
      <c r="K409" s="3">
        <v>8482.0996090000008</v>
      </c>
      <c r="L409" s="7">
        <f t="shared" si="61"/>
        <v>1.027393800431718E-2</v>
      </c>
      <c r="M409" s="7">
        <f t="shared" si="62"/>
        <v>7.4412145943352588E-3</v>
      </c>
      <c r="N409" s="7">
        <f t="shared" si="63"/>
        <v>6.8782709570380848E-3</v>
      </c>
      <c r="O409" s="7">
        <f t="shared" si="64"/>
        <v>1.7863847185148694E-2</v>
      </c>
      <c r="P409" s="7">
        <f t="shared" si="65"/>
        <v>-1.0008124951658452E-2</v>
      </c>
      <c r="Q409" s="7">
        <f t="shared" si="66"/>
        <v>2.2221851851852315E-3</v>
      </c>
      <c r="R409" s="7">
        <f t="shared" si="67"/>
        <v>-2.4099577547647213E-2</v>
      </c>
      <c r="S409" s="7">
        <f t="shared" si="68"/>
        <v>-1.9319803888936983E-2</v>
      </c>
      <c r="T409" s="7">
        <f t="shared" si="69"/>
        <v>-1.4337851555321836E-2</v>
      </c>
      <c r="U409" s="7">
        <f t="shared" si="70"/>
        <v>-4.7020890343513807E-4</v>
      </c>
    </row>
    <row r="410" spans="1:21" x14ac:dyDescent="0.2">
      <c r="A410" s="2">
        <v>43783</v>
      </c>
      <c r="B410" s="3">
        <v>30</v>
      </c>
      <c r="C410" s="3">
        <v>84.379997000000003</v>
      </c>
      <c r="D410" s="3">
        <v>64.050003000000004</v>
      </c>
      <c r="E410" s="3">
        <v>544.71002199999998</v>
      </c>
      <c r="F410" s="3">
        <v>34.677418000000003</v>
      </c>
      <c r="G410" s="3">
        <v>26.91</v>
      </c>
      <c r="H410" s="3">
        <v>37.630001</v>
      </c>
      <c r="I410" s="3">
        <v>132.36999499999999</v>
      </c>
      <c r="J410" s="3">
        <v>37.669998</v>
      </c>
      <c r="K410" s="3">
        <v>8479.0195309999999</v>
      </c>
      <c r="L410" s="7">
        <f t="shared" si="61"/>
        <v>1.6949152542372881E-2</v>
      </c>
      <c r="M410" s="7">
        <f t="shared" si="62"/>
        <v>5.241779717851283E-3</v>
      </c>
      <c r="N410" s="7">
        <f t="shared" si="63"/>
        <v>-5.5892094029367997E-3</v>
      </c>
      <c r="O410" s="7">
        <f t="shared" si="64"/>
        <v>7.3604981177482079E-3</v>
      </c>
      <c r="P410" s="7">
        <f t="shared" si="65"/>
        <v>-1.3661395351461669E-3</v>
      </c>
      <c r="Q410" s="7">
        <f t="shared" si="66"/>
        <v>-5.5432005004878637E-3</v>
      </c>
      <c r="R410" s="7">
        <f t="shared" si="67"/>
        <v>2.1166975368628261E-2</v>
      </c>
      <c r="S410" s="7">
        <f t="shared" si="68"/>
        <v>-8.4644569288390356E-3</v>
      </c>
      <c r="T410" s="7">
        <f t="shared" si="69"/>
        <v>-3.7028033932080587E-3</v>
      </c>
      <c r="U410" s="7">
        <f t="shared" si="70"/>
        <v>-3.6312683674838306E-4</v>
      </c>
    </row>
    <row r="411" spans="1:21" x14ac:dyDescent="0.2">
      <c r="A411" s="2">
        <v>43784</v>
      </c>
      <c r="B411" s="3">
        <v>30.02</v>
      </c>
      <c r="C411" s="3">
        <v>84.209998999999996</v>
      </c>
      <c r="D411" s="3">
        <v>64.660004000000001</v>
      </c>
      <c r="E411" s="3">
        <v>550.40997300000004</v>
      </c>
      <c r="F411" s="3">
        <v>35.370018000000002</v>
      </c>
      <c r="G411" s="3">
        <v>26.75</v>
      </c>
      <c r="H411" s="3">
        <v>38.57</v>
      </c>
      <c r="I411" s="3">
        <v>134.279999</v>
      </c>
      <c r="J411" s="3">
        <v>37.979999999999997</v>
      </c>
      <c r="K411" s="3">
        <v>8540.8300780000009</v>
      </c>
      <c r="L411" s="7">
        <f t="shared" si="61"/>
        <v>6.6666666666665244E-4</v>
      </c>
      <c r="M411" s="7">
        <f t="shared" si="62"/>
        <v>-2.0146717947857563E-3</v>
      </c>
      <c r="N411" s="7">
        <f t="shared" si="63"/>
        <v>9.5238246905311914E-3</v>
      </c>
      <c r="O411" s="7">
        <f t="shared" si="64"/>
        <v>1.0464193368559053E-2</v>
      </c>
      <c r="P411" s="7">
        <f t="shared" si="65"/>
        <v>1.9972651943117526E-2</v>
      </c>
      <c r="Q411" s="7">
        <f t="shared" si="66"/>
        <v>-5.9457450761798642E-3</v>
      </c>
      <c r="R411" s="7">
        <f t="shared" si="67"/>
        <v>2.4980041855433389E-2</v>
      </c>
      <c r="S411" s="7">
        <f t="shared" si="68"/>
        <v>1.4429282104301772E-2</v>
      </c>
      <c r="T411" s="7">
        <f t="shared" si="69"/>
        <v>8.229413763175597E-3</v>
      </c>
      <c r="U411" s="7">
        <f t="shared" si="70"/>
        <v>7.2898224581293223E-3</v>
      </c>
    </row>
    <row r="412" spans="1:21" x14ac:dyDescent="0.2">
      <c r="A412" s="2">
        <v>43787</v>
      </c>
      <c r="B412" s="3">
        <v>30.370000999999998</v>
      </c>
      <c r="C412" s="3">
        <v>84.019997000000004</v>
      </c>
      <c r="D412" s="3">
        <v>65.430000000000007</v>
      </c>
      <c r="E412" s="3">
        <v>558.21002199999998</v>
      </c>
      <c r="F412" s="3">
        <v>35.313091</v>
      </c>
      <c r="G412" s="3">
        <v>27.01</v>
      </c>
      <c r="H412" s="3">
        <v>39.340000000000003</v>
      </c>
      <c r="I412" s="3">
        <v>133.199997</v>
      </c>
      <c r="J412" s="3">
        <v>37.549999</v>
      </c>
      <c r="K412" s="3">
        <v>8549.9404300000006</v>
      </c>
      <c r="L412" s="7">
        <f t="shared" si="61"/>
        <v>1.1658927381745466E-2</v>
      </c>
      <c r="M412" s="7">
        <f t="shared" si="62"/>
        <v>-2.2562878785925729E-3</v>
      </c>
      <c r="N412" s="7">
        <f t="shared" si="63"/>
        <v>1.1908381570777603E-2</v>
      </c>
      <c r="O412" s="7">
        <f t="shared" si="64"/>
        <v>1.4171343875703981E-2</v>
      </c>
      <c r="P412" s="7">
        <f t="shared" si="65"/>
        <v>-1.6094704842955331E-3</v>
      </c>
      <c r="Q412" s="7">
        <f t="shared" si="66"/>
        <v>9.7196261682243584E-3</v>
      </c>
      <c r="R412" s="7">
        <f t="shared" si="67"/>
        <v>1.9963702359346722E-2</v>
      </c>
      <c r="S412" s="7">
        <f t="shared" si="68"/>
        <v>-8.0429103965066855E-3</v>
      </c>
      <c r="T412" s="7">
        <f t="shared" si="69"/>
        <v>-1.1321774618220043E-2</v>
      </c>
      <c r="U412" s="7">
        <f t="shared" si="70"/>
        <v>1.0666822682102882E-3</v>
      </c>
    </row>
    <row r="413" spans="1:21" x14ac:dyDescent="0.2">
      <c r="A413" s="2">
        <v>43788</v>
      </c>
      <c r="B413" s="3">
        <v>30.200001</v>
      </c>
      <c r="C413" s="3">
        <v>83.660004000000001</v>
      </c>
      <c r="D413" s="3">
        <v>65.319999999999993</v>
      </c>
      <c r="E413" s="3">
        <v>564.96002199999998</v>
      </c>
      <c r="F413" s="3">
        <v>35.730549000000003</v>
      </c>
      <c r="G413" s="3">
        <v>26.870000999999998</v>
      </c>
      <c r="H413" s="3">
        <v>39.380001</v>
      </c>
      <c r="I413" s="3">
        <v>129.61999499999999</v>
      </c>
      <c r="J413" s="3">
        <v>36.860000999999997</v>
      </c>
      <c r="K413" s="3">
        <v>8570.6601559999999</v>
      </c>
      <c r="L413" s="7">
        <f t="shared" si="61"/>
        <v>-5.5976290550664833E-3</v>
      </c>
      <c r="M413" s="7">
        <f t="shared" si="62"/>
        <v>-4.2846109599361552E-3</v>
      </c>
      <c r="N413" s="7">
        <f t="shared" si="63"/>
        <v>-1.6811860003058785E-3</v>
      </c>
      <c r="O413" s="7">
        <f t="shared" si="64"/>
        <v>1.2092222880226253E-2</v>
      </c>
      <c r="P413" s="7">
        <f t="shared" si="65"/>
        <v>1.1821621619019514E-2</v>
      </c>
      <c r="Q413" s="7">
        <f t="shared" si="66"/>
        <v>-5.1832284339134796E-3</v>
      </c>
      <c r="R413" s="7">
        <f t="shared" si="67"/>
        <v>1.0168022369089124E-3</v>
      </c>
      <c r="S413" s="7">
        <f t="shared" si="68"/>
        <v>-2.6876892497227366E-2</v>
      </c>
      <c r="T413" s="7">
        <f t="shared" si="69"/>
        <v>-1.8375446561263629E-2</v>
      </c>
      <c r="U413" s="7">
        <f t="shared" si="70"/>
        <v>2.4233766503563058E-3</v>
      </c>
    </row>
    <row r="414" spans="1:21" x14ac:dyDescent="0.2">
      <c r="A414" s="2">
        <v>43789</v>
      </c>
      <c r="B414" s="3">
        <v>30.530000999999999</v>
      </c>
      <c r="C414" s="3">
        <v>83.599997999999999</v>
      </c>
      <c r="D414" s="3">
        <v>65.379997000000003</v>
      </c>
      <c r="E414" s="3">
        <v>568.76000999999997</v>
      </c>
      <c r="F414" s="3">
        <v>35.151802000000004</v>
      </c>
      <c r="G414" s="3">
        <v>26.59</v>
      </c>
      <c r="H414" s="3">
        <v>39.009998000000003</v>
      </c>
      <c r="I414" s="3">
        <v>130.470001</v>
      </c>
      <c r="J414" s="3">
        <v>35.520000000000003</v>
      </c>
      <c r="K414" s="3">
        <v>8526.7304690000001</v>
      </c>
      <c r="L414" s="7">
        <f t="shared" si="61"/>
        <v>1.0927151956054515E-2</v>
      </c>
      <c r="M414" s="7">
        <f t="shared" si="62"/>
        <v>-7.1726030517523442E-4</v>
      </c>
      <c r="N414" s="7">
        <f t="shared" si="63"/>
        <v>9.1850887936328624E-4</v>
      </c>
      <c r="O414" s="7">
        <f t="shared" si="64"/>
        <v>6.7261184013476709E-3</v>
      </c>
      <c r="P414" s="7">
        <f t="shared" si="65"/>
        <v>-1.6197540093772413E-2</v>
      </c>
      <c r="Q414" s="7">
        <f t="shared" si="66"/>
        <v>-1.0420580185315163E-2</v>
      </c>
      <c r="R414" s="7">
        <f t="shared" si="67"/>
        <v>-9.3957082428717306E-3</v>
      </c>
      <c r="S414" s="7">
        <f t="shared" si="68"/>
        <v>6.5576765374817953E-3</v>
      </c>
      <c r="T414" s="7">
        <f t="shared" si="69"/>
        <v>-3.6353797168914723E-2</v>
      </c>
      <c r="U414" s="7">
        <f t="shared" si="70"/>
        <v>-5.1255896512529776E-3</v>
      </c>
    </row>
    <row r="415" spans="1:21" x14ac:dyDescent="0.2">
      <c r="A415" s="2">
        <v>43790</v>
      </c>
      <c r="B415" s="3">
        <v>30.629999000000002</v>
      </c>
      <c r="C415" s="3">
        <v>82.300003000000004</v>
      </c>
      <c r="D415" s="3">
        <v>64.720000999999996</v>
      </c>
      <c r="E415" s="3">
        <v>560.169983</v>
      </c>
      <c r="F415" s="3">
        <v>35.806454000000002</v>
      </c>
      <c r="G415" s="3">
        <v>26.700001</v>
      </c>
      <c r="H415" s="3">
        <v>38.979999999999997</v>
      </c>
      <c r="I415" s="3">
        <v>130.740005</v>
      </c>
      <c r="J415" s="3">
        <v>35.770000000000003</v>
      </c>
      <c r="K415" s="3">
        <v>8506.2099610000005</v>
      </c>
      <c r="L415" s="7">
        <f t="shared" si="61"/>
        <v>3.2754011373927871E-3</v>
      </c>
      <c r="M415" s="7">
        <f t="shared" si="62"/>
        <v>-1.5550179797851138E-2</v>
      </c>
      <c r="N415" s="7">
        <f t="shared" si="63"/>
        <v>-1.0094769505725224E-2</v>
      </c>
      <c r="O415" s="7">
        <f t="shared" si="64"/>
        <v>-1.5103078361644947E-2</v>
      </c>
      <c r="P415" s="7">
        <f t="shared" si="65"/>
        <v>1.8623568714912497E-2</v>
      </c>
      <c r="Q415" s="7">
        <f t="shared" si="66"/>
        <v>4.1369311771342785E-3</v>
      </c>
      <c r="R415" s="7">
        <f t="shared" si="67"/>
        <v>-7.6898235165267592E-4</v>
      </c>
      <c r="S415" s="7">
        <f t="shared" si="68"/>
        <v>2.0694718933895015E-3</v>
      </c>
      <c r="T415" s="7">
        <f t="shared" si="69"/>
        <v>7.0382882882882875E-3</v>
      </c>
      <c r="U415" s="7">
        <f t="shared" si="70"/>
        <v>-2.4066092008659702E-3</v>
      </c>
    </row>
    <row r="416" spans="1:21" x14ac:dyDescent="0.2">
      <c r="A416" s="2">
        <v>43791</v>
      </c>
      <c r="B416" s="3">
        <v>30.299999</v>
      </c>
      <c r="C416" s="3">
        <v>83.019997000000004</v>
      </c>
      <c r="D416" s="3">
        <v>64.510002</v>
      </c>
      <c r="E416" s="3">
        <v>557.580017</v>
      </c>
      <c r="F416" s="3">
        <v>36.366222</v>
      </c>
      <c r="G416" s="3">
        <v>27.049999</v>
      </c>
      <c r="H416" s="3">
        <v>39.520000000000003</v>
      </c>
      <c r="I416" s="3">
        <v>129.55999800000001</v>
      </c>
      <c r="J416" s="3">
        <v>36.470001000000003</v>
      </c>
      <c r="K416" s="3">
        <v>8519.8798829999996</v>
      </c>
      <c r="L416" s="7">
        <f t="shared" si="61"/>
        <v>-1.0773751576028515E-2</v>
      </c>
      <c r="M416" s="7">
        <f t="shared" si="62"/>
        <v>8.7484079435574229E-3</v>
      </c>
      <c r="N416" s="7">
        <f t="shared" si="63"/>
        <v>-3.244731099432404E-3</v>
      </c>
      <c r="O416" s="7">
        <f t="shared" si="64"/>
        <v>-4.6235358526877796E-3</v>
      </c>
      <c r="P416" s="7">
        <f t="shared" si="65"/>
        <v>1.5633159318149691E-2</v>
      </c>
      <c r="Q416" s="7">
        <f t="shared" si="66"/>
        <v>1.3108538834886161E-2</v>
      </c>
      <c r="R416" s="7">
        <f t="shared" si="67"/>
        <v>1.3853258081067375E-2</v>
      </c>
      <c r="S416" s="7">
        <f t="shared" si="68"/>
        <v>-9.0256000831573265E-3</v>
      </c>
      <c r="T416" s="7">
        <f t="shared" si="69"/>
        <v>1.9569499580654185E-2</v>
      </c>
      <c r="U416" s="7">
        <f t="shared" si="70"/>
        <v>1.6070520317126148E-3</v>
      </c>
    </row>
    <row r="417" spans="1:21" x14ac:dyDescent="0.2">
      <c r="A417" s="2">
        <v>43794</v>
      </c>
      <c r="B417" s="3">
        <v>30.700001</v>
      </c>
      <c r="C417" s="3">
        <v>83.75</v>
      </c>
      <c r="D417" s="3">
        <v>64.339995999999999</v>
      </c>
      <c r="E417" s="3">
        <v>553.84997599999997</v>
      </c>
      <c r="F417" s="3">
        <v>36.698292000000002</v>
      </c>
      <c r="G417" s="3">
        <v>27</v>
      </c>
      <c r="H417" s="3">
        <v>40.090000000000003</v>
      </c>
      <c r="I417" s="3">
        <v>131.08000200000001</v>
      </c>
      <c r="J417" s="3">
        <v>37.130001</v>
      </c>
      <c r="K417" s="3">
        <v>8632.4902340000008</v>
      </c>
      <c r="L417" s="7">
        <f t="shared" si="61"/>
        <v>1.3201386574303208E-2</v>
      </c>
      <c r="M417" s="7">
        <f t="shared" si="62"/>
        <v>8.7930983664091956E-3</v>
      </c>
      <c r="N417" s="7">
        <f t="shared" si="63"/>
        <v>-2.6353432759155821E-3</v>
      </c>
      <c r="O417" s="7">
        <f t="shared" si="64"/>
        <v>-6.6896963418257302E-3</v>
      </c>
      <c r="P417" s="7">
        <f t="shared" si="65"/>
        <v>9.1312757206399291E-3</v>
      </c>
      <c r="Q417" s="7">
        <f t="shared" si="66"/>
        <v>-1.8483919352455312E-3</v>
      </c>
      <c r="R417" s="7">
        <f t="shared" si="67"/>
        <v>1.4423076923076929E-2</v>
      </c>
      <c r="S417" s="7">
        <f t="shared" si="68"/>
        <v>1.1732047109170224E-2</v>
      </c>
      <c r="T417" s="7">
        <f t="shared" si="69"/>
        <v>1.8097065585493035E-2</v>
      </c>
      <c r="U417" s="7">
        <f t="shared" si="70"/>
        <v>1.3217363688975987E-2</v>
      </c>
    </row>
    <row r="418" spans="1:21" x14ac:dyDescent="0.2">
      <c r="A418" s="2">
        <v>43795</v>
      </c>
      <c r="B418" s="3">
        <v>30.99</v>
      </c>
      <c r="C418" s="3">
        <v>84.559997999999993</v>
      </c>
      <c r="D418" s="3">
        <v>65.489998</v>
      </c>
      <c r="E418" s="3">
        <v>554.67999299999997</v>
      </c>
      <c r="F418" s="3">
        <v>36.328274</v>
      </c>
      <c r="G418" s="3">
        <v>27.040001</v>
      </c>
      <c r="H418" s="3">
        <v>40.509998000000003</v>
      </c>
      <c r="I418" s="3">
        <v>127.68</v>
      </c>
      <c r="J418" s="3">
        <v>37.169998</v>
      </c>
      <c r="K418" s="3">
        <v>8647.9296880000002</v>
      </c>
      <c r="L418" s="7">
        <f t="shared" si="61"/>
        <v>9.4462211906767724E-3</v>
      </c>
      <c r="M418" s="7">
        <f t="shared" si="62"/>
        <v>9.6716179104476795E-3</v>
      </c>
      <c r="N418" s="7">
        <f t="shared" si="63"/>
        <v>1.7873827657682799E-2</v>
      </c>
      <c r="O418" s="7">
        <f t="shared" si="64"/>
        <v>1.4986314633333091E-3</v>
      </c>
      <c r="P418" s="7">
        <f t="shared" si="65"/>
        <v>-1.008270357650437E-2</v>
      </c>
      <c r="Q418" s="7">
        <f t="shared" si="66"/>
        <v>1.481518518518525E-3</v>
      </c>
      <c r="R418" s="7">
        <f t="shared" si="67"/>
        <v>1.047637814916437E-2</v>
      </c>
      <c r="S418" s="7">
        <f t="shared" si="68"/>
        <v>-2.5938373116594859E-2</v>
      </c>
      <c r="T418" s="7">
        <f t="shared" si="69"/>
        <v>1.0772151608614182E-3</v>
      </c>
      <c r="U418" s="7">
        <f t="shared" si="70"/>
        <v>1.7885284062285319E-3</v>
      </c>
    </row>
    <row r="419" spans="1:21" x14ac:dyDescent="0.2">
      <c r="A419" s="2">
        <v>43796</v>
      </c>
      <c r="B419" s="3">
        <v>31.209999</v>
      </c>
      <c r="C419" s="3">
        <v>85.769997000000004</v>
      </c>
      <c r="D419" s="3">
        <v>65.610000999999997</v>
      </c>
      <c r="E419" s="3">
        <v>565.19000200000005</v>
      </c>
      <c r="F419" s="3">
        <v>36.650852</v>
      </c>
      <c r="G419" s="3">
        <v>27.23</v>
      </c>
      <c r="H419" s="3">
        <v>40.400002000000001</v>
      </c>
      <c r="I419" s="3">
        <v>130.179993</v>
      </c>
      <c r="J419" s="3">
        <v>36.970001000000003</v>
      </c>
      <c r="K419" s="3">
        <v>8705.1796880000002</v>
      </c>
      <c r="L419" s="7">
        <f t="shared" si="61"/>
        <v>7.0990319457890092E-3</v>
      </c>
      <c r="M419" s="7">
        <f t="shared" si="62"/>
        <v>1.4309354643078523E-2</v>
      </c>
      <c r="N419" s="7">
        <f t="shared" si="63"/>
        <v>1.8323866798712831E-3</v>
      </c>
      <c r="O419" s="7">
        <f t="shared" si="64"/>
        <v>1.8947878294936233E-2</v>
      </c>
      <c r="P419" s="7">
        <f t="shared" si="65"/>
        <v>8.8795300321727385E-3</v>
      </c>
      <c r="Q419" s="7">
        <f t="shared" si="66"/>
        <v>7.0265899768273028E-3</v>
      </c>
      <c r="R419" s="7">
        <f t="shared" si="67"/>
        <v>-2.7152803117887693E-3</v>
      </c>
      <c r="S419" s="7">
        <f t="shared" si="68"/>
        <v>1.9580145676691644E-2</v>
      </c>
      <c r="T419" s="7">
        <f t="shared" si="69"/>
        <v>-5.3806029260479431E-3</v>
      </c>
      <c r="U419" s="7">
        <f t="shared" si="70"/>
        <v>6.6200815762229174E-3</v>
      </c>
    </row>
    <row r="420" spans="1:21" x14ac:dyDescent="0.2">
      <c r="A420" s="2">
        <v>43798</v>
      </c>
      <c r="B420" s="3">
        <v>30.940000999999999</v>
      </c>
      <c r="C420" s="3">
        <v>85.43</v>
      </c>
      <c r="D420" s="3">
        <v>65.120002999999997</v>
      </c>
      <c r="E420" s="3">
        <v>566.84997599999997</v>
      </c>
      <c r="F420" s="3">
        <v>36.546489999999999</v>
      </c>
      <c r="G420" s="3">
        <v>27.34</v>
      </c>
      <c r="H420" s="3">
        <v>40.380001</v>
      </c>
      <c r="I420" s="3">
        <v>127.839996</v>
      </c>
      <c r="J420" s="3">
        <v>36.380001</v>
      </c>
      <c r="K420" s="3">
        <v>8665.4697269999997</v>
      </c>
      <c r="L420" s="7">
        <f t="shared" si="61"/>
        <v>-8.6510095690807646E-3</v>
      </c>
      <c r="M420" s="7">
        <f t="shared" si="62"/>
        <v>-3.964055169548353E-3</v>
      </c>
      <c r="N420" s="7">
        <f t="shared" si="63"/>
        <v>-7.4683431265303588E-3</v>
      </c>
      <c r="O420" s="7">
        <f t="shared" si="64"/>
        <v>2.9370193990089725E-3</v>
      </c>
      <c r="P420" s="7">
        <f t="shared" si="65"/>
        <v>-2.8474645009617197E-3</v>
      </c>
      <c r="Q420" s="7">
        <f t="shared" si="66"/>
        <v>4.0396621373484914E-3</v>
      </c>
      <c r="R420" s="7">
        <f t="shared" si="67"/>
        <v>-4.9507423291713206E-4</v>
      </c>
      <c r="S420" s="7">
        <f t="shared" si="68"/>
        <v>-1.7975089305773712E-2</v>
      </c>
      <c r="T420" s="7">
        <f t="shared" si="69"/>
        <v>-1.5958885151233924E-2</v>
      </c>
      <c r="U420" s="7">
        <f t="shared" si="70"/>
        <v>-4.5616474815264579E-3</v>
      </c>
    </row>
    <row r="421" spans="1:21" x14ac:dyDescent="0.2">
      <c r="A421" s="2">
        <v>43801</v>
      </c>
      <c r="B421" s="3">
        <v>30.52</v>
      </c>
      <c r="C421" s="3">
        <v>84.57</v>
      </c>
      <c r="D421" s="3">
        <v>65.419998000000007</v>
      </c>
      <c r="E421" s="3">
        <v>549.73999000000003</v>
      </c>
      <c r="F421" s="3">
        <v>36.328274</v>
      </c>
      <c r="G421" s="3">
        <v>27.74</v>
      </c>
      <c r="H421" s="3">
        <v>39.860000999999997</v>
      </c>
      <c r="I421" s="3">
        <v>126.779999</v>
      </c>
      <c r="J421" s="3">
        <v>36.299999</v>
      </c>
      <c r="K421" s="3">
        <v>8567.9902340000008</v>
      </c>
      <c r="L421" s="7">
        <f t="shared" si="61"/>
        <v>-1.3574692515362207E-2</v>
      </c>
      <c r="M421" s="7">
        <f t="shared" si="62"/>
        <v>-1.0066721292286241E-2</v>
      </c>
      <c r="N421" s="7">
        <f t="shared" si="63"/>
        <v>4.6068026133231259E-3</v>
      </c>
      <c r="O421" s="7">
        <f t="shared" si="64"/>
        <v>-3.0184328701462159E-2</v>
      </c>
      <c r="P421" s="7">
        <f t="shared" si="65"/>
        <v>-5.9709154011780121E-3</v>
      </c>
      <c r="Q421" s="7">
        <f t="shared" si="66"/>
        <v>1.4630577907827307E-2</v>
      </c>
      <c r="R421" s="7">
        <f t="shared" si="67"/>
        <v>-1.2877661890102556E-2</v>
      </c>
      <c r="S421" s="7">
        <f t="shared" si="68"/>
        <v>-8.2915913107506328E-3</v>
      </c>
      <c r="T421" s="7">
        <f t="shared" si="69"/>
        <v>-2.1990653601136612E-3</v>
      </c>
      <c r="U421" s="7">
        <f t="shared" si="70"/>
        <v>-1.1249187415226996E-2</v>
      </c>
    </row>
    <row r="422" spans="1:21" x14ac:dyDescent="0.2">
      <c r="A422" s="2">
        <v>43802</v>
      </c>
      <c r="B422" s="3">
        <v>30</v>
      </c>
      <c r="C422" s="3">
        <v>84.82</v>
      </c>
      <c r="D422" s="3">
        <v>65.650002000000001</v>
      </c>
      <c r="E422" s="3">
        <v>552.59997599999997</v>
      </c>
      <c r="F422" s="3">
        <v>36.100571000000002</v>
      </c>
      <c r="G422" s="3">
        <v>27.389999</v>
      </c>
      <c r="H422" s="3">
        <v>39.340000000000003</v>
      </c>
      <c r="I422" s="3">
        <v>123.489998</v>
      </c>
      <c r="J422" s="3">
        <v>35.909999999999997</v>
      </c>
      <c r="K422" s="3">
        <v>8520.6396480000003</v>
      </c>
      <c r="L422" s="7">
        <f t="shared" si="61"/>
        <v>-1.7038007863695925E-2</v>
      </c>
      <c r="M422" s="7">
        <f t="shared" si="62"/>
        <v>2.9561310157266174E-3</v>
      </c>
      <c r="N422" s="7">
        <f t="shared" si="63"/>
        <v>3.5158056715317212E-3</v>
      </c>
      <c r="O422" s="7">
        <f t="shared" si="64"/>
        <v>5.2024339724674844E-3</v>
      </c>
      <c r="P422" s="7">
        <f t="shared" si="65"/>
        <v>-6.2679278404473111E-3</v>
      </c>
      <c r="Q422" s="7">
        <f t="shared" si="66"/>
        <v>-1.2617195385724546E-2</v>
      </c>
      <c r="R422" s="7">
        <f t="shared" si="67"/>
        <v>-1.3045684569852207E-2</v>
      </c>
      <c r="S422" s="7">
        <f t="shared" si="68"/>
        <v>-2.5950473465455728E-2</v>
      </c>
      <c r="T422" s="7">
        <f t="shared" si="69"/>
        <v>-1.0743774400655028E-2</v>
      </c>
      <c r="U422" s="7">
        <f t="shared" si="70"/>
        <v>-5.5264519107527813E-3</v>
      </c>
    </row>
    <row r="423" spans="1:21" x14ac:dyDescent="0.2">
      <c r="A423" s="2">
        <v>43803</v>
      </c>
      <c r="B423" s="3">
        <v>30.040001</v>
      </c>
      <c r="C423" s="3">
        <v>85.400002000000001</v>
      </c>
      <c r="D423" s="3">
        <v>65.730002999999996</v>
      </c>
      <c r="E423" s="3">
        <v>562.92999299999997</v>
      </c>
      <c r="F423" s="3">
        <v>36.185958999999997</v>
      </c>
      <c r="G423" s="3">
        <v>27.639999</v>
      </c>
      <c r="H423" s="3">
        <v>40.770000000000003</v>
      </c>
      <c r="I423" s="3">
        <v>130.509995</v>
      </c>
      <c r="J423" s="3">
        <v>35.970001000000003</v>
      </c>
      <c r="K423" s="3">
        <v>8566.6699219999991</v>
      </c>
      <c r="L423" s="7">
        <f t="shared" si="61"/>
        <v>1.3333666666666725E-3</v>
      </c>
      <c r="M423" s="7">
        <f t="shared" si="62"/>
        <v>6.8380334826692703E-3</v>
      </c>
      <c r="N423" s="7">
        <f t="shared" si="63"/>
        <v>1.2185985919695138E-3</v>
      </c>
      <c r="O423" s="7">
        <f t="shared" si="64"/>
        <v>1.8693480725015445E-2</v>
      </c>
      <c r="P423" s="7">
        <f t="shared" si="65"/>
        <v>2.3652811474919521E-3</v>
      </c>
      <c r="Q423" s="7">
        <f t="shared" si="66"/>
        <v>9.1274190992120877E-3</v>
      </c>
      <c r="R423" s="7">
        <f t="shared" si="67"/>
        <v>3.6349771225216057E-2</v>
      </c>
      <c r="S423" s="7">
        <f t="shared" si="68"/>
        <v>5.6846684862688263E-2</v>
      </c>
      <c r="T423" s="7">
        <f t="shared" si="69"/>
        <v>1.6708716235033934E-3</v>
      </c>
      <c r="U423" s="7">
        <f t="shared" si="70"/>
        <v>5.4022087427207698E-3</v>
      </c>
    </row>
    <row r="424" spans="1:21" x14ac:dyDescent="0.2">
      <c r="A424" s="2">
        <v>43804</v>
      </c>
      <c r="B424" s="3">
        <v>29.190000999999999</v>
      </c>
      <c r="C424" s="3">
        <v>84.449996999999996</v>
      </c>
      <c r="D424" s="3">
        <v>65.75</v>
      </c>
      <c r="E424" s="3">
        <v>560.05999799999995</v>
      </c>
      <c r="F424" s="3">
        <v>36.081592999999998</v>
      </c>
      <c r="G424" s="3">
        <v>26.799999</v>
      </c>
      <c r="H424" s="3">
        <v>40.860000999999997</v>
      </c>
      <c r="I424" s="3">
        <v>128.30999800000001</v>
      </c>
      <c r="J424" s="3">
        <v>35.880001</v>
      </c>
      <c r="K424" s="3">
        <v>8570.7001949999994</v>
      </c>
      <c r="L424" s="7">
        <f t="shared" si="61"/>
        <v>-2.8295604916923983E-2</v>
      </c>
      <c r="M424" s="7">
        <f t="shared" si="62"/>
        <v>-1.1124180067349465E-2</v>
      </c>
      <c r="N424" s="7">
        <f t="shared" si="63"/>
        <v>3.0422940951339367E-4</v>
      </c>
      <c r="O424" s="7">
        <f t="shared" si="64"/>
        <v>-5.0983160174235334E-3</v>
      </c>
      <c r="P424" s="7">
        <f t="shared" si="65"/>
        <v>-2.8841573605938938E-3</v>
      </c>
      <c r="Q424" s="7">
        <f t="shared" si="66"/>
        <v>-3.0390739160301702E-2</v>
      </c>
      <c r="R424" s="7">
        <f t="shared" si="67"/>
        <v>2.2075300466027417E-3</v>
      </c>
      <c r="S424" s="7">
        <f t="shared" si="68"/>
        <v>-1.6856923486971216E-2</v>
      </c>
      <c r="T424" s="7">
        <f t="shared" si="69"/>
        <v>-2.5020850013321768E-3</v>
      </c>
      <c r="U424" s="7">
        <f t="shared" si="70"/>
        <v>4.7045970449383063E-4</v>
      </c>
    </row>
    <row r="425" spans="1:21" x14ac:dyDescent="0.2">
      <c r="A425" s="2">
        <v>43805</v>
      </c>
      <c r="B425" s="3">
        <v>29.290001</v>
      </c>
      <c r="C425" s="3">
        <v>86.32</v>
      </c>
      <c r="D425" s="3">
        <v>66.220000999999996</v>
      </c>
      <c r="E425" s="3">
        <v>559.19000200000005</v>
      </c>
      <c r="F425" s="3">
        <v>36.328274</v>
      </c>
      <c r="G425" s="3">
        <v>27.49</v>
      </c>
      <c r="H425" s="3">
        <v>39.720001000000003</v>
      </c>
      <c r="I425" s="3">
        <v>133.89999399999999</v>
      </c>
      <c r="J425" s="3">
        <v>36.909999999999997</v>
      </c>
      <c r="K425" s="3">
        <v>8656.5302730000003</v>
      </c>
      <c r="L425" s="7">
        <f t="shared" si="61"/>
        <v>3.425830646597149E-3</v>
      </c>
      <c r="M425" s="7">
        <f t="shared" si="62"/>
        <v>2.2143316357962656E-2</v>
      </c>
      <c r="N425" s="7">
        <f t="shared" si="63"/>
        <v>7.1483041825094497E-3</v>
      </c>
      <c r="O425" s="7">
        <f t="shared" si="64"/>
        <v>-1.5533978557774109E-3</v>
      </c>
      <c r="P425" s="7">
        <f t="shared" si="65"/>
        <v>6.8367546854154245E-3</v>
      </c>
      <c r="Q425" s="7">
        <f t="shared" si="66"/>
        <v>2.5746306930832304E-2</v>
      </c>
      <c r="R425" s="7">
        <f t="shared" si="67"/>
        <v>-2.7900146160055001E-2</v>
      </c>
      <c r="S425" s="7">
        <f t="shared" si="68"/>
        <v>4.3566332219878802E-2</v>
      </c>
      <c r="T425" s="7">
        <f t="shared" si="69"/>
        <v>2.870677177517349E-2</v>
      </c>
      <c r="U425" s="7">
        <f t="shared" si="70"/>
        <v>1.0014360092781296E-2</v>
      </c>
    </row>
    <row r="426" spans="1:21" x14ac:dyDescent="0.2">
      <c r="A426" s="2">
        <v>43808</v>
      </c>
      <c r="B426" s="3">
        <v>29.190000999999999</v>
      </c>
      <c r="C426" s="3">
        <v>86.279999000000004</v>
      </c>
      <c r="D426" s="3">
        <v>66.540001000000004</v>
      </c>
      <c r="E426" s="3">
        <v>560.71997099999999</v>
      </c>
      <c r="F426" s="3">
        <v>36.356735</v>
      </c>
      <c r="G426" s="3">
        <v>27.84</v>
      </c>
      <c r="H426" s="3">
        <v>38.639999000000003</v>
      </c>
      <c r="I426" s="3">
        <v>133.19000199999999</v>
      </c>
      <c r="J426" s="3">
        <v>36.720001000000003</v>
      </c>
      <c r="K426" s="3">
        <v>8621.8300780000009</v>
      </c>
      <c r="L426" s="7">
        <f t="shared" si="61"/>
        <v>-3.4141344003368736E-3</v>
      </c>
      <c r="M426" s="7">
        <f t="shared" si="62"/>
        <v>-4.634036144577099E-4</v>
      </c>
      <c r="N426" s="7">
        <f t="shared" si="63"/>
        <v>4.832376852425711E-3</v>
      </c>
      <c r="O426" s="7">
        <f t="shared" si="64"/>
        <v>2.7360449838656755E-3</v>
      </c>
      <c r="P426" s="7">
        <f t="shared" si="65"/>
        <v>7.8343936736438591E-4</v>
      </c>
      <c r="Q426" s="7">
        <f t="shared" si="66"/>
        <v>1.273190251000369E-2</v>
      </c>
      <c r="R426" s="7">
        <f t="shared" si="67"/>
        <v>-2.7190381994199854E-2</v>
      </c>
      <c r="S426" s="7">
        <f t="shared" si="68"/>
        <v>-5.3024050172847635E-3</v>
      </c>
      <c r="T426" s="7">
        <f t="shared" si="69"/>
        <v>-5.1476293687345749E-3</v>
      </c>
      <c r="U426" s="7">
        <f t="shared" si="70"/>
        <v>-4.0085569975109401E-3</v>
      </c>
    </row>
    <row r="427" spans="1:21" x14ac:dyDescent="0.2">
      <c r="A427" s="2">
        <v>43809</v>
      </c>
      <c r="B427" s="3">
        <v>29.16</v>
      </c>
      <c r="C427" s="3">
        <v>86.040001000000004</v>
      </c>
      <c r="D427" s="3">
        <v>66.639999000000003</v>
      </c>
      <c r="E427" s="3">
        <v>557.72997999999995</v>
      </c>
      <c r="F427" s="3">
        <v>36.508536999999997</v>
      </c>
      <c r="G427" s="3">
        <v>27.870000999999998</v>
      </c>
      <c r="H427" s="3">
        <v>37.619999</v>
      </c>
      <c r="I427" s="3">
        <v>134.550003</v>
      </c>
      <c r="J427" s="3">
        <v>37.189999</v>
      </c>
      <c r="K427" s="3">
        <v>8616.1796880000002</v>
      </c>
      <c r="L427" s="7">
        <f t="shared" si="61"/>
        <v>-1.0277834522855484E-3</v>
      </c>
      <c r="M427" s="7">
        <f t="shared" si="62"/>
        <v>-2.7816180201856509E-3</v>
      </c>
      <c r="N427" s="7">
        <f t="shared" si="63"/>
        <v>1.5028253456142774E-3</v>
      </c>
      <c r="O427" s="7">
        <f t="shared" si="64"/>
        <v>-5.3324139581966698E-3</v>
      </c>
      <c r="P427" s="7">
        <f t="shared" si="65"/>
        <v>4.1753474287500357E-3</v>
      </c>
      <c r="Q427" s="7">
        <f t="shared" si="66"/>
        <v>1.0776221264367318E-3</v>
      </c>
      <c r="R427" s="7">
        <f t="shared" si="67"/>
        <v>-2.6397516211115923E-2</v>
      </c>
      <c r="S427" s="7">
        <f t="shared" si="68"/>
        <v>1.0210984154801733E-2</v>
      </c>
      <c r="T427" s="7">
        <f t="shared" si="69"/>
        <v>1.2799509455350962E-2</v>
      </c>
      <c r="U427" s="7">
        <f t="shared" si="70"/>
        <v>-6.5535854324229672E-4</v>
      </c>
    </row>
    <row r="428" spans="1:21" x14ac:dyDescent="0.2">
      <c r="A428" s="2">
        <v>43810</v>
      </c>
      <c r="B428" s="3">
        <v>28.83</v>
      </c>
      <c r="C428" s="3">
        <v>86.589995999999999</v>
      </c>
      <c r="D428" s="3">
        <v>66.150002000000001</v>
      </c>
      <c r="E428" s="3">
        <v>559.14001499999995</v>
      </c>
      <c r="F428" s="3">
        <v>36.261859999999999</v>
      </c>
      <c r="G428" s="3">
        <v>28.02</v>
      </c>
      <c r="H428" s="3">
        <v>37.290000999999997</v>
      </c>
      <c r="I428" s="3">
        <v>136.19000199999999</v>
      </c>
      <c r="J428" s="3">
        <v>37.57</v>
      </c>
      <c r="K428" s="3">
        <v>8654.0498050000006</v>
      </c>
      <c r="L428" s="7">
        <f t="shared" si="61"/>
        <v>-1.1316872427983602E-2</v>
      </c>
      <c r="M428" s="7">
        <f t="shared" si="62"/>
        <v>6.3923174524369835E-3</v>
      </c>
      <c r="N428" s="7">
        <f t="shared" si="63"/>
        <v>-7.3528962688010008E-3</v>
      </c>
      <c r="O428" s="7">
        <f t="shared" si="64"/>
        <v>2.5281678420801292E-3</v>
      </c>
      <c r="P428" s="7">
        <f t="shared" si="65"/>
        <v>-6.7566936467489307E-3</v>
      </c>
      <c r="Q428" s="7">
        <f t="shared" si="66"/>
        <v>5.3820952500145628E-3</v>
      </c>
      <c r="R428" s="7">
        <f t="shared" si="67"/>
        <v>-8.7718768945210055E-3</v>
      </c>
      <c r="S428" s="7">
        <f t="shared" si="68"/>
        <v>1.2188769702219842E-2</v>
      </c>
      <c r="T428" s="7">
        <f t="shared" si="69"/>
        <v>1.0217827647696361E-2</v>
      </c>
      <c r="U428" s="7">
        <f t="shared" si="70"/>
        <v>4.3952329653411462E-3</v>
      </c>
    </row>
    <row r="429" spans="1:21" x14ac:dyDescent="0.2">
      <c r="A429" s="2">
        <v>43811</v>
      </c>
      <c r="B429" s="3">
        <v>28.780000999999999</v>
      </c>
      <c r="C429" s="3">
        <v>88.209998999999996</v>
      </c>
      <c r="D429" s="3">
        <v>66.190002000000007</v>
      </c>
      <c r="E429" s="3">
        <v>547.79998799999998</v>
      </c>
      <c r="F429" s="3">
        <v>36.565463999999999</v>
      </c>
      <c r="G429" s="3">
        <v>28.200001</v>
      </c>
      <c r="H429" s="3">
        <v>37.779998999999997</v>
      </c>
      <c r="I429" s="3">
        <v>139.550003</v>
      </c>
      <c r="J429" s="3">
        <v>38.25</v>
      </c>
      <c r="K429" s="3">
        <v>8717.3203130000002</v>
      </c>
      <c r="L429" s="7">
        <f t="shared" si="61"/>
        <v>-1.7342698577870164E-3</v>
      </c>
      <c r="M429" s="7">
        <f t="shared" si="62"/>
        <v>1.8708893346062714E-2</v>
      </c>
      <c r="N429" s="7">
        <f t="shared" si="63"/>
        <v>6.0468630068985106E-4</v>
      </c>
      <c r="O429" s="7">
        <f t="shared" si="64"/>
        <v>-2.0281193790074144E-2</v>
      </c>
      <c r="P429" s="7">
        <f t="shared" si="65"/>
        <v>8.3725434933563797E-3</v>
      </c>
      <c r="Q429" s="7">
        <f t="shared" si="66"/>
        <v>6.4240185581727607E-3</v>
      </c>
      <c r="R429" s="7">
        <f t="shared" si="67"/>
        <v>1.314019809224462E-2</v>
      </c>
      <c r="S429" s="7">
        <f t="shared" si="68"/>
        <v>2.4671421915391494E-2</v>
      </c>
      <c r="T429" s="7">
        <f t="shared" si="69"/>
        <v>1.8099547511312208E-2</v>
      </c>
      <c r="U429" s="7">
        <f t="shared" si="70"/>
        <v>7.311086650257567E-3</v>
      </c>
    </row>
    <row r="430" spans="1:21" x14ac:dyDescent="0.2">
      <c r="A430" s="2">
        <v>43812</v>
      </c>
      <c r="B430" s="3">
        <v>28.76</v>
      </c>
      <c r="C430" s="3">
        <v>88.669998000000007</v>
      </c>
      <c r="D430" s="3">
        <v>66.25</v>
      </c>
      <c r="E430" s="3">
        <v>551.84002699999996</v>
      </c>
      <c r="F430" s="3">
        <v>36.366222</v>
      </c>
      <c r="G430" s="3">
        <v>28.09</v>
      </c>
      <c r="H430" s="3">
        <v>38.639999000000003</v>
      </c>
      <c r="I430" s="3">
        <v>139.990005</v>
      </c>
      <c r="J430" s="3">
        <v>37.349997999999999</v>
      </c>
      <c r="K430" s="3">
        <v>8734.8798829999996</v>
      </c>
      <c r="L430" s="7">
        <f t="shared" si="61"/>
        <v>-6.9496175486571563E-4</v>
      </c>
      <c r="M430" s="7">
        <f t="shared" si="62"/>
        <v>5.2148169733003905E-3</v>
      </c>
      <c r="N430" s="7">
        <f t="shared" si="63"/>
        <v>9.0645109815819475E-4</v>
      </c>
      <c r="O430" s="7">
        <f t="shared" si="64"/>
        <v>7.3750257183283815E-3</v>
      </c>
      <c r="P430" s="7">
        <f t="shared" si="65"/>
        <v>-5.4489121210111856E-3</v>
      </c>
      <c r="Q430" s="7">
        <f t="shared" si="66"/>
        <v>-3.9007445425268054E-3</v>
      </c>
      <c r="R430" s="7">
        <f t="shared" si="67"/>
        <v>2.2763367463297355E-2</v>
      </c>
      <c r="S430" s="7">
        <f t="shared" si="68"/>
        <v>3.1530060232244687E-3</v>
      </c>
      <c r="T430" s="7">
        <f t="shared" si="69"/>
        <v>-2.3529464052287598E-2</v>
      </c>
      <c r="U430" s="7">
        <f t="shared" si="70"/>
        <v>2.0143311670919256E-3</v>
      </c>
    </row>
    <row r="431" spans="1:21" x14ac:dyDescent="0.2">
      <c r="A431" s="2">
        <v>43815</v>
      </c>
      <c r="B431" s="3">
        <v>28.9</v>
      </c>
      <c r="C431" s="3">
        <v>88.779999000000004</v>
      </c>
      <c r="D431" s="3">
        <v>66.279999000000004</v>
      </c>
      <c r="E431" s="3">
        <v>562.79998799999998</v>
      </c>
      <c r="F431" s="3">
        <v>37.134723999999999</v>
      </c>
      <c r="G431" s="3">
        <v>28.309999000000001</v>
      </c>
      <c r="H431" s="3">
        <v>39.75</v>
      </c>
      <c r="I431" s="3">
        <v>143.36999499999999</v>
      </c>
      <c r="J431" s="3">
        <v>36.909999999999997</v>
      </c>
      <c r="K431" s="3">
        <v>8814.2304690000001</v>
      </c>
      <c r="L431" s="7">
        <f t="shared" si="61"/>
        <v>4.8678720445061545E-3</v>
      </c>
      <c r="M431" s="7">
        <f t="shared" si="62"/>
        <v>1.2405661721115286E-3</v>
      </c>
      <c r="N431" s="7">
        <f t="shared" si="63"/>
        <v>4.5281509433967791E-4</v>
      </c>
      <c r="O431" s="7">
        <f t="shared" si="64"/>
        <v>1.9860757581472106E-2</v>
      </c>
      <c r="P431" s="7">
        <f t="shared" si="65"/>
        <v>2.1132302387638673E-2</v>
      </c>
      <c r="Q431" s="7">
        <f t="shared" si="66"/>
        <v>7.8319330722677605E-3</v>
      </c>
      <c r="R431" s="7">
        <f t="shared" si="67"/>
        <v>2.8726734697896779E-2</v>
      </c>
      <c r="S431" s="7">
        <f t="shared" si="68"/>
        <v>2.4144509459800307E-2</v>
      </c>
      <c r="T431" s="7">
        <f t="shared" si="69"/>
        <v>-1.1780402237237142E-2</v>
      </c>
      <c r="U431" s="7">
        <f t="shared" si="70"/>
        <v>9.0843362545184152E-3</v>
      </c>
    </row>
    <row r="432" spans="1:21" x14ac:dyDescent="0.2">
      <c r="A432" s="2">
        <v>43816</v>
      </c>
      <c r="B432" s="3">
        <v>28.889999</v>
      </c>
      <c r="C432" s="3">
        <v>88.129997000000003</v>
      </c>
      <c r="D432" s="3">
        <v>66.099997999999999</v>
      </c>
      <c r="E432" s="3">
        <v>557.52002000000005</v>
      </c>
      <c r="F432" s="3">
        <v>36.907021</v>
      </c>
      <c r="G432" s="3">
        <v>28.700001</v>
      </c>
      <c r="H432" s="3">
        <v>40.279998999999997</v>
      </c>
      <c r="I432" s="3">
        <v>144.029999</v>
      </c>
      <c r="J432" s="3">
        <v>37.43</v>
      </c>
      <c r="K432" s="3">
        <v>8823.3603519999997</v>
      </c>
      <c r="L432" s="7">
        <f t="shared" si="61"/>
        <v>-3.4605536332176607E-4</v>
      </c>
      <c r="M432" s="7">
        <f t="shared" si="62"/>
        <v>-7.3214914093432306E-3</v>
      </c>
      <c r="N432" s="7">
        <f t="shared" si="63"/>
        <v>-2.7157664863574349E-3</v>
      </c>
      <c r="O432" s="7">
        <f t="shared" si="64"/>
        <v>-9.3816064544762212E-3</v>
      </c>
      <c r="P432" s="7">
        <f t="shared" si="65"/>
        <v>-6.1318080619098773E-3</v>
      </c>
      <c r="Q432" s="7">
        <f t="shared" si="66"/>
        <v>1.3776121998450054E-2</v>
      </c>
      <c r="R432" s="7">
        <f t="shared" si="67"/>
        <v>1.3333308176100542E-2</v>
      </c>
      <c r="S432" s="7">
        <f t="shared" si="68"/>
        <v>4.6035015904130772E-3</v>
      </c>
      <c r="T432" s="7">
        <f t="shared" si="69"/>
        <v>1.4088322947710733E-2</v>
      </c>
      <c r="U432" s="7">
        <f t="shared" si="70"/>
        <v>1.0358116947485967E-3</v>
      </c>
    </row>
    <row r="433" spans="1:21" x14ac:dyDescent="0.2">
      <c r="A433" s="2">
        <v>43817</v>
      </c>
      <c r="B433" s="3">
        <v>28.57</v>
      </c>
      <c r="C433" s="3">
        <v>87.989998</v>
      </c>
      <c r="D433" s="3">
        <v>66.480002999999996</v>
      </c>
      <c r="E433" s="3">
        <v>565.45001200000002</v>
      </c>
      <c r="F433" s="3">
        <v>36.897533000000003</v>
      </c>
      <c r="G433" s="3">
        <v>28.33</v>
      </c>
      <c r="H433" s="3">
        <v>41.150002000000001</v>
      </c>
      <c r="I433" s="3">
        <v>145.86999499999999</v>
      </c>
      <c r="J433" s="3">
        <v>37.810001</v>
      </c>
      <c r="K433" s="3">
        <v>8827.7402340000008</v>
      </c>
      <c r="L433" s="7">
        <f t="shared" si="61"/>
        <v>-1.1076462827153412E-2</v>
      </c>
      <c r="M433" s="7">
        <f t="shared" si="62"/>
        <v>-1.5885510582736443E-3</v>
      </c>
      <c r="N433" s="7">
        <f t="shared" si="63"/>
        <v>5.7489411724338784E-3</v>
      </c>
      <c r="O433" s="7">
        <f t="shared" si="64"/>
        <v>1.4223690119683899E-2</v>
      </c>
      <c r="P433" s="7">
        <f t="shared" si="65"/>
        <v>-2.5707845669791391E-4</v>
      </c>
      <c r="Q433" s="7">
        <f t="shared" si="66"/>
        <v>-1.2892020456724097E-2</v>
      </c>
      <c r="R433" s="7">
        <f t="shared" si="67"/>
        <v>2.1598883356476851E-2</v>
      </c>
      <c r="S433" s="7">
        <f t="shared" si="68"/>
        <v>1.2775088611921639E-2</v>
      </c>
      <c r="T433" s="7">
        <f t="shared" si="69"/>
        <v>1.0152310980496928E-2</v>
      </c>
      <c r="U433" s="7">
        <f t="shared" si="70"/>
        <v>4.963961376697368E-4</v>
      </c>
    </row>
    <row r="434" spans="1:21" x14ac:dyDescent="0.2">
      <c r="A434" s="2">
        <v>43818</v>
      </c>
      <c r="B434" s="3">
        <v>28.530000999999999</v>
      </c>
      <c r="C434" s="3">
        <v>88.519997000000004</v>
      </c>
      <c r="D434" s="3">
        <v>66.779999000000004</v>
      </c>
      <c r="E434" s="3">
        <v>575.919983</v>
      </c>
      <c r="F434" s="3">
        <v>36.973433999999997</v>
      </c>
      <c r="G434" s="3">
        <v>28.76</v>
      </c>
      <c r="H434" s="3">
        <v>41.950001</v>
      </c>
      <c r="I434" s="3">
        <v>147.21000699999999</v>
      </c>
      <c r="J434" s="3">
        <v>37.360000999999997</v>
      </c>
      <c r="K434" s="3">
        <v>8887.2197269999997</v>
      </c>
      <c r="L434" s="7">
        <f t="shared" si="61"/>
        <v>-1.400035001750146E-3</v>
      </c>
      <c r="M434" s="7">
        <f t="shared" si="62"/>
        <v>6.0234005233186123E-3</v>
      </c>
      <c r="N434" s="7">
        <f t="shared" si="63"/>
        <v>4.5125750069537045E-3</v>
      </c>
      <c r="O434" s="7">
        <f t="shared" si="64"/>
        <v>1.8516174335141737E-2</v>
      </c>
      <c r="P434" s="7">
        <f t="shared" si="65"/>
        <v>2.0570751979541468E-3</v>
      </c>
      <c r="Q434" s="7">
        <f t="shared" si="66"/>
        <v>1.517825626544311E-2</v>
      </c>
      <c r="R434" s="7">
        <f t="shared" si="67"/>
        <v>1.9441044012585944E-2</v>
      </c>
      <c r="S434" s="7">
        <f t="shared" si="68"/>
        <v>9.1863443198171198E-3</v>
      </c>
      <c r="T434" s="7">
        <f t="shared" si="69"/>
        <v>-1.1901613015032791E-2</v>
      </c>
      <c r="U434" s="7">
        <f t="shared" si="70"/>
        <v>6.7377937528014156E-3</v>
      </c>
    </row>
    <row r="435" spans="1:21" x14ac:dyDescent="0.2">
      <c r="A435" s="2">
        <v>43819</v>
      </c>
      <c r="B435" s="3">
        <v>28.870000999999998</v>
      </c>
      <c r="C435" s="3">
        <v>88.459998999999996</v>
      </c>
      <c r="D435" s="3">
        <v>68.639999000000003</v>
      </c>
      <c r="E435" s="3">
        <v>577.71002199999998</v>
      </c>
      <c r="F435" s="3">
        <v>37.220115999999997</v>
      </c>
      <c r="G435" s="3">
        <v>29</v>
      </c>
      <c r="H435" s="3">
        <v>42.389999000000003</v>
      </c>
      <c r="I435" s="3">
        <v>147.60000600000001</v>
      </c>
      <c r="J435" s="3">
        <v>37.43</v>
      </c>
      <c r="K435" s="3">
        <v>8924.9599610000005</v>
      </c>
      <c r="L435" s="7">
        <f t="shared" si="61"/>
        <v>1.1917279638370845E-2</v>
      </c>
      <c r="M435" s="7">
        <f t="shared" si="62"/>
        <v>-6.7779035283979194E-4</v>
      </c>
      <c r="N435" s="7">
        <f t="shared" si="63"/>
        <v>2.7852650911240645E-2</v>
      </c>
      <c r="O435" s="7">
        <f t="shared" si="64"/>
        <v>3.1081383748408306E-3</v>
      </c>
      <c r="P435" s="7">
        <f t="shared" si="65"/>
        <v>6.6718714848071686E-3</v>
      </c>
      <c r="Q435" s="7">
        <f t="shared" si="66"/>
        <v>8.3449235048678166E-3</v>
      </c>
      <c r="R435" s="7">
        <f t="shared" si="67"/>
        <v>1.0488629070592937E-2</v>
      </c>
      <c r="S435" s="7">
        <f t="shared" si="68"/>
        <v>2.6492696247206707E-3</v>
      </c>
      <c r="T435" s="7">
        <f t="shared" si="69"/>
        <v>1.8736348534895064E-3</v>
      </c>
      <c r="U435" s="7">
        <f t="shared" si="70"/>
        <v>4.2465737496444802E-3</v>
      </c>
    </row>
    <row r="436" spans="1:21" x14ac:dyDescent="0.2">
      <c r="A436" s="2">
        <v>43822</v>
      </c>
      <c r="B436" s="3">
        <v>28.809999000000001</v>
      </c>
      <c r="C436" s="3">
        <v>88.230002999999996</v>
      </c>
      <c r="D436" s="3">
        <v>68.779999000000004</v>
      </c>
      <c r="E436" s="3">
        <v>571.64001499999995</v>
      </c>
      <c r="F436" s="3">
        <v>37.305503999999999</v>
      </c>
      <c r="G436" s="3">
        <v>28.889999</v>
      </c>
      <c r="H436" s="3">
        <v>42.189999</v>
      </c>
      <c r="I436" s="3">
        <v>150.929993</v>
      </c>
      <c r="J436" s="3">
        <v>37.919998</v>
      </c>
      <c r="K436" s="3">
        <v>8945.6503909999992</v>
      </c>
      <c r="L436" s="7">
        <f t="shared" si="61"/>
        <v>-2.0783511576600647E-3</v>
      </c>
      <c r="M436" s="7">
        <f t="shared" si="62"/>
        <v>-2.6000000293918144E-3</v>
      </c>
      <c r="N436" s="7">
        <f t="shared" si="63"/>
        <v>2.0396270693418942E-3</v>
      </c>
      <c r="O436" s="7">
        <f t="shared" si="64"/>
        <v>-1.0507013499585841E-2</v>
      </c>
      <c r="P436" s="7">
        <f t="shared" si="65"/>
        <v>2.2941357839938435E-3</v>
      </c>
      <c r="Q436" s="7">
        <f t="shared" si="66"/>
        <v>-3.7931379310344984E-3</v>
      </c>
      <c r="R436" s="7">
        <f t="shared" si="67"/>
        <v>-4.7180940013705312E-3</v>
      </c>
      <c r="S436" s="7">
        <f t="shared" si="68"/>
        <v>2.2560886616766047E-2</v>
      </c>
      <c r="T436" s="7">
        <f t="shared" si="69"/>
        <v>1.3091049959925192E-2</v>
      </c>
      <c r="U436" s="7">
        <f t="shared" si="70"/>
        <v>2.3182658623020283E-3</v>
      </c>
    </row>
    <row r="437" spans="1:21" x14ac:dyDescent="0.2">
      <c r="A437" s="2">
        <v>43823</v>
      </c>
      <c r="B437" s="3">
        <v>28.65</v>
      </c>
      <c r="C437" s="3">
        <v>88.519997000000004</v>
      </c>
      <c r="D437" s="3">
        <v>68.930000000000007</v>
      </c>
      <c r="E437" s="3">
        <v>573.23999000000003</v>
      </c>
      <c r="F437" s="3">
        <v>37.277039000000002</v>
      </c>
      <c r="G437" s="3">
        <v>29.1</v>
      </c>
      <c r="H437" s="3">
        <v>42.02</v>
      </c>
      <c r="I437" s="3">
        <v>151.800003</v>
      </c>
      <c r="J437" s="3">
        <v>37.889999000000003</v>
      </c>
      <c r="K437" s="3">
        <v>8952.8798829999996</v>
      </c>
      <c r="L437" s="7">
        <f t="shared" si="61"/>
        <v>-5.553592695369502E-3</v>
      </c>
      <c r="M437" s="7">
        <f t="shared" si="62"/>
        <v>3.2867957626614521E-3</v>
      </c>
      <c r="N437" s="7">
        <f t="shared" si="63"/>
        <v>2.1808811017866277E-3</v>
      </c>
      <c r="O437" s="7">
        <f t="shared" si="64"/>
        <v>2.7989205759153968E-3</v>
      </c>
      <c r="P437" s="7">
        <f t="shared" si="65"/>
        <v>-7.6302413713528908E-4</v>
      </c>
      <c r="Q437" s="7">
        <f t="shared" si="66"/>
        <v>7.2689860598472806E-3</v>
      </c>
      <c r="R437" s="7">
        <f t="shared" si="67"/>
        <v>-4.0293672441186149E-3</v>
      </c>
      <c r="S437" s="7">
        <f t="shared" si="68"/>
        <v>5.7643281014397698E-3</v>
      </c>
      <c r="T437" s="7">
        <f t="shared" si="69"/>
        <v>-7.9111291092358598E-4</v>
      </c>
      <c r="U437" s="7">
        <f t="shared" si="70"/>
        <v>8.0815722546834679E-4</v>
      </c>
    </row>
    <row r="438" spans="1:21" x14ac:dyDescent="0.2">
      <c r="A438" s="2">
        <v>43825</v>
      </c>
      <c r="B438" s="3">
        <v>28.82</v>
      </c>
      <c r="C438" s="3">
        <v>88.080001999999993</v>
      </c>
      <c r="D438" s="3">
        <v>68.660004000000001</v>
      </c>
      <c r="E438" s="3">
        <v>579.51000999999997</v>
      </c>
      <c r="F438" s="3">
        <v>37.362431000000001</v>
      </c>
      <c r="G438" s="3">
        <v>28.889999</v>
      </c>
      <c r="H438" s="3">
        <v>42.66</v>
      </c>
      <c r="I438" s="3">
        <v>152.08000200000001</v>
      </c>
      <c r="J438" s="3">
        <v>37.840000000000003</v>
      </c>
      <c r="K438" s="3">
        <v>9022.3896480000003</v>
      </c>
      <c r="L438" s="7">
        <f t="shared" si="61"/>
        <v>5.9336823734730095E-3</v>
      </c>
      <c r="M438" s="7">
        <f t="shared" si="62"/>
        <v>-4.9705717906882701E-3</v>
      </c>
      <c r="N438" s="7">
        <f t="shared" si="63"/>
        <v>-3.9169592340056016E-3</v>
      </c>
      <c r="O438" s="7">
        <f t="shared" si="64"/>
        <v>1.0937862168338834E-2</v>
      </c>
      <c r="P438" s="7">
        <f t="shared" si="65"/>
        <v>2.2907398841415165E-3</v>
      </c>
      <c r="Q438" s="7">
        <f t="shared" si="66"/>
        <v>-7.2165292096220577E-3</v>
      </c>
      <c r="R438" s="7">
        <f t="shared" si="67"/>
        <v>1.5230842455973189E-2</v>
      </c>
      <c r="S438" s="7">
        <f t="shared" si="68"/>
        <v>1.8445256552465526E-3</v>
      </c>
      <c r="T438" s="7">
        <f t="shared" si="69"/>
        <v>-1.3195830382576595E-3</v>
      </c>
      <c r="U438" s="7">
        <f t="shared" si="70"/>
        <v>7.7639559458390532E-3</v>
      </c>
    </row>
    <row r="439" spans="1:21" x14ac:dyDescent="0.2">
      <c r="A439" s="2">
        <v>43826</v>
      </c>
      <c r="B439" s="3">
        <v>28.84</v>
      </c>
      <c r="C439" s="3">
        <v>88.129997000000003</v>
      </c>
      <c r="D439" s="3">
        <v>69.160004000000001</v>
      </c>
      <c r="E439" s="3">
        <v>582.5</v>
      </c>
      <c r="F439" s="3">
        <v>37.305503999999999</v>
      </c>
      <c r="G439" s="3">
        <v>28.76</v>
      </c>
      <c r="H439" s="3">
        <v>41.759998000000003</v>
      </c>
      <c r="I439" s="3">
        <v>151.779999</v>
      </c>
      <c r="J439" s="3">
        <v>37.759998000000003</v>
      </c>
      <c r="K439" s="3">
        <v>9006.6201170000004</v>
      </c>
      <c r="L439" s="7">
        <f t="shared" si="61"/>
        <v>6.9396252602357995E-4</v>
      </c>
      <c r="M439" s="7">
        <f t="shared" si="62"/>
        <v>5.6760897893723687E-4</v>
      </c>
      <c r="N439" s="7">
        <f t="shared" si="63"/>
        <v>7.2822599893818821E-3</v>
      </c>
      <c r="O439" s="7">
        <f t="shared" si="64"/>
        <v>5.1595139832011439E-3</v>
      </c>
      <c r="P439" s="7">
        <f t="shared" si="65"/>
        <v>-1.5236428272025909E-3</v>
      </c>
      <c r="Q439" s="7">
        <f t="shared" si="66"/>
        <v>-4.499792471436153E-3</v>
      </c>
      <c r="R439" s="7">
        <f t="shared" si="67"/>
        <v>-2.1097093295827322E-2</v>
      </c>
      <c r="S439" s="7">
        <f t="shared" si="68"/>
        <v>-1.9726656763195188E-3</v>
      </c>
      <c r="T439" s="7">
        <f t="shared" si="69"/>
        <v>-2.11421775898521E-3</v>
      </c>
      <c r="U439" s="7">
        <f t="shared" si="70"/>
        <v>-1.7478219867721584E-3</v>
      </c>
    </row>
    <row r="440" spans="1:21" x14ac:dyDescent="0.2">
      <c r="A440" s="2">
        <v>43829</v>
      </c>
      <c r="B440" s="3">
        <v>28.870000999999998</v>
      </c>
      <c r="C440" s="3">
        <v>87.440002000000007</v>
      </c>
      <c r="D440" s="3">
        <v>68.779999000000004</v>
      </c>
      <c r="E440" s="3">
        <v>580.23999000000003</v>
      </c>
      <c r="F440" s="3">
        <v>36.916508</v>
      </c>
      <c r="G440" s="3">
        <v>29.059999000000001</v>
      </c>
      <c r="H440" s="3">
        <v>41.48</v>
      </c>
      <c r="I440" s="3">
        <v>150.86999499999999</v>
      </c>
      <c r="J440" s="3">
        <v>37.549999</v>
      </c>
      <c r="K440" s="3">
        <v>8945.9902340000008</v>
      </c>
      <c r="L440" s="7">
        <f t="shared" si="61"/>
        <v>1.0402565880720739E-3</v>
      </c>
      <c r="M440" s="7">
        <f t="shared" si="62"/>
        <v>-7.8292865481431502E-3</v>
      </c>
      <c r="N440" s="7">
        <f t="shared" si="63"/>
        <v>-5.4945774728410515E-3</v>
      </c>
      <c r="O440" s="7">
        <f t="shared" si="64"/>
        <v>-3.8798454935621727E-3</v>
      </c>
      <c r="P440" s="7">
        <f t="shared" si="65"/>
        <v>-1.0427308527985544E-2</v>
      </c>
      <c r="Q440" s="7">
        <f t="shared" si="66"/>
        <v>1.0431119610570225E-2</v>
      </c>
      <c r="R440" s="7">
        <f t="shared" si="67"/>
        <v>-6.7049332713092127E-3</v>
      </c>
      <c r="S440" s="7">
        <f t="shared" si="68"/>
        <v>-5.9955462247698061E-3</v>
      </c>
      <c r="T440" s="7">
        <f t="shared" si="69"/>
        <v>-5.5614144894817891E-3</v>
      </c>
      <c r="U440" s="7">
        <f t="shared" si="70"/>
        <v>-6.7317020383218639E-3</v>
      </c>
    </row>
    <row r="441" spans="1:21" x14ac:dyDescent="0.2">
      <c r="A441" s="2">
        <v>43830</v>
      </c>
      <c r="B441" s="3">
        <v>28.950001</v>
      </c>
      <c r="C441" s="3">
        <v>87.919998000000007</v>
      </c>
      <c r="D441" s="3">
        <v>69.160004000000001</v>
      </c>
      <c r="E441" s="3">
        <v>583.70001200000002</v>
      </c>
      <c r="F441" s="3">
        <v>37.172676000000003</v>
      </c>
      <c r="G441" s="3">
        <v>28.99</v>
      </c>
      <c r="H441" s="3">
        <v>41.970001000000003</v>
      </c>
      <c r="I441" s="3">
        <v>151.36999499999999</v>
      </c>
      <c r="J441" s="3">
        <v>37.189999</v>
      </c>
      <c r="K441" s="3">
        <v>8972.5996090000008</v>
      </c>
      <c r="L441" s="7">
        <f t="shared" si="61"/>
        <v>2.771042508796652E-3</v>
      </c>
      <c r="M441" s="7">
        <f t="shared" si="62"/>
        <v>5.4894326283295358E-3</v>
      </c>
      <c r="N441" s="7">
        <f t="shared" si="63"/>
        <v>5.5249346543316613E-3</v>
      </c>
      <c r="O441" s="7">
        <f t="shared" si="64"/>
        <v>5.9630877906226018E-3</v>
      </c>
      <c r="P441" s="7">
        <f t="shared" si="65"/>
        <v>6.9391178602267144E-3</v>
      </c>
      <c r="Q441" s="7">
        <f t="shared" si="66"/>
        <v>-2.4087750312724652E-3</v>
      </c>
      <c r="R441" s="7">
        <f t="shared" si="67"/>
        <v>1.181294599807152E-2</v>
      </c>
      <c r="S441" s="7">
        <f t="shared" si="68"/>
        <v>3.3141115965437664E-3</v>
      </c>
      <c r="T441" s="7">
        <f t="shared" si="69"/>
        <v>-9.5872172992600996E-3</v>
      </c>
      <c r="U441" s="7">
        <f t="shared" si="70"/>
        <v>2.9744471326235964E-3</v>
      </c>
    </row>
    <row r="442" spans="1:21" x14ac:dyDescent="0.2">
      <c r="A442" s="2">
        <v>43832</v>
      </c>
      <c r="B442" s="3">
        <v>28.74</v>
      </c>
      <c r="C442" s="3">
        <v>89.349997999999999</v>
      </c>
      <c r="D442" s="3">
        <v>67.639999000000003</v>
      </c>
      <c r="E442" s="3">
        <v>579.34997599999997</v>
      </c>
      <c r="F442" s="3">
        <v>37.134723999999999</v>
      </c>
      <c r="G442" s="3">
        <v>28.66</v>
      </c>
      <c r="H442" s="3">
        <v>42.09</v>
      </c>
      <c r="I442" s="3">
        <v>152.33999600000001</v>
      </c>
      <c r="J442" s="3">
        <v>37.090000000000003</v>
      </c>
      <c r="K442" s="3">
        <v>9092.1904300000006</v>
      </c>
      <c r="L442" s="7">
        <f t="shared" si="61"/>
        <v>-7.2539203021098992E-3</v>
      </c>
      <c r="M442" s="7">
        <f t="shared" si="62"/>
        <v>1.6264786539235278E-2</v>
      </c>
      <c r="N442" s="7">
        <f t="shared" si="63"/>
        <v>-2.1978093003002106E-2</v>
      </c>
      <c r="O442" s="7">
        <f t="shared" si="64"/>
        <v>-7.4525199769912721E-3</v>
      </c>
      <c r="P442" s="7">
        <f t="shared" si="65"/>
        <v>-1.0209649690004615E-3</v>
      </c>
      <c r="Q442" s="7">
        <f t="shared" si="66"/>
        <v>-1.1383235598482177E-2</v>
      </c>
      <c r="R442" s="7">
        <f t="shared" si="67"/>
        <v>2.8591612375706153E-3</v>
      </c>
      <c r="S442" s="7">
        <f t="shared" si="68"/>
        <v>6.4081458151598993E-3</v>
      </c>
      <c r="T442" s="7">
        <f t="shared" si="69"/>
        <v>-2.6888680475629172E-3</v>
      </c>
      <c r="U442" s="7">
        <f t="shared" si="70"/>
        <v>1.3328447296371471E-2</v>
      </c>
    </row>
    <row r="443" spans="1:21" x14ac:dyDescent="0.2">
      <c r="A443" s="2">
        <v>43833</v>
      </c>
      <c r="B443" s="3">
        <v>28.809999000000001</v>
      </c>
      <c r="C443" s="3">
        <v>88.830001999999993</v>
      </c>
      <c r="D443" s="3">
        <v>68</v>
      </c>
      <c r="E443" s="3">
        <v>585.11999500000002</v>
      </c>
      <c r="F443" s="3">
        <v>36.935485999999997</v>
      </c>
      <c r="G443" s="3">
        <v>28.700001</v>
      </c>
      <c r="H443" s="3">
        <v>41.450001</v>
      </c>
      <c r="I443" s="3">
        <v>153.35000600000001</v>
      </c>
      <c r="J443" s="3">
        <v>36.279998999999997</v>
      </c>
      <c r="K443" s="3">
        <v>9020.7695309999999</v>
      </c>
      <c r="L443" s="7">
        <f t="shared" si="61"/>
        <v>2.4355949895616845E-3</v>
      </c>
      <c r="M443" s="7">
        <f t="shared" si="62"/>
        <v>-5.8197650994911733E-3</v>
      </c>
      <c r="N443" s="7">
        <f t="shared" si="63"/>
        <v>5.3223093631328544E-3</v>
      </c>
      <c r="O443" s="7">
        <f t="shared" si="64"/>
        <v>9.9594705083754891E-3</v>
      </c>
      <c r="P443" s="7">
        <f t="shared" si="65"/>
        <v>-5.365274830102444E-3</v>
      </c>
      <c r="Q443" s="7">
        <f t="shared" si="66"/>
        <v>1.3957083042568099E-3</v>
      </c>
      <c r="R443" s="7">
        <f t="shared" si="67"/>
        <v>-1.5205488239486887E-2</v>
      </c>
      <c r="S443" s="7">
        <f t="shared" si="68"/>
        <v>6.6299726041741131E-3</v>
      </c>
      <c r="T443" s="7">
        <f t="shared" si="69"/>
        <v>-2.1838797519547232E-2</v>
      </c>
      <c r="U443" s="7">
        <f t="shared" si="70"/>
        <v>-7.8551917219358818E-3</v>
      </c>
    </row>
    <row r="444" spans="1:21" x14ac:dyDescent="0.2">
      <c r="A444" s="2">
        <v>43836</v>
      </c>
      <c r="B444" s="3">
        <v>29</v>
      </c>
      <c r="C444" s="3">
        <v>88.129997000000003</v>
      </c>
      <c r="D444" s="3">
        <v>67.940002000000007</v>
      </c>
      <c r="E444" s="3">
        <v>584.47997999999995</v>
      </c>
      <c r="F444" s="3">
        <v>36.888046000000003</v>
      </c>
      <c r="G444" s="3">
        <v>28.799999</v>
      </c>
      <c r="H444" s="3">
        <v>42.060001</v>
      </c>
      <c r="I444" s="3">
        <v>158.11000100000001</v>
      </c>
      <c r="J444" s="3">
        <v>36.549999</v>
      </c>
      <c r="K444" s="3">
        <v>9071.4697269999997</v>
      </c>
      <c r="L444" s="7">
        <f t="shared" si="61"/>
        <v>6.5949672542508159E-3</v>
      </c>
      <c r="M444" s="7">
        <f t="shared" si="62"/>
        <v>-7.8802767560445432E-3</v>
      </c>
      <c r="N444" s="7">
        <f t="shared" si="63"/>
        <v>-8.8232352941166345E-4</v>
      </c>
      <c r="O444" s="7">
        <f t="shared" si="64"/>
        <v>-1.0938183713924564E-3</v>
      </c>
      <c r="P444" s="7">
        <f t="shared" si="65"/>
        <v>-1.2844016726893644E-3</v>
      </c>
      <c r="Q444" s="7">
        <f t="shared" si="66"/>
        <v>3.4842507496776519E-3</v>
      </c>
      <c r="R444" s="7">
        <f t="shared" si="67"/>
        <v>1.4716525579818429E-2</v>
      </c>
      <c r="S444" s="7">
        <f t="shared" si="68"/>
        <v>3.1040070516854125E-2</v>
      </c>
      <c r="T444" s="7">
        <f t="shared" si="69"/>
        <v>7.4421170739283416E-3</v>
      </c>
      <c r="U444" s="7">
        <f t="shared" si="70"/>
        <v>5.620384804840413E-3</v>
      </c>
    </row>
    <row r="445" spans="1:21" x14ac:dyDescent="0.2">
      <c r="A445" s="2">
        <v>43837</v>
      </c>
      <c r="B445" s="3">
        <v>28.200001</v>
      </c>
      <c r="C445" s="3">
        <v>87.860000999999997</v>
      </c>
      <c r="D445" s="3">
        <v>68.809997999999993</v>
      </c>
      <c r="E445" s="3">
        <v>581.88000499999998</v>
      </c>
      <c r="F445" s="3">
        <v>36.764705999999997</v>
      </c>
      <c r="G445" s="3">
        <v>28.59</v>
      </c>
      <c r="H445" s="3">
        <v>42.130001</v>
      </c>
      <c r="I445" s="3">
        <v>156.949997</v>
      </c>
      <c r="J445" s="3">
        <v>36.020000000000003</v>
      </c>
      <c r="K445" s="3">
        <v>9068.5800780000009</v>
      </c>
      <c r="L445" s="7">
        <f t="shared" si="61"/>
        <v>-2.7586172413793093E-2</v>
      </c>
      <c r="M445" s="7">
        <f t="shared" si="62"/>
        <v>-3.0636106795737905E-3</v>
      </c>
      <c r="N445" s="7">
        <f t="shared" si="63"/>
        <v>1.2805357291570084E-2</v>
      </c>
      <c r="O445" s="7">
        <f t="shared" si="64"/>
        <v>-4.4483559556650213E-3</v>
      </c>
      <c r="P445" s="7">
        <f t="shared" si="65"/>
        <v>-3.3436306168129911E-3</v>
      </c>
      <c r="Q445" s="7">
        <f t="shared" si="66"/>
        <v>-7.2916321976261118E-3</v>
      </c>
      <c r="R445" s="7">
        <f t="shared" si="67"/>
        <v>1.6642890712247078E-3</v>
      </c>
      <c r="S445" s="7">
        <f t="shared" si="68"/>
        <v>-7.3366896000463299E-3</v>
      </c>
      <c r="T445" s="7">
        <f t="shared" si="69"/>
        <v>-1.450065703148163E-2</v>
      </c>
      <c r="U445" s="7">
        <f t="shared" si="70"/>
        <v>-3.1854253907701171E-4</v>
      </c>
    </row>
    <row r="446" spans="1:21" x14ac:dyDescent="0.2">
      <c r="A446" s="2">
        <v>43838</v>
      </c>
      <c r="B446" s="3">
        <v>27.76</v>
      </c>
      <c r="C446" s="3">
        <v>88.879997000000003</v>
      </c>
      <c r="D446" s="3">
        <v>68.889999000000003</v>
      </c>
      <c r="E446" s="3">
        <v>583.79998799999998</v>
      </c>
      <c r="F446" s="3">
        <v>37.058822999999997</v>
      </c>
      <c r="G446" s="3">
        <v>28.42</v>
      </c>
      <c r="H446" s="3">
        <v>41.869999</v>
      </c>
      <c r="I446" s="3">
        <v>152.08000200000001</v>
      </c>
      <c r="J446" s="3">
        <v>36.529998999999997</v>
      </c>
      <c r="K446" s="3">
        <v>9129.2402340000008</v>
      </c>
      <c r="L446" s="7">
        <f t="shared" si="61"/>
        <v>-1.5602871787132162E-2</v>
      </c>
      <c r="M446" s="7">
        <f t="shared" si="62"/>
        <v>1.1609332897685787E-2</v>
      </c>
      <c r="N446" s="7">
        <f t="shared" si="63"/>
        <v>1.16263627852467E-3</v>
      </c>
      <c r="O446" s="7">
        <f t="shared" si="64"/>
        <v>3.2996201682510161E-3</v>
      </c>
      <c r="P446" s="7">
        <f t="shared" si="65"/>
        <v>7.9999823744000553E-3</v>
      </c>
      <c r="Q446" s="7">
        <f t="shared" si="66"/>
        <v>-5.9461350122419782E-3</v>
      </c>
      <c r="R446" s="7">
        <f t="shared" si="67"/>
        <v>-6.1714216432133496E-3</v>
      </c>
      <c r="S446" s="7">
        <f t="shared" si="68"/>
        <v>-3.1028958860062857E-2</v>
      </c>
      <c r="T446" s="7">
        <f t="shared" si="69"/>
        <v>1.4158772903942071E-2</v>
      </c>
      <c r="U446" s="7">
        <f t="shared" si="70"/>
        <v>6.6890467392088137E-3</v>
      </c>
    </row>
    <row r="447" spans="1:21" x14ac:dyDescent="0.2">
      <c r="A447" s="2">
        <v>43839</v>
      </c>
      <c r="B447" s="3">
        <v>27.870000999999998</v>
      </c>
      <c r="C447" s="3">
        <v>90.529999000000004</v>
      </c>
      <c r="D447" s="3">
        <v>69.139999000000003</v>
      </c>
      <c r="E447" s="3">
        <v>588.98999000000003</v>
      </c>
      <c r="F447" s="3">
        <v>36.897533000000003</v>
      </c>
      <c r="G447" s="3">
        <v>28.440000999999999</v>
      </c>
      <c r="H447" s="3">
        <v>40.810001</v>
      </c>
      <c r="I447" s="3">
        <v>152.229996</v>
      </c>
      <c r="J447" s="3">
        <v>36.259998000000003</v>
      </c>
      <c r="K447" s="3">
        <v>9203.4296880000002</v>
      </c>
      <c r="L447" s="7">
        <f t="shared" si="61"/>
        <v>3.9625720461093986E-3</v>
      </c>
      <c r="M447" s="7">
        <f t="shared" si="62"/>
        <v>1.8564379564504269E-2</v>
      </c>
      <c r="N447" s="7">
        <f t="shared" si="63"/>
        <v>3.6289737789080238E-3</v>
      </c>
      <c r="O447" s="7">
        <f t="shared" si="64"/>
        <v>8.8900344410422459E-3</v>
      </c>
      <c r="P447" s="7">
        <f t="shared" si="65"/>
        <v>-4.3522699034449627E-3</v>
      </c>
      <c r="Q447" s="7">
        <f t="shared" si="66"/>
        <v>7.037649542574612E-4</v>
      </c>
      <c r="R447" s="7">
        <f t="shared" si="67"/>
        <v>-2.5316408533948145E-2</v>
      </c>
      <c r="S447" s="7">
        <f t="shared" si="68"/>
        <v>9.8628352201095065E-4</v>
      </c>
      <c r="T447" s="7">
        <f t="shared" si="69"/>
        <v>-7.3912129042213639E-3</v>
      </c>
      <c r="U447" s="7">
        <f t="shared" si="70"/>
        <v>8.1265748406637202E-3</v>
      </c>
    </row>
    <row r="448" spans="1:21" x14ac:dyDescent="0.2">
      <c r="A448" s="2">
        <v>43840</v>
      </c>
      <c r="B448" s="3">
        <v>27.879999000000002</v>
      </c>
      <c r="C448" s="3">
        <v>90.160004000000001</v>
      </c>
      <c r="D448" s="3">
        <v>69.269997000000004</v>
      </c>
      <c r="E448" s="3">
        <v>594</v>
      </c>
      <c r="F448" s="3">
        <v>37.466793000000003</v>
      </c>
      <c r="G448" s="3">
        <v>28.360001</v>
      </c>
      <c r="H448" s="3">
        <v>40.310001</v>
      </c>
      <c r="I448" s="3">
        <v>149.39999399999999</v>
      </c>
      <c r="J448" s="3">
        <v>34.840000000000003</v>
      </c>
      <c r="K448" s="3">
        <v>9178.8603519999997</v>
      </c>
      <c r="L448" s="7">
        <f t="shared" si="61"/>
        <v>3.5873698031094653E-4</v>
      </c>
      <c r="M448" s="7">
        <f t="shared" si="62"/>
        <v>-4.0869877840162454E-3</v>
      </c>
      <c r="N448" s="7">
        <f t="shared" si="63"/>
        <v>1.8802140856264765E-3</v>
      </c>
      <c r="O448" s="7">
        <f t="shared" si="64"/>
        <v>8.5061038134110999E-3</v>
      </c>
      <c r="P448" s="7">
        <f t="shared" si="65"/>
        <v>1.5428131739864554E-2</v>
      </c>
      <c r="Q448" s="7">
        <f t="shared" si="66"/>
        <v>-2.8129394228923656E-3</v>
      </c>
      <c r="R448" s="7">
        <f t="shared" si="67"/>
        <v>-1.2251898744133821E-2</v>
      </c>
      <c r="S448" s="7">
        <f t="shared" si="68"/>
        <v>-1.8590304633523128E-2</v>
      </c>
      <c r="T448" s="7">
        <f t="shared" si="69"/>
        <v>-3.9161557593025781E-2</v>
      </c>
      <c r="U448" s="7">
        <f t="shared" si="70"/>
        <v>-2.6695847996791341E-3</v>
      </c>
    </row>
    <row r="449" spans="1:21" x14ac:dyDescent="0.2">
      <c r="A449" s="2">
        <v>43843</v>
      </c>
      <c r="B449" s="3">
        <v>27.799999</v>
      </c>
      <c r="C449" s="3">
        <v>91.080001999999993</v>
      </c>
      <c r="D449" s="3">
        <v>69.709998999999996</v>
      </c>
      <c r="E449" s="3">
        <v>594.96002199999998</v>
      </c>
      <c r="F449" s="3">
        <v>37.390892000000001</v>
      </c>
      <c r="G449" s="3">
        <v>28.42</v>
      </c>
      <c r="H449" s="3">
        <v>40.799999</v>
      </c>
      <c r="I449" s="3">
        <v>146.779999</v>
      </c>
      <c r="J449" s="3">
        <v>35.369999</v>
      </c>
      <c r="K449" s="3">
        <v>9273.9296880000002</v>
      </c>
      <c r="L449" s="7">
        <f t="shared" si="61"/>
        <v>-2.86944056203165E-3</v>
      </c>
      <c r="M449" s="7">
        <f t="shared" si="62"/>
        <v>1.0204058997157903E-2</v>
      </c>
      <c r="N449" s="7">
        <f t="shared" si="63"/>
        <v>6.3519852613822501E-3</v>
      </c>
      <c r="O449" s="7">
        <f t="shared" si="64"/>
        <v>1.616198653198621E-3</v>
      </c>
      <c r="P449" s="7">
        <f t="shared" si="65"/>
        <v>-2.0258205712990105E-3</v>
      </c>
      <c r="Q449" s="7">
        <f t="shared" si="66"/>
        <v>2.1156205177849338E-3</v>
      </c>
      <c r="R449" s="7">
        <f t="shared" si="67"/>
        <v>1.2155742690256939E-2</v>
      </c>
      <c r="S449" s="7">
        <f t="shared" si="68"/>
        <v>-1.7536781159442273E-2</v>
      </c>
      <c r="T449" s="7">
        <f t="shared" si="69"/>
        <v>1.5212370838117006E-2</v>
      </c>
      <c r="U449" s="7">
        <f t="shared" si="70"/>
        <v>1.0357422637907943E-2</v>
      </c>
    </row>
    <row r="450" spans="1:21" x14ac:dyDescent="0.2">
      <c r="A450" s="2">
        <v>43844</v>
      </c>
      <c r="B450" s="3">
        <v>27.6</v>
      </c>
      <c r="C450" s="3">
        <v>90.989998</v>
      </c>
      <c r="D450" s="3">
        <v>70</v>
      </c>
      <c r="E450" s="3">
        <v>586.5</v>
      </c>
      <c r="F450" s="3">
        <v>38.017077999999998</v>
      </c>
      <c r="G450" s="3">
        <v>28.84</v>
      </c>
      <c r="H450" s="3">
        <v>40.330002</v>
      </c>
      <c r="I450" s="3">
        <v>146.779999</v>
      </c>
      <c r="J450" s="3">
        <v>35.639999000000003</v>
      </c>
      <c r="K450" s="3">
        <v>9251.3300780000009</v>
      </c>
      <c r="L450" s="7">
        <f t="shared" si="61"/>
        <v>-7.1942088918779548E-3</v>
      </c>
      <c r="M450" s="7">
        <f t="shared" si="62"/>
        <v>-9.8818618822596547E-4</v>
      </c>
      <c r="N450" s="7">
        <f t="shared" si="63"/>
        <v>4.1601062137442257E-3</v>
      </c>
      <c r="O450" s="7">
        <f t="shared" si="64"/>
        <v>-1.4219479775399063E-2</v>
      </c>
      <c r="P450" s="7">
        <f t="shared" si="65"/>
        <v>1.6747019568294788E-2</v>
      </c>
      <c r="Q450" s="7">
        <f t="shared" si="66"/>
        <v>1.4778325123152643E-2</v>
      </c>
      <c r="R450" s="7">
        <f t="shared" si="67"/>
        <v>-1.1519534596067008E-2</v>
      </c>
      <c r="S450" s="7">
        <f t="shared" si="68"/>
        <v>0</v>
      </c>
      <c r="T450" s="7">
        <f t="shared" si="69"/>
        <v>7.6335880020806084E-3</v>
      </c>
      <c r="U450" s="7">
        <f t="shared" si="70"/>
        <v>-2.4368968452760714E-3</v>
      </c>
    </row>
    <row r="451" spans="1:21" x14ac:dyDescent="0.2">
      <c r="A451" s="2">
        <v>43845</v>
      </c>
      <c r="B451" s="3">
        <v>27.860001</v>
      </c>
      <c r="C451" s="3">
        <v>91.540001000000004</v>
      </c>
      <c r="D451" s="3">
        <v>70.269997000000004</v>
      </c>
      <c r="E451" s="3">
        <v>586.23999000000003</v>
      </c>
      <c r="F451" s="3">
        <v>38.586337999999998</v>
      </c>
      <c r="G451" s="3">
        <v>28.290001</v>
      </c>
      <c r="H451" s="3">
        <v>39.689999</v>
      </c>
      <c r="I451" s="3">
        <v>145.39999399999999</v>
      </c>
      <c r="J451" s="3">
        <v>35.509998000000003</v>
      </c>
      <c r="K451" s="3">
        <v>9258.7001949999994</v>
      </c>
      <c r="L451" s="7">
        <f t="shared" si="61"/>
        <v>9.4203260869564868E-3</v>
      </c>
      <c r="M451" s="7">
        <f t="shared" si="62"/>
        <v>6.0446533914640136E-3</v>
      </c>
      <c r="N451" s="7">
        <f t="shared" si="63"/>
        <v>3.8571000000000512E-3</v>
      </c>
      <c r="O451" s="7">
        <f t="shared" si="64"/>
        <v>-4.4332480818408469E-4</v>
      </c>
      <c r="P451" s="7">
        <f t="shared" si="65"/>
        <v>1.4973796776280385E-2</v>
      </c>
      <c r="Q451" s="7">
        <f t="shared" si="66"/>
        <v>-1.9070700416088753E-2</v>
      </c>
      <c r="R451" s="7">
        <f t="shared" si="67"/>
        <v>-1.5869153688611276E-2</v>
      </c>
      <c r="S451" s="7">
        <f t="shared" si="68"/>
        <v>-9.4018599904746643E-3</v>
      </c>
      <c r="T451" s="7">
        <f t="shared" si="69"/>
        <v>-3.6476151416278105E-3</v>
      </c>
      <c r="U451" s="7">
        <f t="shared" si="70"/>
        <v>7.9665485263843072E-4</v>
      </c>
    </row>
    <row r="452" spans="1:21" x14ac:dyDescent="0.2">
      <c r="A452" s="2">
        <v>43846</v>
      </c>
      <c r="B452" s="3">
        <v>27.620000999999998</v>
      </c>
      <c r="C452" s="3">
        <v>92.580001999999993</v>
      </c>
      <c r="D452" s="3">
        <v>70.739998</v>
      </c>
      <c r="E452" s="3">
        <v>595.11999500000002</v>
      </c>
      <c r="F452" s="3">
        <v>38.529411000000003</v>
      </c>
      <c r="G452" s="3">
        <v>28.08</v>
      </c>
      <c r="H452" s="3">
        <v>40.040000999999997</v>
      </c>
      <c r="I452" s="3">
        <v>146.990005</v>
      </c>
      <c r="J452" s="3">
        <v>35.759998000000003</v>
      </c>
      <c r="K452" s="3">
        <v>9357.1298829999996</v>
      </c>
      <c r="L452" s="7">
        <f t="shared" ref="L452:L515" si="71">((B452-B451)/B451)</f>
        <v>-8.6145007676059308E-3</v>
      </c>
      <c r="M452" s="7">
        <f t="shared" ref="M452:M515" si="72">((C452-C451)/C451)</f>
        <v>1.1361164394131802E-2</v>
      </c>
      <c r="N452" s="7">
        <f t="shared" ref="N452:N515" si="73">(D452-D451)/D451</f>
        <v>6.6885017797851378E-3</v>
      </c>
      <c r="O452" s="7">
        <f t="shared" ref="O452:O515" si="74">(E452-E451)/E451</f>
        <v>1.5147388699975896E-2</v>
      </c>
      <c r="P452" s="7">
        <f t="shared" ref="P452:P515" si="75">(F452-F451)/F451</f>
        <v>-1.4753149158646416E-3</v>
      </c>
      <c r="Q452" s="7">
        <f t="shared" ref="Q452:Q515" si="76">(G452-G451)/G451</f>
        <v>-7.4231527952226609E-3</v>
      </c>
      <c r="R452" s="7">
        <f t="shared" ref="R452:R515" si="77">(H452-H451)/H451</f>
        <v>8.8183927643837017E-3</v>
      </c>
      <c r="S452" s="7">
        <f t="shared" ref="S452:S515" si="78">(I452-I451)/I451</f>
        <v>1.0935426861159321E-2</v>
      </c>
      <c r="T452" s="7">
        <f t="shared" ref="T452:T515" si="79">(J452-J451)/J451</f>
        <v>7.040270742904575E-3</v>
      </c>
      <c r="U452" s="7">
        <f t="shared" ref="U452:U515" si="80">(K452-K451)/K451</f>
        <v>1.0631048195421147E-2</v>
      </c>
    </row>
    <row r="453" spans="1:21" x14ac:dyDescent="0.2">
      <c r="A453" s="2">
        <v>43847</v>
      </c>
      <c r="B453" s="3">
        <v>27.67</v>
      </c>
      <c r="C453" s="3">
        <v>93.620002999999997</v>
      </c>
      <c r="D453" s="3">
        <v>70.879997000000003</v>
      </c>
      <c r="E453" s="3">
        <v>588</v>
      </c>
      <c r="F453" s="3">
        <v>38.434536000000001</v>
      </c>
      <c r="G453" s="3">
        <v>28.15</v>
      </c>
      <c r="H453" s="3">
        <v>39.490001999999997</v>
      </c>
      <c r="I453" s="3">
        <v>148.78999300000001</v>
      </c>
      <c r="J453" s="3">
        <v>35.720001000000003</v>
      </c>
      <c r="K453" s="3">
        <v>9388.9404300000006</v>
      </c>
      <c r="L453" s="7">
        <f t="shared" si="71"/>
        <v>1.8102461328659343E-3</v>
      </c>
      <c r="M453" s="7">
        <f t="shared" si="72"/>
        <v>1.1233538318566938E-2</v>
      </c>
      <c r="N453" s="7">
        <f t="shared" si="73"/>
        <v>1.9790642346357301E-3</v>
      </c>
      <c r="O453" s="7">
        <f t="shared" si="74"/>
        <v>-1.1963965351223019E-2</v>
      </c>
      <c r="P453" s="7">
        <f t="shared" si="75"/>
        <v>-2.4624046290248718E-3</v>
      </c>
      <c r="Q453" s="7">
        <f t="shared" si="76"/>
        <v>2.4928774928775032E-3</v>
      </c>
      <c r="R453" s="7">
        <f t="shared" si="77"/>
        <v>-1.3736238418175856E-2</v>
      </c>
      <c r="S453" s="7">
        <f t="shared" si="78"/>
        <v>1.2245648947355388E-2</v>
      </c>
      <c r="T453" s="7">
        <f t="shared" si="79"/>
        <v>-1.118484402599788E-3</v>
      </c>
      <c r="U453" s="7">
        <f t="shared" si="80"/>
        <v>3.3996051564694255E-3</v>
      </c>
    </row>
    <row r="454" spans="1:21" x14ac:dyDescent="0.2">
      <c r="A454" s="2">
        <v>43851</v>
      </c>
      <c r="B454" s="3">
        <v>27.1</v>
      </c>
      <c r="C454" s="3">
        <v>92.529999000000004</v>
      </c>
      <c r="D454" s="3">
        <v>70.599997999999999</v>
      </c>
      <c r="E454" s="3">
        <v>590</v>
      </c>
      <c r="F454" s="3">
        <v>38.273246999999998</v>
      </c>
      <c r="G454" s="3">
        <v>28.41</v>
      </c>
      <c r="H454" s="3">
        <v>38.729999999999997</v>
      </c>
      <c r="I454" s="3">
        <v>147.35000600000001</v>
      </c>
      <c r="J454" s="3">
        <v>35.169998</v>
      </c>
      <c r="K454" s="3">
        <v>9370.8095699999994</v>
      </c>
      <c r="L454" s="7">
        <f t="shared" si="71"/>
        <v>-2.059992771955187E-2</v>
      </c>
      <c r="M454" s="7">
        <f t="shared" si="72"/>
        <v>-1.1642853717917456E-2</v>
      </c>
      <c r="N454" s="7">
        <f t="shared" si="73"/>
        <v>-3.9503246592970881E-3</v>
      </c>
      <c r="O454" s="7">
        <f t="shared" si="74"/>
        <v>3.4013605442176869E-3</v>
      </c>
      <c r="P454" s="7">
        <f t="shared" si="75"/>
        <v>-4.1964601836224471E-3</v>
      </c>
      <c r="Q454" s="7">
        <f t="shared" si="76"/>
        <v>9.2362344582593812E-3</v>
      </c>
      <c r="R454" s="7">
        <f t="shared" si="77"/>
        <v>-1.9245428247889176E-2</v>
      </c>
      <c r="S454" s="7">
        <f t="shared" si="78"/>
        <v>-9.6779828466018007E-3</v>
      </c>
      <c r="T454" s="7">
        <f t="shared" si="79"/>
        <v>-1.5397619949674798E-2</v>
      </c>
      <c r="U454" s="7">
        <f t="shared" si="80"/>
        <v>-1.9310869139257197E-3</v>
      </c>
    </row>
    <row r="455" spans="1:21" x14ac:dyDescent="0.2">
      <c r="A455" s="2">
        <v>43852</v>
      </c>
      <c r="B455" s="3">
        <v>28.030000999999999</v>
      </c>
      <c r="C455" s="3">
        <v>92.529999000000004</v>
      </c>
      <c r="D455" s="3">
        <v>70.260002</v>
      </c>
      <c r="E455" s="3">
        <v>591.53002900000001</v>
      </c>
      <c r="F455" s="3">
        <v>38.130932000000001</v>
      </c>
      <c r="G455" s="3">
        <v>28.370000999999998</v>
      </c>
      <c r="H455" s="3">
        <v>38.450001</v>
      </c>
      <c r="I455" s="3">
        <v>144.63000500000001</v>
      </c>
      <c r="J455" s="3">
        <v>35.169998</v>
      </c>
      <c r="K455" s="3">
        <v>9383.7695309999999</v>
      </c>
      <c r="L455" s="7">
        <f t="shared" si="71"/>
        <v>3.4317380073800634E-2</v>
      </c>
      <c r="M455" s="7">
        <f t="shared" si="72"/>
        <v>0</v>
      </c>
      <c r="N455" s="7">
        <f t="shared" si="73"/>
        <v>-4.8158075018642256E-3</v>
      </c>
      <c r="O455" s="7">
        <f t="shared" si="74"/>
        <v>2.5932694915254463E-3</v>
      </c>
      <c r="P455" s="7">
        <f t="shared" si="75"/>
        <v>-3.7183936863260237E-3</v>
      </c>
      <c r="Q455" s="7">
        <f t="shared" si="76"/>
        <v>-1.4079197465681687E-3</v>
      </c>
      <c r="R455" s="7">
        <f t="shared" si="77"/>
        <v>-7.2295120061966582E-3</v>
      </c>
      <c r="S455" s="7">
        <f t="shared" si="78"/>
        <v>-1.8459456323333956E-2</v>
      </c>
      <c r="T455" s="7">
        <f t="shared" si="79"/>
        <v>0</v>
      </c>
      <c r="U455" s="7">
        <f t="shared" si="80"/>
        <v>1.3830140184996286E-3</v>
      </c>
    </row>
    <row r="456" spans="1:21" x14ac:dyDescent="0.2">
      <c r="A456" s="2">
        <v>43853</v>
      </c>
      <c r="B456" s="3">
        <v>27.77</v>
      </c>
      <c r="C456" s="3">
        <v>93.75</v>
      </c>
      <c r="D456" s="3">
        <v>70.440002000000007</v>
      </c>
      <c r="E456" s="3">
        <v>596.01000999999997</v>
      </c>
      <c r="F456" s="3">
        <v>38.624287000000002</v>
      </c>
      <c r="G456" s="3">
        <v>28.440000999999999</v>
      </c>
      <c r="H456" s="3">
        <v>36.990001999999997</v>
      </c>
      <c r="I456" s="3">
        <v>140.429993</v>
      </c>
      <c r="J456" s="3">
        <v>35.25</v>
      </c>
      <c r="K456" s="3">
        <v>9402.4804690000001</v>
      </c>
      <c r="L456" s="7">
        <f t="shared" si="71"/>
        <v>-9.2758112994715571E-3</v>
      </c>
      <c r="M456" s="7">
        <f t="shared" si="72"/>
        <v>1.3184923950988007E-2</v>
      </c>
      <c r="N456" s="7">
        <f t="shared" si="73"/>
        <v>2.5619128220350294E-3</v>
      </c>
      <c r="O456" s="7">
        <f t="shared" si="74"/>
        <v>7.5735478849205682E-3</v>
      </c>
      <c r="P456" s="7">
        <f t="shared" si="75"/>
        <v>1.2938445879056957E-2</v>
      </c>
      <c r="Q456" s="7">
        <f t="shared" si="76"/>
        <v>2.4673950487347635E-3</v>
      </c>
      <c r="R456" s="7">
        <f t="shared" si="77"/>
        <v>-3.7971364422071233E-2</v>
      </c>
      <c r="S456" s="7">
        <f t="shared" si="78"/>
        <v>-2.9039700302852196E-2</v>
      </c>
      <c r="T456" s="7">
        <f t="shared" si="79"/>
        <v>2.2747229044482844E-3</v>
      </c>
      <c r="U456" s="7">
        <f t="shared" si="80"/>
        <v>1.9939681956368553E-3</v>
      </c>
    </row>
    <row r="457" spans="1:21" x14ac:dyDescent="0.2">
      <c r="A457" s="2">
        <v>43854</v>
      </c>
      <c r="B457" s="3">
        <v>28.040001</v>
      </c>
      <c r="C457" s="3">
        <v>92.029999000000004</v>
      </c>
      <c r="D457" s="3">
        <v>69.339995999999999</v>
      </c>
      <c r="E457" s="3">
        <v>591.96002199999998</v>
      </c>
      <c r="F457" s="3">
        <v>37.779884000000003</v>
      </c>
      <c r="G457" s="3">
        <v>28.190000999999999</v>
      </c>
      <c r="H457" s="3">
        <v>35.790000999999997</v>
      </c>
      <c r="I457" s="3">
        <v>142.029999</v>
      </c>
      <c r="J457" s="3">
        <v>35.229999999999997</v>
      </c>
      <c r="K457" s="3">
        <v>9314.9101559999999</v>
      </c>
      <c r="L457" s="7">
        <f t="shared" si="71"/>
        <v>9.7227583723442784E-3</v>
      </c>
      <c r="M457" s="7">
        <f t="shared" si="72"/>
        <v>-1.8346677333333294E-2</v>
      </c>
      <c r="N457" s="7">
        <f t="shared" si="73"/>
        <v>-1.5616211935939574E-2</v>
      </c>
      <c r="O457" s="7">
        <f t="shared" si="74"/>
        <v>-6.7951677522999744E-3</v>
      </c>
      <c r="P457" s="7">
        <f t="shared" si="75"/>
        <v>-2.1861969905101412E-2</v>
      </c>
      <c r="Q457" s="7">
        <f t="shared" si="76"/>
        <v>-8.7904356965388293E-3</v>
      </c>
      <c r="R457" s="7">
        <f t="shared" si="77"/>
        <v>-3.2441225604691787E-2</v>
      </c>
      <c r="S457" s="7">
        <f t="shared" si="78"/>
        <v>1.1393620164888905E-2</v>
      </c>
      <c r="T457" s="7">
        <f t="shared" si="79"/>
        <v>-5.6737588652491138E-4</v>
      </c>
      <c r="U457" s="7">
        <f t="shared" si="80"/>
        <v>-9.3135330925408141E-3</v>
      </c>
    </row>
    <row r="458" spans="1:21" x14ac:dyDescent="0.2">
      <c r="A458" s="2">
        <v>43857</v>
      </c>
      <c r="B458" s="3">
        <v>28.030000999999999</v>
      </c>
      <c r="C458" s="3">
        <v>88.730002999999996</v>
      </c>
      <c r="D458" s="3">
        <v>69.029999000000004</v>
      </c>
      <c r="E458" s="3">
        <v>593.95001200000002</v>
      </c>
      <c r="F458" s="3">
        <v>38.102466999999997</v>
      </c>
      <c r="G458" s="3">
        <v>28.33</v>
      </c>
      <c r="H458" s="3">
        <v>35.130001</v>
      </c>
      <c r="I458" s="3">
        <v>135.38999899999999</v>
      </c>
      <c r="J458" s="3">
        <v>34.840000000000003</v>
      </c>
      <c r="K458" s="3">
        <v>9139.3095699999994</v>
      </c>
      <c r="L458" s="7">
        <f t="shared" si="71"/>
        <v>-3.5663336816577014E-4</v>
      </c>
      <c r="M458" s="7">
        <f t="shared" si="72"/>
        <v>-3.5857829358446558E-2</v>
      </c>
      <c r="N458" s="7">
        <f t="shared" si="73"/>
        <v>-4.4706809616775235E-3</v>
      </c>
      <c r="O458" s="7">
        <f t="shared" si="74"/>
        <v>3.3616966113296657E-3</v>
      </c>
      <c r="P458" s="7">
        <f t="shared" si="75"/>
        <v>8.5384857190137081E-3</v>
      </c>
      <c r="Q458" s="7">
        <f t="shared" si="76"/>
        <v>4.966264456677371E-3</v>
      </c>
      <c r="R458" s="7">
        <f t="shared" si="77"/>
        <v>-1.8440904765551602E-2</v>
      </c>
      <c r="S458" s="7">
        <f t="shared" si="78"/>
        <v>-4.6750686803849195E-2</v>
      </c>
      <c r="T458" s="7">
        <f t="shared" si="79"/>
        <v>-1.1070110701106826E-2</v>
      </c>
      <c r="U458" s="7">
        <f t="shared" si="80"/>
        <v>-1.8851559817449352E-2</v>
      </c>
    </row>
    <row r="459" spans="1:21" x14ac:dyDescent="0.2">
      <c r="A459" s="2">
        <v>43858</v>
      </c>
      <c r="B459" s="3">
        <v>28.540001</v>
      </c>
      <c r="C459" s="3">
        <v>88.599997999999999</v>
      </c>
      <c r="D459" s="3">
        <v>68.980002999999996</v>
      </c>
      <c r="E459" s="3">
        <v>602.57000700000003</v>
      </c>
      <c r="F459" s="3">
        <v>36.185958999999997</v>
      </c>
      <c r="G459" s="3">
        <v>28.33</v>
      </c>
      <c r="H459" s="3">
        <v>35.360000999999997</v>
      </c>
      <c r="I459" s="3">
        <v>140.970001</v>
      </c>
      <c r="J459" s="3">
        <v>33.790000999999997</v>
      </c>
      <c r="K459" s="3">
        <v>9269.6796880000002</v>
      </c>
      <c r="L459" s="7">
        <f t="shared" si="71"/>
        <v>1.8194790645922616E-2</v>
      </c>
      <c r="M459" s="7">
        <f t="shared" si="72"/>
        <v>-1.465175201222489E-3</v>
      </c>
      <c r="N459" s="7">
        <f t="shared" si="73"/>
        <v>-7.2426482289254064E-4</v>
      </c>
      <c r="O459" s="7">
        <f t="shared" si="74"/>
        <v>1.4512997433864883E-2</v>
      </c>
      <c r="P459" s="7">
        <f t="shared" si="75"/>
        <v>-5.0298790364413946E-2</v>
      </c>
      <c r="Q459" s="7">
        <f t="shared" si="76"/>
        <v>0</v>
      </c>
      <c r="R459" s="7">
        <f t="shared" si="77"/>
        <v>6.5471105452002938E-3</v>
      </c>
      <c r="S459" s="7">
        <f t="shared" si="78"/>
        <v>4.1214284963544526E-2</v>
      </c>
      <c r="T459" s="7">
        <f t="shared" si="79"/>
        <v>-3.0137743972445657E-2</v>
      </c>
      <c r="U459" s="7">
        <f t="shared" si="80"/>
        <v>1.4264766610810923E-2</v>
      </c>
    </row>
    <row r="460" spans="1:21" x14ac:dyDescent="0.2">
      <c r="A460" s="2">
        <v>43859</v>
      </c>
      <c r="B460" s="3">
        <v>28.549999</v>
      </c>
      <c r="C460" s="3">
        <v>86.720000999999996</v>
      </c>
      <c r="D460" s="3">
        <v>68.430000000000007</v>
      </c>
      <c r="E460" s="3">
        <v>602.67999299999997</v>
      </c>
      <c r="F460" s="3">
        <v>35.654648000000002</v>
      </c>
      <c r="G460" s="3">
        <v>27.450001</v>
      </c>
      <c r="H460" s="3">
        <v>34.689999</v>
      </c>
      <c r="I460" s="3">
        <v>138.91999799999999</v>
      </c>
      <c r="J460" s="3">
        <v>33.82</v>
      </c>
      <c r="K460" s="3">
        <v>9275.1601559999999</v>
      </c>
      <c r="L460" s="7">
        <f t="shared" si="71"/>
        <v>3.5031533460701378E-4</v>
      </c>
      <c r="M460" s="7">
        <f t="shared" si="72"/>
        <v>-2.1218928244219632E-2</v>
      </c>
      <c r="N460" s="7">
        <f t="shared" si="73"/>
        <v>-7.9733687457217081E-3</v>
      </c>
      <c r="O460" s="7">
        <f t="shared" si="74"/>
        <v>1.8252816888035932E-4</v>
      </c>
      <c r="P460" s="7">
        <f t="shared" si="75"/>
        <v>-1.4682794506012547E-2</v>
      </c>
      <c r="Q460" s="7">
        <f t="shared" si="76"/>
        <v>-3.1062442640310554E-2</v>
      </c>
      <c r="R460" s="7">
        <f t="shared" si="77"/>
        <v>-1.8948019826130567E-2</v>
      </c>
      <c r="S460" s="7">
        <f t="shared" si="78"/>
        <v>-1.4542122334240487E-2</v>
      </c>
      <c r="T460" s="7">
        <f t="shared" si="79"/>
        <v>8.8780701722985047E-4</v>
      </c>
      <c r="U460" s="7">
        <f t="shared" si="80"/>
        <v>5.9122517546042594E-4</v>
      </c>
    </row>
    <row r="461" spans="1:21" x14ac:dyDescent="0.2">
      <c r="A461" s="2">
        <v>43860</v>
      </c>
      <c r="B461" s="3">
        <v>28.66</v>
      </c>
      <c r="C461" s="3">
        <v>85.839995999999999</v>
      </c>
      <c r="D461" s="3">
        <v>68.879997000000003</v>
      </c>
      <c r="E461" s="3">
        <v>603</v>
      </c>
      <c r="F461" s="3">
        <v>35.170775999999996</v>
      </c>
      <c r="G461" s="3">
        <v>27.549999</v>
      </c>
      <c r="H461" s="3">
        <v>34.189999</v>
      </c>
      <c r="I461" s="3">
        <v>137.529999</v>
      </c>
      <c r="J461" s="3">
        <v>33.979999999999997</v>
      </c>
      <c r="K461" s="3">
        <v>9298.9296880000002</v>
      </c>
      <c r="L461" s="7">
        <f t="shared" si="71"/>
        <v>3.8529248284737403E-3</v>
      </c>
      <c r="M461" s="7">
        <f t="shared" si="72"/>
        <v>-1.0147659015824931E-2</v>
      </c>
      <c r="N461" s="7">
        <f t="shared" si="73"/>
        <v>6.5760192897851262E-3</v>
      </c>
      <c r="O461" s="7">
        <f t="shared" si="74"/>
        <v>5.3097332534155048E-4</v>
      </c>
      <c r="P461" s="7">
        <f t="shared" si="75"/>
        <v>-1.3571077745600102E-2</v>
      </c>
      <c r="Q461" s="7">
        <f t="shared" si="76"/>
        <v>3.6429142570887107E-3</v>
      </c>
      <c r="R461" s="7">
        <f t="shared" si="77"/>
        <v>-1.4413376028059269E-2</v>
      </c>
      <c r="S461" s="7">
        <f t="shared" si="78"/>
        <v>-1.0005751655711865E-2</v>
      </c>
      <c r="T461" s="7">
        <f t="shared" si="79"/>
        <v>4.7309284447071727E-3</v>
      </c>
      <c r="U461" s="7">
        <f t="shared" si="80"/>
        <v>2.5627085247281688E-3</v>
      </c>
    </row>
    <row r="462" spans="1:21" x14ac:dyDescent="0.2">
      <c r="A462" s="2">
        <v>43861</v>
      </c>
      <c r="B462" s="3">
        <v>28.530000999999999</v>
      </c>
      <c r="C462" s="3">
        <v>84.830001999999993</v>
      </c>
      <c r="D462" s="3">
        <v>68.209998999999996</v>
      </c>
      <c r="E462" s="3">
        <v>589.72997999999995</v>
      </c>
      <c r="F462" s="3">
        <v>35.332068999999997</v>
      </c>
      <c r="G462" s="3">
        <v>26.860001</v>
      </c>
      <c r="H462" s="3">
        <v>34.130001</v>
      </c>
      <c r="I462" s="3">
        <v>135</v>
      </c>
      <c r="J462" s="3">
        <v>33.400002000000001</v>
      </c>
      <c r="K462" s="3">
        <v>9150.9404300000006</v>
      </c>
      <c r="L462" s="7">
        <f t="shared" si="71"/>
        <v>-4.5359036985345965E-3</v>
      </c>
      <c r="M462" s="7">
        <f t="shared" si="72"/>
        <v>-1.1766007072041406E-2</v>
      </c>
      <c r="N462" s="7">
        <f t="shared" si="73"/>
        <v>-9.7270329439765619E-3</v>
      </c>
      <c r="O462" s="7">
        <f t="shared" si="74"/>
        <v>-2.200666666666674E-2</v>
      </c>
      <c r="P462" s="7">
        <f t="shared" si="75"/>
        <v>4.5859949180535736E-3</v>
      </c>
      <c r="Q462" s="7">
        <f t="shared" si="76"/>
        <v>-2.5045300364620673E-2</v>
      </c>
      <c r="R462" s="7">
        <f t="shared" si="77"/>
        <v>-1.7548406479918359E-3</v>
      </c>
      <c r="S462" s="7">
        <f t="shared" si="78"/>
        <v>-1.8395979192874157E-2</v>
      </c>
      <c r="T462" s="7">
        <f t="shared" si="79"/>
        <v>-1.7068805179517255E-2</v>
      </c>
      <c r="U462" s="7">
        <f t="shared" si="80"/>
        <v>-1.5914655015724602E-2</v>
      </c>
    </row>
    <row r="463" spans="1:21" x14ac:dyDescent="0.2">
      <c r="A463" s="2">
        <v>43864</v>
      </c>
      <c r="B463" s="3">
        <v>28.68</v>
      </c>
      <c r="C463" s="3">
        <v>86.010002</v>
      </c>
      <c r="D463" s="3">
        <v>68.839995999999999</v>
      </c>
      <c r="E463" s="3">
        <v>603.59997599999997</v>
      </c>
      <c r="F463" s="3">
        <v>35.588234</v>
      </c>
      <c r="G463" s="3">
        <v>26.98</v>
      </c>
      <c r="H463" s="3">
        <v>33.080002</v>
      </c>
      <c r="I463" s="3">
        <v>132.570007</v>
      </c>
      <c r="J463" s="3">
        <v>34.099997999999999</v>
      </c>
      <c r="K463" s="3">
        <v>9273.4003909999992</v>
      </c>
      <c r="L463" s="7">
        <f t="shared" si="71"/>
        <v>5.2575883190470662E-3</v>
      </c>
      <c r="M463" s="7">
        <f t="shared" si="72"/>
        <v>1.391017295979796E-2</v>
      </c>
      <c r="N463" s="7">
        <f t="shared" si="73"/>
        <v>9.2361385315370415E-3</v>
      </c>
      <c r="O463" s="7">
        <f t="shared" si="74"/>
        <v>2.3519231632076795E-2</v>
      </c>
      <c r="P463" s="7">
        <f t="shared" si="75"/>
        <v>7.2502122646710236E-3</v>
      </c>
      <c r="Q463" s="7">
        <f t="shared" si="76"/>
        <v>4.4675724323316283E-3</v>
      </c>
      <c r="R463" s="7">
        <f t="shared" si="77"/>
        <v>-3.0764692916358242E-2</v>
      </c>
      <c r="S463" s="7">
        <f t="shared" si="78"/>
        <v>-1.799994814814812E-2</v>
      </c>
      <c r="T463" s="7">
        <f t="shared" si="79"/>
        <v>2.0957962816888415E-2</v>
      </c>
      <c r="U463" s="7">
        <f t="shared" si="80"/>
        <v>1.3382226880040858E-2</v>
      </c>
    </row>
    <row r="464" spans="1:21" x14ac:dyDescent="0.2">
      <c r="A464" s="2">
        <v>43865</v>
      </c>
      <c r="B464" s="3">
        <v>28.67</v>
      </c>
      <c r="C464" s="3">
        <v>88.379997000000003</v>
      </c>
      <c r="D464" s="3">
        <v>68.680000000000007</v>
      </c>
      <c r="E464" s="3">
        <v>607.84997599999997</v>
      </c>
      <c r="F464" s="3">
        <v>35.759014000000001</v>
      </c>
      <c r="G464" s="3">
        <v>27.389999</v>
      </c>
      <c r="H464" s="3">
        <v>33.57</v>
      </c>
      <c r="I464" s="3">
        <v>135.89999399999999</v>
      </c>
      <c r="J464" s="3">
        <v>34.290000999999997</v>
      </c>
      <c r="K464" s="3">
        <v>9467.9697269999997</v>
      </c>
      <c r="L464" s="7">
        <f t="shared" si="71"/>
        <v>-3.4867503486743414E-4</v>
      </c>
      <c r="M464" s="7">
        <f t="shared" si="72"/>
        <v>2.7554876699107656E-2</v>
      </c>
      <c r="N464" s="7">
        <f t="shared" si="73"/>
        <v>-2.324172128074971E-3</v>
      </c>
      <c r="O464" s="7">
        <f t="shared" si="74"/>
        <v>7.0410870924222839E-3</v>
      </c>
      <c r="P464" s="7">
        <f t="shared" si="75"/>
        <v>4.7987770340051318E-3</v>
      </c>
      <c r="Q464" s="7">
        <f t="shared" si="76"/>
        <v>1.519640474425497E-2</v>
      </c>
      <c r="R464" s="7">
        <f t="shared" si="77"/>
        <v>1.4812514219315946E-2</v>
      </c>
      <c r="S464" s="7">
        <f t="shared" si="78"/>
        <v>2.5118705771811481E-2</v>
      </c>
      <c r="T464" s="7">
        <f t="shared" si="79"/>
        <v>5.5719358106706418E-3</v>
      </c>
      <c r="U464" s="7">
        <f t="shared" si="80"/>
        <v>2.0981444539894287E-2</v>
      </c>
    </row>
    <row r="465" spans="1:21" x14ac:dyDescent="0.2">
      <c r="A465" s="2">
        <v>43866</v>
      </c>
      <c r="B465" s="3">
        <v>28.690000999999999</v>
      </c>
      <c r="C465" s="3">
        <v>87.559997999999993</v>
      </c>
      <c r="D465" s="3">
        <v>69.360000999999997</v>
      </c>
      <c r="E465" s="3">
        <v>601.26000999999997</v>
      </c>
      <c r="F465" s="3">
        <v>36.214419999999997</v>
      </c>
      <c r="G465" s="3">
        <v>28.08</v>
      </c>
      <c r="H465" s="3">
        <v>34.340000000000003</v>
      </c>
      <c r="I465" s="3">
        <v>142.19000199999999</v>
      </c>
      <c r="J465" s="3">
        <v>35.340000000000003</v>
      </c>
      <c r="K465" s="3">
        <v>9508.6796880000002</v>
      </c>
      <c r="L465" s="7">
        <f t="shared" si="71"/>
        <v>6.9762818276934246E-4</v>
      </c>
      <c r="M465" s="7">
        <f t="shared" si="72"/>
        <v>-9.2781062212528697E-3</v>
      </c>
      <c r="N465" s="7">
        <f t="shared" si="73"/>
        <v>9.9010046592893138E-3</v>
      </c>
      <c r="O465" s="7">
        <f t="shared" si="74"/>
        <v>-1.084143499250546E-2</v>
      </c>
      <c r="P465" s="7">
        <f t="shared" si="75"/>
        <v>1.273541826404935E-2</v>
      </c>
      <c r="Q465" s="7">
        <f t="shared" si="76"/>
        <v>2.5191713223501715E-2</v>
      </c>
      <c r="R465" s="7">
        <f t="shared" si="77"/>
        <v>2.2937146261543136E-2</v>
      </c>
      <c r="S465" s="7">
        <f t="shared" si="78"/>
        <v>4.6284093287009276E-2</v>
      </c>
      <c r="T465" s="7">
        <f t="shared" si="79"/>
        <v>3.0621142297429706E-2</v>
      </c>
      <c r="U465" s="7">
        <f t="shared" si="80"/>
        <v>4.299756143485235E-3</v>
      </c>
    </row>
    <row r="466" spans="1:21" x14ac:dyDescent="0.2">
      <c r="A466" s="2">
        <v>43867</v>
      </c>
      <c r="B466" s="3">
        <v>28.559999000000001</v>
      </c>
      <c r="C466" s="3">
        <v>86.150002000000001</v>
      </c>
      <c r="D466" s="3">
        <v>63.459999000000003</v>
      </c>
      <c r="E466" s="3">
        <v>603.72997999999995</v>
      </c>
      <c r="F466" s="3">
        <v>36.299809000000003</v>
      </c>
      <c r="G466" s="3">
        <v>28.049999</v>
      </c>
      <c r="H466" s="3">
        <v>34.599997999999999</v>
      </c>
      <c r="I466" s="3">
        <v>140.44000199999999</v>
      </c>
      <c r="J466" s="3">
        <v>34.5</v>
      </c>
      <c r="K466" s="3">
        <v>9572.1503909999992</v>
      </c>
      <c r="L466" s="7">
        <f t="shared" si="71"/>
        <v>-4.5312650912768355E-3</v>
      </c>
      <c r="M466" s="7">
        <f t="shared" si="72"/>
        <v>-1.6103198175038705E-2</v>
      </c>
      <c r="N466" s="7">
        <f t="shared" si="73"/>
        <v>-8.5063464748219852E-2</v>
      </c>
      <c r="O466" s="7">
        <f t="shared" si="74"/>
        <v>4.107989819579036E-3</v>
      </c>
      <c r="P466" s="7">
        <f t="shared" si="75"/>
        <v>2.3578729136075182E-3</v>
      </c>
      <c r="Q466" s="7">
        <f t="shared" si="76"/>
        <v>-1.0684116809116316E-3</v>
      </c>
      <c r="R466" s="7">
        <f t="shared" si="77"/>
        <v>7.5712871287127526E-3</v>
      </c>
      <c r="S466" s="7">
        <f t="shared" si="78"/>
        <v>-1.2307475739398331E-2</v>
      </c>
      <c r="T466" s="7">
        <f t="shared" si="79"/>
        <v>-2.3769100169779383E-2</v>
      </c>
      <c r="U466" s="7">
        <f t="shared" si="80"/>
        <v>6.6750279831278136E-3</v>
      </c>
    </row>
    <row r="467" spans="1:21" x14ac:dyDescent="0.2">
      <c r="A467" s="2">
        <v>43868</v>
      </c>
      <c r="B467" s="3">
        <v>28.57</v>
      </c>
      <c r="C467" s="3">
        <v>86.419998000000007</v>
      </c>
      <c r="D467" s="3">
        <v>64.169998000000007</v>
      </c>
      <c r="E467" s="3">
        <v>606</v>
      </c>
      <c r="F467" s="3">
        <v>36.100571000000002</v>
      </c>
      <c r="G467" s="3">
        <v>27.959999</v>
      </c>
      <c r="H467" s="3">
        <v>34.709999000000003</v>
      </c>
      <c r="I467" s="3">
        <v>137.820007</v>
      </c>
      <c r="J467" s="3">
        <v>33.869999</v>
      </c>
      <c r="K467" s="3">
        <v>9520.5097659999992</v>
      </c>
      <c r="L467" s="7">
        <f t="shared" si="71"/>
        <v>3.5017508228900979E-4</v>
      </c>
      <c r="M467" s="7">
        <f t="shared" si="72"/>
        <v>3.1340219817987481E-3</v>
      </c>
      <c r="N467" s="7">
        <f t="shared" si="73"/>
        <v>1.1188134434102392E-2</v>
      </c>
      <c r="O467" s="7">
        <f t="shared" si="74"/>
        <v>3.7599921739848753E-3</v>
      </c>
      <c r="P467" s="7">
        <f t="shared" si="75"/>
        <v>-5.4886790175673137E-3</v>
      </c>
      <c r="Q467" s="7">
        <f t="shared" si="76"/>
        <v>-3.208556264119648E-3</v>
      </c>
      <c r="R467" s="7">
        <f t="shared" si="77"/>
        <v>3.1792198369492396E-3</v>
      </c>
      <c r="S467" s="7">
        <f t="shared" si="78"/>
        <v>-1.8655617791859536E-2</v>
      </c>
      <c r="T467" s="7">
        <f t="shared" si="79"/>
        <v>-1.8260898550724637E-2</v>
      </c>
      <c r="U467" s="7">
        <f t="shared" si="80"/>
        <v>-5.3948823295289997E-3</v>
      </c>
    </row>
    <row r="468" spans="1:21" x14ac:dyDescent="0.2">
      <c r="A468" s="2">
        <v>43871</v>
      </c>
      <c r="B468" s="3">
        <v>28.709999</v>
      </c>
      <c r="C468" s="3">
        <v>87.529999000000004</v>
      </c>
      <c r="D468" s="3">
        <v>65.339995999999999</v>
      </c>
      <c r="E468" s="3">
        <v>612.03002900000001</v>
      </c>
      <c r="F468" s="3">
        <v>35.872864</v>
      </c>
      <c r="G468" s="3">
        <v>28.139999</v>
      </c>
      <c r="H468" s="3">
        <v>34.209999000000003</v>
      </c>
      <c r="I468" s="3">
        <v>136.75</v>
      </c>
      <c r="J468" s="3">
        <v>33.93</v>
      </c>
      <c r="K468" s="3">
        <v>9628.3896480000003</v>
      </c>
      <c r="L468" s="7">
        <f t="shared" si="71"/>
        <v>4.9002100105005088E-3</v>
      </c>
      <c r="M468" s="7">
        <f t="shared" si="72"/>
        <v>1.28442608850789E-2</v>
      </c>
      <c r="N468" s="7">
        <f t="shared" si="73"/>
        <v>1.8232788475386775E-2</v>
      </c>
      <c r="O468" s="7">
        <f t="shared" si="74"/>
        <v>9.9505429042904513E-3</v>
      </c>
      <c r="P468" s="7">
        <f t="shared" si="75"/>
        <v>-6.307573362205332E-3</v>
      </c>
      <c r="Q468" s="7">
        <f t="shared" si="76"/>
        <v>6.4377684705925675E-3</v>
      </c>
      <c r="R468" s="7">
        <f t="shared" si="77"/>
        <v>-1.4405070999857994E-2</v>
      </c>
      <c r="S468" s="7">
        <f t="shared" si="78"/>
        <v>-7.7638002151603717E-3</v>
      </c>
      <c r="T468" s="7">
        <f t="shared" si="79"/>
        <v>1.7715087620758345E-3</v>
      </c>
      <c r="U468" s="7">
        <f t="shared" si="80"/>
        <v>1.1331313622014838E-2</v>
      </c>
    </row>
    <row r="469" spans="1:21" x14ac:dyDescent="0.2">
      <c r="A469" s="2">
        <v>43872</v>
      </c>
      <c r="B469" s="3">
        <v>28.67</v>
      </c>
      <c r="C469" s="3">
        <v>87.510002</v>
      </c>
      <c r="D469" s="3">
        <v>66.269997000000004</v>
      </c>
      <c r="E469" s="3">
        <v>613.57000700000003</v>
      </c>
      <c r="F469" s="3">
        <v>36.138519000000002</v>
      </c>
      <c r="G469" s="3">
        <v>28.440000999999999</v>
      </c>
      <c r="H469" s="3">
        <v>34.970001000000003</v>
      </c>
      <c r="I469" s="3">
        <v>136.13000500000001</v>
      </c>
      <c r="J469" s="3">
        <v>34.18</v>
      </c>
      <c r="K469" s="3">
        <v>9638.9404300000006</v>
      </c>
      <c r="L469" s="7">
        <f t="shared" si="71"/>
        <v>-1.393207990010662E-3</v>
      </c>
      <c r="M469" s="7">
        <f t="shared" si="72"/>
        <v>-2.2845881673097694E-4</v>
      </c>
      <c r="N469" s="7">
        <f t="shared" si="73"/>
        <v>1.4233257681864632E-2</v>
      </c>
      <c r="O469" s="7">
        <f t="shared" si="74"/>
        <v>2.5161804601584658E-3</v>
      </c>
      <c r="P469" s="7">
        <f t="shared" si="75"/>
        <v>7.4054583431086632E-3</v>
      </c>
      <c r="Q469" s="7">
        <f t="shared" si="76"/>
        <v>1.0661052262297493E-2</v>
      </c>
      <c r="R469" s="7">
        <f t="shared" si="77"/>
        <v>2.2215785507623077E-2</v>
      </c>
      <c r="S469" s="7">
        <f t="shared" si="78"/>
        <v>-4.5337842778792594E-3</v>
      </c>
      <c r="T469" s="7">
        <f t="shared" si="79"/>
        <v>7.3681108163866785E-3</v>
      </c>
      <c r="U469" s="7">
        <f t="shared" si="80"/>
        <v>1.0957992339032366E-3</v>
      </c>
    </row>
    <row r="470" spans="1:21" x14ac:dyDescent="0.2">
      <c r="A470" s="2">
        <v>43873</v>
      </c>
      <c r="B470" s="3">
        <v>28.639999</v>
      </c>
      <c r="C470" s="3">
        <v>88.57</v>
      </c>
      <c r="D470" s="3">
        <v>66.180000000000007</v>
      </c>
      <c r="E470" s="3">
        <v>623.14001499999995</v>
      </c>
      <c r="F470" s="3">
        <v>35.806454000000002</v>
      </c>
      <c r="G470" s="3">
        <v>28.690000999999999</v>
      </c>
      <c r="H470" s="3">
        <v>35.290000999999997</v>
      </c>
      <c r="I470" s="3">
        <v>137.61000100000001</v>
      </c>
      <c r="J470" s="3">
        <v>34.689999</v>
      </c>
      <c r="K470" s="3">
        <v>9725.9599610000005</v>
      </c>
      <c r="L470" s="7">
        <f t="shared" si="71"/>
        <v>-1.046424834321666E-3</v>
      </c>
      <c r="M470" s="7">
        <f t="shared" si="72"/>
        <v>1.211287825133398E-2</v>
      </c>
      <c r="N470" s="7">
        <f t="shared" si="73"/>
        <v>-1.358035371572399E-3</v>
      </c>
      <c r="O470" s="7">
        <f t="shared" si="74"/>
        <v>1.5597255228937413E-2</v>
      </c>
      <c r="P470" s="7">
        <f t="shared" si="75"/>
        <v>-9.1886720648402895E-3</v>
      </c>
      <c r="Q470" s="7">
        <f t="shared" si="76"/>
        <v>8.7904356965388293E-3</v>
      </c>
      <c r="R470" s="7">
        <f t="shared" si="77"/>
        <v>9.1507003388416591E-3</v>
      </c>
      <c r="S470" s="7">
        <f t="shared" si="78"/>
        <v>1.0871930842873323E-2</v>
      </c>
      <c r="T470" s="7">
        <f t="shared" si="79"/>
        <v>1.4920977179637231E-2</v>
      </c>
      <c r="U470" s="7">
        <f t="shared" si="80"/>
        <v>9.0279145962104367E-3</v>
      </c>
    </row>
    <row r="471" spans="1:21" x14ac:dyDescent="0.2">
      <c r="A471" s="2">
        <v>43874</v>
      </c>
      <c r="B471" s="3">
        <v>28.58</v>
      </c>
      <c r="C471" s="3">
        <v>89.93</v>
      </c>
      <c r="D471" s="3">
        <v>67.139999000000003</v>
      </c>
      <c r="E471" s="3">
        <v>635.75</v>
      </c>
      <c r="F471" s="3">
        <v>35.037951999999997</v>
      </c>
      <c r="G471" s="3">
        <v>28.629999000000002</v>
      </c>
      <c r="H471" s="3">
        <v>34.979999999999997</v>
      </c>
      <c r="I471" s="3">
        <v>140.03999300000001</v>
      </c>
      <c r="J471" s="3">
        <v>34.560001</v>
      </c>
      <c r="K471" s="3">
        <v>9711.9697269999997</v>
      </c>
      <c r="L471" s="7">
        <f t="shared" si="71"/>
        <v>-2.094937223985282E-3</v>
      </c>
      <c r="M471" s="7">
        <f t="shared" si="72"/>
        <v>1.5355086372361E-2</v>
      </c>
      <c r="N471" s="7">
        <f t="shared" si="73"/>
        <v>1.4505877908733698E-2</v>
      </c>
      <c r="O471" s="7">
        <f t="shared" si="74"/>
        <v>2.0236198440891414E-2</v>
      </c>
      <c r="P471" s="7">
        <f t="shared" si="75"/>
        <v>-2.1462667037624141E-2</v>
      </c>
      <c r="Q471" s="7">
        <f t="shared" si="76"/>
        <v>-2.0913906555805706E-3</v>
      </c>
      <c r="R471" s="7">
        <f t="shared" si="77"/>
        <v>-8.7843862628397135E-3</v>
      </c>
      <c r="S471" s="7">
        <f t="shared" si="78"/>
        <v>1.7658542128780295E-2</v>
      </c>
      <c r="T471" s="7">
        <f t="shared" si="79"/>
        <v>-3.7474201137913119E-3</v>
      </c>
      <c r="U471" s="7">
        <f t="shared" si="80"/>
        <v>-1.4384424834258047E-3</v>
      </c>
    </row>
    <row r="472" spans="1:21" x14ac:dyDescent="0.2">
      <c r="A472" s="2">
        <v>43875</v>
      </c>
      <c r="B472" s="3">
        <v>28.870000999999998</v>
      </c>
      <c r="C472" s="3">
        <v>89.279999000000004</v>
      </c>
      <c r="D472" s="3">
        <v>67.709998999999996</v>
      </c>
      <c r="E472" s="3">
        <v>648.65002400000003</v>
      </c>
      <c r="F472" s="3">
        <v>34.639468999999998</v>
      </c>
      <c r="G472" s="3">
        <v>28.23</v>
      </c>
      <c r="H472" s="3">
        <v>34.979999999999997</v>
      </c>
      <c r="I472" s="3">
        <v>139.229996</v>
      </c>
      <c r="J472" s="3">
        <v>34.360000999999997</v>
      </c>
      <c r="K472" s="3">
        <v>9731.1796880000002</v>
      </c>
      <c r="L472" s="7">
        <f t="shared" si="71"/>
        <v>1.0146990902729188E-2</v>
      </c>
      <c r="M472" s="7">
        <f t="shared" si="72"/>
        <v>-7.2278549983320704E-3</v>
      </c>
      <c r="N472" s="7">
        <f t="shared" si="73"/>
        <v>8.4897230933827263E-3</v>
      </c>
      <c r="O472" s="7">
        <f t="shared" si="74"/>
        <v>2.0291032638615855E-2</v>
      </c>
      <c r="P472" s="7">
        <f t="shared" si="75"/>
        <v>-1.1372896452395358E-2</v>
      </c>
      <c r="Q472" s="7">
        <f t="shared" si="76"/>
        <v>-1.3971324274234207E-2</v>
      </c>
      <c r="R472" s="7">
        <f t="shared" si="77"/>
        <v>0</v>
      </c>
      <c r="S472" s="7">
        <f t="shared" si="78"/>
        <v>-5.7840405633268616E-3</v>
      </c>
      <c r="T472" s="7">
        <f t="shared" si="79"/>
        <v>-5.7870368695881356E-3</v>
      </c>
      <c r="U472" s="7">
        <f t="shared" si="80"/>
        <v>1.9779675534403029E-3</v>
      </c>
    </row>
    <row r="473" spans="1:21" x14ac:dyDescent="0.2">
      <c r="A473" s="2">
        <v>43879</v>
      </c>
      <c r="B473" s="3">
        <v>28.870000999999998</v>
      </c>
      <c r="C473" s="3">
        <v>89.230002999999996</v>
      </c>
      <c r="D473" s="3">
        <v>67.150002000000001</v>
      </c>
      <c r="E473" s="3">
        <v>643.59002699999996</v>
      </c>
      <c r="F473" s="3">
        <v>34.459201999999998</v>
      </c>
      <c r="G473" s="3">
        <v>29.709999</v>
      </c>
      <c r="H473" s="3">
        <v>35.099997999999999</v>
      </c>
      <c r="I473" s="3">
        <v>135.55999800000001</v>
      </c>
      <c r="J473" s="3">
        <v>34.57</v>
      </c>
      <c r="K473" s="3">
        <v>9732.7402340000008</v>
      </c>
      <c r="L473" s="7">
        <f t="shared" si="71"/>
        <v>0</v>
      </c>
      <c r="M473" s="7">
        <f t="shared" si="72"/>
        <v>-5.5999104569890573E-4</v>
      </c>
      <c r="N473" s="7">
        <f t="shared" si="73"/>
        <v>-8.2705214631593141E-3</v>
      </c>
      <c r="O473" s="7">
        <f t="shared" si="74"/>
        <v>-7.8008121680113686E-3</v>
      </c>
      <c r="P473" s="7">
        <f t="shared" si="75"/>
        <v>-5.2040924761289102E-3</v>
      </c>
      <c r="Q473" s="7">
        <f t="shared" si="76"/>
        <v>5.2426461211477128E-2</v>
      </c>
      <c r="R473" s="7">
        <f t="shared" si="77"/>
        <v>3.4304745568897229E-3</v>
      </c>
      <c r="S473" s="7">
        <f t="shared" si="78"/>
        <v>-2.6359248045945447E-2</v>
      </c>
      <c r="T473" s="7">
        <f t="shared" si="79"/>
        <v>6.1117285764922822E-3</v>
      </c>
      <c r="U473" s="7">
        <f t="shared" si="80"/>
        <v>1.6036555176604126E-4</v>
      </c>
    </row>
    <row r="474" spans="1:21" x14ac:dyDescent="0.2">
      <c r="A474" s="2">
        <v>43880</v>
      </c>
      <c r="B474" s="3">
        <v>28.85</v>
      </c>
      <c r="C474" s="3">
        <v>90.139999000000003</v>
      </c>
      <c r="D474" s="3">
        <v>66.300003000000004</v>
      </c>
      <c r="E474" s="3">
        <v>643.71997099999999</v>
      </c>
      <c r="F474" s="3">
        <v>34.373814000000003</v>
      </c>
      <c r="G474" s="3">
        <v>29.540001</v>
      </c>
      <c r="H474" s="3">
        <v>35.669998</v>
      </c>
      <c r="I474" s="3">
        <v>141.16999799999999</v>
      </c>
      <c r="J474" s="3">
        <v>34.860000999999997</v>
      </c>
      <c r="K474" s="3">
        <v>9817.1796880000002</v>
      </c>
      <c r="L474" s="7">
        <f t="shared" si="71"/>
        <v>-6.9279526523040476E-4</v>
      </c>
      <c r="M474" s="7">
        <f t="shared" si="72"/>
        <v>1.0198318608148054E-2</v>
      </c>
      <c r="N474" s="7">
        <f t="shared" si="73"/>
        <v>-1.2658212579055424E-2</v>
      </c>
      <c r="O474" s="7">
        <f t="shared" si="74"/>
        <v>2.0190493100978889E-4</v>
      </c>
      <c r="P474" s="7">
        <f t="shared" si="75"/>
        <v>-2.4779447881583183E-3</v>
      </c>
      <c r="Q474" s="7">
        <f t="shared" si="76"/>
        <v>-5.7219120067960837E-3</v>
      </c>
      <c r="R474" s="7">
        <f t="shared" si="77"/>
        <v>1.6239317164633466E-2</v>
      </c>
      <c r="S474" s="7">
        <f t="shared" si="78"/>
        <v>4.1383889663379789E-2</v>
      </c>
      <c r="T474" s="7">
        <f t="shared" si="79"/>
        <v>8.3888053225338911E-3</v>
      </c>
      <c r="U474" s="7">
        <f t="shared" si="80"/>
        <v>8.6758150294633032E-3</v>
      </c>
    </row>
    <row r="475" spans="1:21" x14ac:dyDescent="0.2">
      <c r="A475" s="2">
        <v>43881</v>
      </c>
      <c r="B475" s="3">
        <v>29.299999</v>
      </c>
      <c r="C475" s="3">
        <v>88.599997999999999</v>
      </c>
      <c r="D475" s="3">
        <v>65.669998000000007</v>
      </c>
      <c r="E475" s="3">
        <v>648.39001499999995</v>
      </c>
      <c r="F475" s="3">
        <v>34.013283000000001</v>
      </c>
      <c r="G475" s="3">
        <v>29.780000999999999</v>
      </c>
      <c r="H475" s="3">
        <v>29.290001</v>
      </c>
      <c r="I475" s="3">
        <v>142.529999</v>
      </c>
      <c r="J475" s="3">
        <v>35.869999</v>
      </c>
      <c r="K475" s="3">
        <v>9750.9697269999997</v>
      </c>
      <c r="L475" s="7">
        <f t="shared" si="71"/>
        <v>1.5597885615251239E-2</v>
      </c>
      <c r="M475" s="7">
        <f t="shared" si="72"/>
        <v>-1.7084546450904705E-2</v>
      </c>
      <c r="N475" s="7">
        <f t="shared" si="73"/>
        <v>-9.5023374282501467E-3</v>
      </c>
      <c r="O475" s="7">
        <f t="shared" si="74"/>
        <v>7.2547756950047488E-3</v>
      </c>
      <c r="P475" s="7">
        <f t="shared" si="75"/>
        <v>-1.0488536419031117E-2</v>
      </c>
      <c r="Q475" s="7">
        <f t="shared" si="76"/>
        <v>8.124576569919495E-3</v>
      </c>
      <c r="R475" s="7">
        <f t="shared" si="77"/>
        <v>-0.17886171454228844</v>
      </c>
      <c r="S475" s="7">
        <f t="shared" si="78"/>
        <v>9.6337821014916437E-3</v>
      </c>
      <c r="T475" s="7">
        <f t="shared" si="79"/>
        <v>2.897297679366111E-2</v>
      </c>
      <c r="U475" s="7">
        <f t="shared" si="80"/>
        <v>-6.7442955211395412E-3</v>
      </c>
    </row>
    <row r="476" spans="1:21" x14ac:dyDescent="0.2">
      <c r="A476" s="2">
        <v>43882</v>
      </c>
      <c r="B476" s="3">
        <v>29.5</v>
      </c>
      <c r="C476" s="3">
        <v>87.360000999999997</v>
      </c>
      <c r="D476" s="3">
        <v>65.519997000000004</v>
      </c>
      <c r="E476" s="3">
        <v>655.98999000000003</v>
      </c>
      <c r="F476" s="3">
        <v>33.889941999999998</v>
      </c>
      <c r="G476" s="3">
        <v>30.309999000000001</v>
      </c>
      <c r="H476" s="3">
        <v>28.26</v>
      </c>
      <c r="I476" s="3">
        <v>142.25</v>
      </c>
      <c r="J476" s="3">
        <v>35.189999</v>
      </c>
      <c r="K476" s="3">
        <v>9576.5898440000001</v>
      </c>
      <c r="L476" s="7">
        <f t="shared" si="71"/>
        <v>6.8259729292141037E-3</v>
      </c>
      <c r="M476" s="7">
        <f t="shared" si="72"/>
        <v>-1.399545178319307E-2</v>
      </c>
      <c r="N476" s="7">
        <f t="shared" si="73"/>
        <v>-2.2841633100095897E-3</v>
      </c>
      <c r="O476" s="7">
        <f t="shared" si="74"/>
        <v>1.1721301723007079E-2</v>
      </c>
      <c r="P476" s="7">
        <f t="shared" si="75"/>
        <v>-3.6262597762175288E-3</v>
      </c>
      <c r="Q476" s="7">
        <f t="shared" si="76"/>
        <v>1.7797111558189763E-2</v>
      </c>
      <c r="R476" s="7">
        <f t="shared" si="77"/>
        <v>-3.5165618464813253E-2</v>
      </c>
      <c r="S476" s="7">
        <f t="shared" si="78"/>
        <v>-1.964491699743881E-3</v>
      </c>
      <c r="T476" s="7">
        <f t="shared" si="79"/>
        <v>-1.8957346500065409E-2</v>
      </c>
      <c r="U476" s="7">
        <f t="shared" si="80"/>
        <v>-1.7883337543049643E-2</v>
      </c>
    </row>
    <row r="477" spans="1:21" x14ac:dyDescent="0.2">
      <c r="A477" s="2">
        <v>43885</v>
      </c>
      <c r="B477" s="3">
        <v>29.139999</v>
      </c>
      <c r="C477" s="3">
        <v>84.519997000000004</v>
      </c>
      <c r="D477" s="3">
        <v>64.5</v>
      </c>
      <c r="E477" s="3">
        <v>644.90002400000003</v>
      </c>
      <c r="F477" s="3">
        <v>32.893737999999999</v>
      </c>
      <c r="G477" s="3">
        <v>30.27</v>
      </c>
      <c r="H477" s="3">
        <v>26.93</v>
      </c>
      <c r="I477" s="3">
        <v>135.970001</v>
      </c>
      <c r="J477" s="3">
        <v>34.130001</v>
      </c>
      <c r="K477" s="3">
        <v>9221.2802730000003</v>
      </c>
      <c r="L477" s="7">
        <f t="shared" si="71"/>
        <v>-1.2203423728813575E-2</v>
      </c>
      <c r="M477" s="7">
        <f t="shared" si="72"/>
        <v>-3.2509202924574064E-2</v>
      </c>
      <c r="N477" s="7">
        <f t="shared" si="73"/>
        <v>-1.556772049302755E-2</v>
      </c>
      <c r="O477" s="7">
        <f t="shared" si="74"/>
        <v>-1.6905693942067628E-2</v>
      </c>
      <c r="P477" s="7">
        <f t="shared" si="75"/>
        <v>-2.9395270136490608E-2</v>
      </c>
      <c r="Q477" s="7">
        <f t="shared" si="76"/>
        <v>-1.3196635209391354E-3</v>
      </c>
      <c r="R477" s="7">
        <f t="shared" si="77"/>
        <v>-4.7062986553432475E-2</v>
      </c>
      <c r="S477" s="7">
        <f t="shared" si="78"/>
        <v>-4.4147620386643258E-2</v>
      </c>
      <c r="T477" s="7">
        <f t="shared" si="79"/>
        <v>-3.0122137826716057E-2</v>
      </c>
      <c r="U477" s="7">
        <f t="shared" si="80"/>
        <v>-3.7101888750368808E-2</v>
      </c>
    </row>
    <row r="478" spans="1:21" x14ac:dyDescent="0.2">
      <c r="A478" s="2">
        <v>43886</v>
      </c>
      <c r="B478" s="3">
        <v>28.92</v>
      </c>
      <c r="C478" s="3">
        <v>82.190002000000007</v>
      </c>
      <c r="D478" s="3">
        <v>63.389999000000003</v>
      </c>
      <c r="E478" s="3">
        <v>631.97997999999995</v>
      </c>
      <c r="F478" s="3">
        <v>32.191650000000003</v>
      </c>
      <c r="G478" s="3">
        <v>29.67</v>
      </c>
      <c r="H478" s="3">
        <v>25.360001</v>
      </c>
      <c r="I478" s="3">
        <v>130.08999600000001</v>
      </c>
      <c r="J478" s="3">
        <v>32.759998000000003</v>
      </c>
      <c r="K478" s="3">
        <v>8965.6103519999997</v>
      </c>
      <c r="L478" s="7">
        <f t="shared" si="71"/>
        <v>-7.5497257223652563E-3</v>
      </c>
      <c r="M478" s="7">
        <f t="shared" si="72"/>
        <v>-2.7567381480148381E-2</v>
      </c>
      <c r="N478" s="7">
        <f t="shared" si="73"/>
        <v>-1.7209317829457317E-2</v>
      </c>
      <c r="O478" s="7">
        <f t="shared" si="74"/>
        <v>-2.0034181298154326E-2</v>
      </c>
      <c r="P478" s="7">
        <f t="shared" si="75"/>
        <v>-2.1344123310035372E-2</v>
      </c>
      <c r="Q478" s="7">
        <f t="shared" si="76"/>
        <v>-1.9821605550049484E-2</v>
      </c>
      <c r="R478" s="7">
        <f t="shared" si="77"/>
        <v>-5.8299257333828416E-2</v>
      </c>
      <c r="S478" s="7">
        <f t="shared" si="78"/>
        <v>-4.3244869873906841E-2</v>
      </c>
      <c r="T478" s="7">
        <f t="shared" si="79"/>
        <v>-4.0140725457347537E-2</v>
      </c>
      <c r="U478" s="7">
        <f t="shared" si="80"/>
        <v>-2.7726076361500981E-2</v>
      </c>
    </row>
    <row r="479" spans="1:21" x14ac:dyDescent="0.2">
      <c r="A479" s="2">
        <v>43887</v>
      </c>
      <c r="B479" s="3">
        <v>28.73</v>
      </c>
      <c r="C479" s="3">
        <v>80.669998000000007</v>
      </c>
      <c r="D479" s="3">
        <v>62.77</v>
      </c>
      <c r="E479" s="3">
        <v>629.84002699999996</v>
      </c>
      <c r="F479" s="3">
        <v>32.941177000000003</v>
      </c>
      <c r="G479" s="3">
        <v>28.75</v>
      </c>
      <c r="H479" s="3">
        <v>24.440000999999999</v>
      </c>
      <c r="I479" s="3">
        <v>125.489998</v>
      </c>
      <c r="J479" s="3">
        <v>31.76</v>
      </c>
      <c r="K479" s="3">
        <v>8980.7802730000003</v>
      </c>
      <c r="L479" s="7">
        <f t="shared" si="71"/>
        <v>-6.5698478561549535E-3</v>
      </c>
      <c r="M479" s="7">
        <f t="shared" si="72"/>
        <v>-1.8493782248600019E-2</v>
      </c>
      <c r="N479" s="7">
        <f t="shared" si="73"/>
        <v>-9.7807068903724061E-3</v>
      </c>
      <c r="O479" s="7">
        <f t="shared" si="74"/>
        <v>-3.3861088447769997E-3</v>
      </c>
      <c r="P479" s="7">
        <f t="shared" si="75"/>
        <v>2.3283273768197669E-2</v>
      </c>
      <c r="Q479" s="7">
        <f t="shared" si="76"/>
        <v>-3.1007751937984551E-2</v>
      </c>
      <c r="R479" s="7">
        <f t="shared" si="77"/>
        <v>-3.6277601093154595E-2</v>
      </c>
      <c r="S479" s="7">
        <f t="shared" si="78"/>
        <v>-3.5360121004231665E-2</v>
      </c>
      <c r="T479" s="7">
        <f t="shared" si="79"/>
        <v>-3.0524971338520883E-2</v>
      </c>
      <c r="U479" s="7">
        <f t="shared" si="80"/>
        <v>1.6920120777518053E-3</v>
      </c>
    </row>
    <row r="480" spans="1:21" x14ac:dyDescent="0.2">
      <c r="A480" s="2">
        <v>43888</v>
      </c>
      <c r="B480" s="3">
        <v>28.24</v>
      </c>
      <c r="C480" s="3">
        <v>78.290001000000004</v>
      </c>
      <c r="D480" s="3">
        <v>61.02</v>
      </c>
      <c r="E480" s="3">
        <v>597.48999000000003</v>
      </c>
      <c r="F480" s="3">
        <v>32.352939999999997</v>
      </c>
      <c r="G480" s="3">
        <v>28.360001</v>
      </c>
      <c r="H480" s="3">
        <v>23.889999</v>
      </c>
      <c r="I480" s="3">
        <v>122.66999800000001</v>
      </c>
      <c r="J480" s="3">
        <v>31.17</v>
      </c>
      <c r="K480" s="3">
        <v>8566.4804690000001</v>
      </c>
      <c r="L480" s="7">
        <f t="shared" si="71"/>
        <v>-1.7055342847198118E-2</v>
      </c>
      <c r="M480" s="7">
        <f t="shared" si="72"/>
        <v>-2.9502876645664512E-2</v>
      </c>
      <c r="N480" s="7">
        <f t="shared" si="73"/>
        <v>-2.7879560299506133E-2</v>
      </c>
      <c r="O480" s="7">
        <f t="shared" si="74"/>
        <v>-5.1362307273621295E-2</v>
      </c>
      <c r="P480" s="7">
        <f t="shared" si="75"/>
        <v>-1.7857194355866718E-2</v>
      </c>
      <c r="Q480" s="7">
        <f t="shared" si="76"/>
        <v>-1.3565182608695636E-2</v>
      </c>
      <c r="R480" s="7">
        <f t="shared" si="77"/>
        <v>-2.2504172565295692E-2</v>
      </c>
      <c r="S480" s="7">
        <f t="shared" si="78"/>
        <v>-2.2471910470506128E-2</v>
      </c>
      <c r="T480" s="7">
        <f t="shared" si="79"/>
        <v>-1.8576826196473547E-2</v>
      </c>
      <c r="U480" s="7">
        <f t="shared" si="80"/>
        <v>-4.6131827236165608E-2</v>
      </c>
    </row>
    <row r="481" spans="1:21" x14ac:dyDescent="0.2">
      <c r="A481" s="2">
        <v>43889</v>
      </c>
      <c r="B481" s="3">
        <v>27.879999000000002</v>
      </c>
      <c r="C481" s="3">
        <v>78.430000000000007</v>
      </c>
      <c r="D481" s="3">
        <v>60.470001000000003</v>
      </c>
      <c r="E481" s="3">
        <v>572.79998799999998</v>
      </c>
      <c r="F481" s="3">
        <v>31.707781000000001</v>
      </c>
      <c r="G481" s="3">
        <v>28.129999000000002</v>
      </c>
      <c r="H481" s="3">
        <v>24.610001</v>
      </c>
      <c r="I481" s="3">
        <v>122.779999</v>
      </c>
      <c r="J481" s="3">
        <v>30.469999000000001</v>
      </c>
      <c r="K481" s="3">
        <v>8567.3701170000004</v>
      </c>
      <c r="L481" s="7">
        <f t="shared" si="71"/>
        <v>-1.2747910764872413E-2</v>
      </c>
      <c r="M481" s="7">
        <f t="shared" si="72"/>
        <v>1.7882104765843993E-3</v>
      </c>
      <c r="N481" s="7">
        <f t="shared" si="73"/>
        <v>-9.0134218289085483E-3</v>
      </c>
      <c r="O481" s="7">
        <f t="shared" si="74"/>
        <v>-4.1322871367267672E-2</v>
      </c>
      <c r="P481" s="7">
        <f t="shared" si="75"/>
        <v>-1.9941278906955476E-2</v>
      </c>
      <c r="Q481" s="7">
        <f t="shared" si="76"/>
        <v>-8.1100843402649708E-3</v>
      </c>
      <c r="R481" s="7">
        <f t="shared" si="77"/>
        <v>3.013821808866551E-2</v>
      </c>
      <c r="S481" s="7">
        <f t="shared" si="78"/>
        <v>8.9672292975823554E-4</v>
      </c>
      <c r="T481" s="7">
        <f t="shared" si="79"/>
        <v>-2.2457523259544442E-2</v>
      </c>
      <c r="U481" s="7">
        <f t="shared" si="80"/>
        <v>1.0385221833163869E-4</v>
      </c>
    </row>
    <row r="482" spans="1:21" x14ac:dyDescent="0.2">
      <c r="A482" s="2">
        <v>43892</v>
      </c>
      <c r="B482" s="3">
        <v>28.26</v>
      </c>
      <c r="C482" s="3">
        <v>82.379997000000003</v>
      </c>
      <c r="D482" s="3">
        <v>63.139999000000003</v>
      </c>
      <c r="E482" s="3">
        <v>618.88000499999998</v>
      </c>
      <c r="F482" s="3">
        <v>33.092979</v>
      </c>
      <c r="G482" s="3">
        <v>29.68</v>
      </c>
      <c r="H482" s="3">
        <v>24.309999000000001</v>
      </c>
      <c r="I482" s="3">
        <v>124.32</v>
      </c>
      <c r="J482" s="3">
        <v>31.059999000000001</v>
      </c>
      <c r="K482" s="3">
        <v>8952.1699219999991</v>
      </c>
      <c r="L482" s="7">
        <f t="shared" si="71"/>
        <v>1.3629878537657051E-2</v>
      </c>
      <c r="M482" s="7">
        <f t="shared" si="72"/>
        <v>5.0363343108504349E-2</v>
      </c>
      <c r="N482" s="7">
        <f t="shared" si="73"/>
        <v>4.4154092208465473E-2</v>
      </c>
      <c r="O482" s="7">
        <f t="shared" si="74"/>
        <v>8.044695873841394E-2</v>
      </c>
      <c r="P482" s="7">
        <f t="shared" si="75"/>
        <v>4.3686374647282915E-2</v>
      </c>
      <c r="Q482" s="7">
        <f t="shared" si="76"/>
        <v>5.5101352829767185E-2</v>
      </c>
      <c r="R482" s="7">
        <f t="shared" si="77"/>
        <v>-1.2190247371383658E-2</v>
      </c>
      <c r="S482" s="7">
        <f t="shared" si="78"/>
        <v>1.2542767653874874E-2</v>
      </c>
      <c r="T482" s="7">
        <f t="shared" si="79"/>
        <v>1.9363308807460081E-2</v>
      </c>
      <c r="U482" s="7">
        <f t="shared" si="80"/>
        <v>4.491457702246935E-2</v>
      </c>
    </row>
    <row r="483" spans="1:21" x14ac:dyDescent="0.2">
      <c r="A483" s="2">
        <v>43893</v>
      </c>
      <c r="B483" s="3">
        <v>27.549999</v>
      </c>
      <c r="C483" s="3">
        <v>78.599997999999999</v>
      </c>
      <c r="D483" s="3">
        <v>62.650002000000001</v>
      </c>
      <c r="E483" s="3">
        <v>615.15997300000004</v>
      </c>
      <c r="F483" s="3">
        <v>32.542693999999997</v>
      </c>
      <c r="G483" s="3">
        <v>29.34</v>
      </c>
      <c r="H483" s="3">
        <v>23.08</v>
      </c>
      <c r="I483" s="3">
        <v>120.029999</v>
      </c>
      <c r="J483" s="3">
        <v>29.25</v>
      </c>
      <c r="K483" s="3">
        <v>8684.0898440000001</v>
      </c>
      <c r="L483" s="7">
        <f t="shared" si="71"/>
        <v>-2.5123885350318537E-2</v>
      </c>
      <c r="M483" s="7">
        <f t="shared" si="72"/>
        <v>-4.5884913057231642E-2</v>
      </c>
      <c r="N483" s="7">
        <f t="shared" si="73"/>
        <v>-7.7604847602231108E-3</v>
      </c>
      <c r="O483" s="7">
        <f t="shared" si="74"/>
        <v>-6.0109099824608913E-3</v>
      </c>
      <c r="P483" s="7">
        <f t="shared" si="75"/>
        <v>-1.662845161204745E-2</v>
      </c>
      <c r="Q483" s="7">
        <f t="shared" si="76"/>
        <v>-1.1455525606468998E-2</v>
      </c>
      <c r="R483" s="7">
        <f t="shared" si="77"/>
        <v>-5.0596423307133945E-2</v>
      </c>
      <c r="S483" s="7">
        <f t="shared" si="78"/>
        <v>-3.4507730051479966E-2</v>
      </c>
      <c r="T483" s="7">
        <f t="shared" si="79"/>
        <v>-5.8274277471805497E-2</v>
      </c>
      <c r="U483" s="7">
        <f t="shared" si="80"/>
        <v>-2.994582099488427E-2</v>
      </c>
    </row>
    <row r="484" spans="1:21" x14ac:dyDescent="0.2">
      <c r="A484" s="2">
        <v>43894</v>
      </c>
      <c r="B484" s="3">
        <v>27.77</v>
      </c>
      <c r="C484" s="3">
        <v>79.669998000000007</v>
      </c>
      <c r="D484" s="3">
        <v>64.550003000000004</v>
      </c>
      <c r="E484" s="3">
        <v>645.48999000000003</v>
      </c>
      <c r="F484" s="3">
        <v>34.535102999999999</v>
      </c>
      <c r="G484" s="3">
        <v>30.959999</v>
      </c>
      <c r="H484" s="3">
        <v>23.1</v>
      </c>
      <c r="I484" s="3">
        <v>123.5</v>
      </c>
      <c r="J484" s="3">
        <v>30.09</v>
      </c>
      <c r="K484" s="3">
        <v>9018.0898440000001</v>
      </c>
      <c r="L484" s="7">
        <f t="shared" si="71"/>
        <v>7.9855175312347516E-3</v>
      </c>
      <c r="M484" s="7">
        <f t="shared" si="72"/>
        <v>1.3613231898555614E-2</v>
      </c>
      <c r="N484" s="7">
        <f t="shared" si="73"/>
        <v>3.0327229678300777E-2</v>
      </c>
      <c r="O484" s="7">
        <f t="shared" si="74"/>
        <v>4.9304275848909951E-2</v>
      </c>
      <c r="P484" s="7">
        <f t="shared" si="75"/>
        <v>6.1224464084012289E-2</v>
      </c>
      <c r="Q484" s="7">
        <f t="shared" si="76"/>
        <v>5.5214689843217452E-2</v>
      </c>
      <c r="R484" s="7">
        <f t="shared" si="77"/>
        <v>8.6655112651659995E-4</v>
      </c>
      <c r="S484" s="7">
        <f t="shared" si="78"/>
        <v>2.8909447878942299E-2</v>
      </c>
      <c r="T484" s="7">
        <f t="shared" si="79"/>
        <v>2.8717948717948714E-2</v>
      </c>
      <c r="U484" s="7">
        <f t="shared" si="80"/>
        <v>3.8461140545519211E-2</v>
      </c>
    </row>
    <row r="485" spans="1:21" x14ac:dyDescent="0.2">
      <c r="A485" s="2">
        <v>43895</v>
      </c>
      <c r="B485" s="3">
        <v>27</v>
      </c>
      <c r="C485" s="3">
        <v>76.190002000000007</v>
      </c>
      <c r="D485" s="3">
        <v>63.66</v>
      </c>
      <c r="E485" s="3">
        <v>616.669983</v>
      </c>
      <c r="F485" s="3">
        <v>33.643265</v>
      </c>
      <c r="G485" s="3">
        <v>33.470001000000003</v>
      </c>
      <c r="H485" s="3">
        <v>21.48</v>
      </c>
      <c r="I485" s="3">
        <v>118.610001</v>
      </c>
      <c r="J485" s="3">
        <v>27.799999</v>
      </c>
      <c r="K485" s="3">
        <v>8738.5898440000001</v>
      </c>
      <c r="L485" s="7">
        <f t="shared" si="71"/>
        <v>-2.7727763773856665E-2</v>
      </c>
      <c r="M485" s="7">
        <f t="shared" si="72"/>
        <v>-4.3680131634997649E-2</v>
      </c>
      <c r="N485" s="7">
        <f t="shared" si="73"/>
        <v>-1.3787807260055544E-2</v>
      </c>
      <c r="O485" s="7">
        <f t="shared" si="74"/>
        <v>-4.4648263251921276E-2</v>
      </c>
      <c r="P485" s="7">
        <f t="shared" si="75"/>
        <v>-2.5824101349864223E-2</v>
      </c>
      <c r="Q485" s="7">
        <f t="shared" si="76"/>
        <v>8.1072418639290128E-2</v>
      </c>
      <c r="R485" s="7">
        <f t="shared" si="77"/>
        <v>-7.0129870129870167E-2</v>
      </c>
      <c r="S485" s="7">
        <f t="shared" si="78"/>
        <v>-3.9595133603238894E-2</v>
      </c>
      <c r="T485" s="7">
        <f t="shared" si="79"/>
        <v>-7.6105051512130276E-2</v>
      </c>
      <c r="U485" s="7">
        <f t="shared" si="80"/>
        <v>-3.0993259640893858E-2</v>
      </c>
    </row>
    <row r="486" spans="1:21" x14ac:dyDescent="0.2">
      <c r="A486" s="2">
        <v>43896</v>
      </c>
      <c r="B486" s="3">
        <v>26.629999000000002</v>
      </c>
      <c r="C486" s="3">
        <v>75.339995999999999</v>
      </c>
      <c r="D486" s="3">
        <v>63.189999</v>
      </c>
      <c r="E486" s="3">
        <v>608.669983</v>
      </c>
      <c r="F486" s="3">
        <v>33.225807000000003</v>
      </c>
      <c r="G486" s="3">
        <v>32.040000999999997</v>
      </c>
      <c r="H486" s="3">
        <v>21.57</v>
      </c>
      <c r="I486" s="3">
        <v>105.120003</v>
      </c>
      <c r="J486" s="3">
        <v>26.190000999999999</v>
      </c>
      <c r="K486" s="3">
        <v>8575.6201170000004</v>
      </c>
      <c r="L486" s="7">
        <f t="shared" si="71"/>
        <v>-1.3703740740740685E-2</v>
      </c>
      <c r="M486" s="7">
        <f t="shared" si="72"/>
        <v>-1.11563981846333E-2</v>
      </c>
      <c r="N486" s="7">
        <f t="shared" si="73"/>
        <v>-7.3829877474080484E-3</v>
      </c>
      <c r="O486" s="7">
        <f t="shared" si="74"/>
        <v>-1.297290320680324E-2</v>
      </c>
      <c r="P486" s="7">
        <f t="shared" si="75"/>
        <v>-1.2408367618303287E-2</v>
      </c>
      <c r="Q486" s="7">
        <f t="shared" si="76"/>
        <v>-4.2724826927851199E-2</v>
      </c>
      <c r="R486" s="7">
        <f t="shared" si="77"/>
        <v>4.1899441340782053E-3</v>
      </c>
      <c r="S486" s="7">
        <f t="shared" si="78"/>
        <v>-0.11373406868110557</v>
      </c>
      <c r="T486" s="7">
        <f t="shared" si="79"/>
        <v>-5.7913599205525183E-2</v>
      </c>
      <c r="U486" s="7">
        <f t="shared" si="80"/>
        <v>-1.8649430847460621E-2</v>
      </c>
    </row>
    <row r="487" spans="1:21" x14ac:dyDescent="0.2">
      <c r="A487" s="2">
        <v>43899</v>
      </c>
      <c r="B487" s="3">
        <v>24.450001</v>
      </c>
      <c r="C487" s="3">
        <v>70.830001999999993</v>
      </c>
      <c r="D487" s="3">
        <v>62.41</v>
      </c>
      <c r="E487" s="3">
        <v>574.05999799999995</v>
      </c>
      <c r="F487" s="3">
        <v>32.030360999999999</v>
      </c>
      <c r="G487" s="3">
        <v>31.25</v>
      </c>
      <c r="H487" s="3">
        <v>19.170000000000002</v>
      </c>
      <c r="I487" s="3">
        <v>66.309997999999993</v>
      </c>
      <c r="J487" s="3">
        <v>23.530000999999999</v>
      </c>
      <c r="K487" s="3">
        <v>7950.6801759999998</v>
      </c>
      <c r="L487" s="7">
        <f t="shared" si="71"/>
        <v>-8.186248899220766E-2</v>
      </c>
      <c r="M487" s="7">
        <f t="shared" si="72"/>
        <v>-5.9861882657917927E-2</v>
      </c>
      <c r="N487" s="7">
        <f t="shared" si="73"/>
        <v>-1.2343709643040249E-2</v>
      </c>
      <c r="O487" s="7">
        <f t="shared" si="74"/>
        <v>-5.6861658972264535E-2</v>
      </c>
      <c r="P487" s="7">
        <f t="shared" si="75"/>
        <v>-3.5979442124611266E-2</v>
      </c>
      <c r="Q487" s="7">
        <f t="shared" si="76"/>
        <v>-2.4656709592487114E-2</v>
      </c>
      <c r="R487" s="7">
        <f t="shared" si="77"/>
        <v>-0.11126564673157156</v>
      </c>
      <c r="S487" s="7">
        <f t="shared" si="78"/>
        <v>-0.3691971450952109</v>
      </c>
      <c r="T487" s="7">
        <f t="shared" si="79"/>
        <v>-0.10156547913075682</v>
      </c>
      <c r="U487" s="7">
        <f t="shared" si="80"/>
        <v>-7.2874023391164694E-2</v>
      </c>
    </row>
    <row r="488" spans="1:21" x14ac:dyDescent="0.2">
      <c r="A488" s="2">
        <v>43900</v>
      </c>
      <c r="B488" s="3">
        <v>25.25</v>
      </c>
      <c r="C488" s="3">
        <v>74.870002999999997</v>
      </c>
      <c r="D488" s="3">
        <v>62.889999000000003</v>
      </c>
      <c r="E488" s="3">
        <v>610.28002900000001</v>
      </c>
      <c r="F488" s="3">
        <v>32.817836999999997</v>
      </c>
      <c r="G488" s="3">
        <v>32.599997999999999</v>
      </c>
      <c r="H488" s="3">
        <v>20.530000999999999</v>
      </c>
      <c r="I488" s="3">
        <v>79.860000999999997</v>
      </c>
      <c r="J488" s="3">
        <v>25.280000999999999</v>
      </c>
      <c r="K488" s="3">
        <v>8344.25</v>
      </c>
      <c r="L488" s="7">
        <f t="shared" si="71"/>
        <v>3.2719794162789591E-2</v>
      </c>
      <c r="M488" s="7">
        <f t="shared" si="72"/>
        <v>5.703799076555164E-2</v>
      </c>
      <c r="N488" s="7">
        <f t="shared" si="73"/>
        <v>7.6910591251403062E-3</v>
      </c>
      <c r="O488" s="7">
        <f t="shared" si="74"/>
        <v>6.3094504278627797E-2</v>
      </c>
      <c r="P488" s="7">
        <f t="shared" si="75"/>
        <v>2.4585298929350127E-2</v>
      </c>
      <c r="Q488" s="7">
        <f t="shared" si="76"/>
        <v>4.319993599999998E-2</v>
      </c>
      <c r="R488" s="7">
        <f t="shared" si="77"/>
        <v>7.0944235785080689E-2</v>
      </c>
      <c r="S488" s="7">
        <f t="shared" si="78"/>
        <v>0.20434328771959856</v>
      </c>
      <c r="T488" s="7">
        <f t="shared" si="79"/>
        <v>7.4373137510703888E-2</v>
      </c>
      <c r="U488" s="7">
        <f t="shared" si="80"/>
        <v>4.9501403060839229E-2</v>
      </c>
    </row>
    <row r="489" spans="1:21" x14ac:dyDescent="0.2">
      <c r="A489" s="2">
        <v>43901</v>
      </c>
      <c r="B489" s="3">
        <v>24.51</v>
      </c>
      <c r="C489" s="3">
        <v>68.300003000000004</v>
      </c>
      <c r="D489" s="3">
        <v>61.689999</v>
      </c>
      <c r="E489" s="3">
        <v>598.79998799999998</v>
      </c>
      <c r="F489" s="3">
        <v>30.521822</v>
      </c>
      <c r="G489" s="3">
        <v>30.59</v>
      </c>
      <c r="H489" s="3">
        <v>19.799999</v>
      </c>
      <c r="I489" s="3">
        <v>70.239998</v>
      </c>
      <c r="J489" s="3">
        <v>23.07</v>
      </c>
      <c r="K489" s="3">
        <v>7952.0498049999997</v>
      </c>
      <c r="L489" s="7">
        <f t="shared" si="71"/>
        <v>-2.9306930693069246E-2</v>
      </c>
      <c r="M489" s="7">
        <f t="shared" si="72"/>
        <v>-8.775210013014148E-2</v>
      </c>
      <c r="N489" s="7">
        <f t="shared" si="73"/>
        <v>-1.9080935269215105E-2</v>
      </c>
      <c r="O489" s="7">
        <f t="shared" si="74"/>
        <v>-1.8811103844920393E-2</v>
      </c>
      <c r="P489" s="7">
        <f t="shared" si="75"/>
        <v>-6.9962410990096549E-2</v>
      </c>
      <c r="Q489" s="7">
        <f t="shared" si="76"/>
        <v>-6.16563841506984E-2</v>
      </c>
      <c r="R489" s="7">
        <f t="shared" si="77"/>
        <v>-3.5557816095576372E-2</v>
      </c>
      <c r="S489" s="7">
        <f t="shared" si="78"/>
        <v>-0.12046084246855941</v>
      </c>
      <c r="T489" s="7">
        <f t="shared" si="79"/>
        <v>-8.7420922174805238E-2</v>
      </c>
      <c r="U489" s="7">
        <f t="shared" si="80"/>
        <v>-4.7002450190250816E-2</v>
      </c>
    </row>
    <row r="490" spans="1:21" x14ac:dyDescent="0.2">
      <c r="A490" s="2">
        <v>43902</v>
      </c>
      <c r="B490" s="3">
        <v>22.99</v>
      </c>
      <c r="C490" s="3">
        <v>62.099997999999999</v>
      </c>
      <c r="D490" s="3">
        <v>58.189999</v>
      </c>
      <c r="E490" s="3">
        <v>565.13000499999998</v>
      </c>
      <c r="F490" s="3">
        <v>28.481974000000001</v>
      </c>
      <c r="G490" s="3">
        <v>29.120000999999998</v>
      </c>
      <c r="H490" s="3">
        <v>16.139999</v>
      </c>
      <c r="I490" s="3">
        <v>60.68</v>
      </c>
      <c r="J490" s="3">
        <v>20.360001</v>
      </c>
      <c r="K490" s="3">
        <v>7201.7998049999997</v>
      </c>
      <c r="L490" s="7">
        <f t="shared" si="71"/>
        <v>-6.2015503875969116E-2</v>
      </c>
      <c r="M490" s="7">
        <f t="shared" si="72"/>
        <v>-9.0776057506176164E-2</v>
      </c>
      <c r="N490" s="7">
        <f t="shared" si="73"/>
        <v>-5.6735290269659427E-2</v>
      </c>
      <c r="O490" s="7">
        <f t="shared" si="74"/>
        <v>-5.6229097653221732E-2</v>
      </c>
      <c r="P490" s="7">
        <f t="shared" si="75"/>
        <v>-6.6832445323873502E-2</v>
      </c>
      <c r="Q490" s="7">
        <f t="shared" si="76"/>
        <v>-4.8054887218045156E-2</v>
      </c>
      <c r="R490" s="7">
        <f t="shared" si="77"/>
        <v>-0.18484849418426738</v>
      </c>
      <c r="S490" s="7">
        <f t="shared" si="78"/>
        <v>-0.13610475900070498</v>
      </c>
      <c r="T490" s="7">
        <f t="shared" si="79"/>
        <v>-0.11746853055916774</v>
      </c>
      <c r="U490" s="7">
        <f t="shared" si="80"/>
        <v>-9.4346743091104177E-2</v>
      </c>
    </row>
    <row r="491" spans="1:21" x14ac:dyDescent="0.2">
      <c r="A491" s="2">
        <v>43903</v>
      </c>
      <c r="B491" s="3">
        <v>23.469999000000001</v>
      </c>
      <c r="C491" s="3">
        <v>69.919998000000007</v>
      </c>
      <c r="D491" s="3">
        <v>63.66</v>
      </c>
      <c r="E491" s="3">
        <v>621.09002699999996</v>
      </c>
      <c r="F491" s="3">
        <v>31.034157</v>
      </c>
      <c r="G491" s="3">
        <v>30.709999</v>
      </c>
      <c r="H491" s="3">
        <v>16.399999999999999</v>
      </c>
      <c r="I491" s="3">
        <v>70.680000000000007</v>
      </c>
      <c r="J491" s="3">
        <v>23.719999000000001</v>
      </c>
      <c r="K491" s="3">
        <v>7874.8798829999996</v>
      </c>
      <c r="L491" s="7">
        <f t="shared" si="71"/>
        <v>2.0878599391039712E-2</v>
      </c>
      <c r="M491" s="7">
        <f t="shared" si="72"/>
        <v>0.12592592998151156</v>
      </c>
      <c r="N491" s="7">
        <f t="shared" si="73"/>
        <v>9.400242471219146E-2</v>
      </c>
      <c r="O491" s="7">
        <f t="shared" si="74"/>
        <v>9.9021502140910003E-2</v>
      </c>
      <c r="P491" s="7">
        <f t="shared" si="75"/>
        <v>8.9606956315598049E-2</v>
      </c>
      <c r="Q491" s="7">
        <f t="shared" si="76"/>
        <v>5.4601577795275538E-2</v>
      </c>
      <c r="R491" s="7">
        <f t="shared" si="77"/>
        <v>1.610910880477744E-2</v>
      </c>
      <c r="S491" s="7">
        <f t="shared" si="78"/>
        <v>0.16479894528675029</v>
      </c>
      <c r="T491" s="7">
        <f t="shared" si="79"/>
        <v>0.16502936321073858</v>
      </c>
      <c r="U491" s="7">
        <f t="shared" si="80"/>
        <v>9.3459981702448888E-2</v>
      </c>
    </row>
    <row r="492" spans="1:21" x14ac:dyDescent="0.2">
      <c r="A492" s="2">
        <v>43906</v>
      </c>
      <c r="B492" s="3">
        <v>19.600000000000001</v>
      </c>
      <c r="C492" s="3">
        <v>58.59</v>
      </c>
      <c r="D492" s="3">
        <v>62.560001</v>
      </c>
      <c r="E492" s="3">
        <v>542.42999299999997</v>
      </c>
      <c r="F492" s="3">
        <v>28.633776000000001</v>
      </c>
      <c r="G492" s="3">
        <v>31.1</v>
      </c>
      <c r="H492" s="3">
        <v>13.61</v>
      </c>
      <c r="I492" s="3">
        <v>59.720001000000003</v>
      </c>
      <c r="J492" s="3">
        <v>20.620000999999998</v>
      </c>
      <c r="K492" s="3">
        <v>6904.5898440000001</v>
      </c>
      <c r="L492" s="7">
        <f t="shared" si="71"/>
        <v>-0.16489131507845398</v>
      </c>
      <c r="M492" s="7">
        <f t="shared" si="72"/>
        <v>-0.16204231012706841</v>
      </c>
      <c r="N492" s="7">
        <f t="shared" si="73"/>
        <v>-1.7279280552937433E-2</v>
      </c>
      <c r="O492" s="7">
        <f t="shared" si="74"/>
        <v>-0.12664836107568025</v>
      </c>
      <c r="P492" s="7">
        <f t="shared" si="75"/>
        <v>-7.7346421879608315E-2</v>
      </c>
      <c r="Q492" s="7">
        <f t="shared" si="76"/>
        <v>1.2699479410598536E-2</v>
      </c>
      <c r="R492" s="7">
        <f t="shared" si="77"/>
        <v>-0.17012195121951215</v>
      </c>
      <c r="S492" s="7">
        <f t="shared" si="78"/>
        <v>-0.15506506791171482</v>
      </c>
      <c r="T492" s="7">
        <f t="shared" si="79"/>
        <v>-0.1306913208554521</v>
      </c>
      <c r="U492" s="7">
        <f t="shared" si="80"/>
        <v>-0.12321331289060369</v>
      </c>
    </row>
    <row r="493" spans="1:21" x14ac:dyDescent="0.2">
      <c r="A493" s="2">
        <v>43907</v>
      </c>
      <c r="B493" s="3">
        <v>20.32</v>
      </c>
      <c r="C493" s="3">
        <v>58.98</v>
      </c>
      <c r="D493" s="3">
        <v>69.220000999999996</v>
      </c>
      <c r="E493" s="3">
        <v>575.17999299999997</v>
      </c>
      <c r="F493" s="3">
        <v>30.512335</v>
      </c>
      <c r="G493" s="3">
        <v>33</v>
      </c>
      <c r="H493" s="3">
        <v>12.74</v>
      </c>
      <c r="I493" s="3">
        <v>57.529998999999997</v>
      </c>
      <c r="J493" s="3">
        <v>22.790001</v>
      </c>
      <c r="K493" s="3">
        <v>7334.7797849999997</v>
      </c>
      <c r="L493" s="7">
        <f t="shared" si="71"/>
        <v>3.6734693877550961E-2</v>
      </c>
      <c r="M493" s="7">
        <f t="shared" si="72"/>
        <v>6.656426011264609E-3</v>
      </c>
      <c r="N493" s="7">
        <f t="shared" si="73"/>
        <v>0.10645779880981773</v>
      </c>
      <c r="O493" s="7">
        <f t="shared" si="74"/>
        <v>6.0376454883828673E-2</v>
      </c>
      <c r="P493" s="7">
        <f t="shared" si="75"/>
        <v>6.5606401335262216E-2</v>
      </c>
      <c r="Q493" s="7">
        <f t="shared" si="76"/>
        <v>6.1093247588424389E-2</v>
      </c>
      <c r="R493" s="7">
        <f t="shared" si="77"/>
        <v>-6.3923585598824342E-2</v>
      </c>
      <c r="S493" s="7">
        <f t="shared" si="78"/>
        <v>-3.6671164824662456E-2</v>
      </c>
      <c r="T493" s="7">
        <f t="shared" si="79"/>
        <v>0.10523762826199679</v>
      </c>
      <c r="U493" s="7">
        <f t="shared" si="80"/>
        <v>6.2304923350925641E-2</v>
      </c>
    </row>
    <row r="494" spans="1:21" x14ac:dyDescent="0.2">
      <c r="A494" s="2">
        <v>43908</v>
      </c>
      <c r="B494" s="3">
        <v>19.91</v>
      </c>
      <c r="C494" s="3">
        <v>56.330002</v>
      </c>
      <c r="D494" s="3">
        <v>68.959998999999996</v>
      </c>
      <c r="E494" s="3">
        <v>572.14001499999995</v>
      </c>
      <c r="F494" s="3">
        <v>30.702086999999999</v>
      </c>
      <c r="G494" s="3">
        <v>33.909999999999997</v>
      </c>
      <c r="H494" s="3">
        <v>12.21</v>
      </c>
      <c r="I494" s="3">
        <v>56.77</v>
      </c>
      <c r="J494" s="3">
        <v>20.16</v>
      </c>
      <c r="K494" s="3">
        <v>6989.8398440000001</v>
      </c>
      <c r="L494" s="7">
        <f t="shared" si="71"/>
        <v>-2.0177165354330714E-2</v>
      </c>
      <c r="M494" s="7">
        <f t="shared" si="72"/>
        <v>-4.4930451000339044E-2</v>
      </c>
      <c r="N494" s="7">
        <f t="shared" si="73"/>
        <v>-3.7561686830949351E-3</v>
      </c>
      <c r="O494" s="7">
        <f t="shared" si="74"/>
        <v>-5.2852638078460063E-3</v>
      </c>
      <c r="P494" s="7">
        <f t="shared" si="75"/>
        <v>6.2188619782785745E-3</v>
      </c>
      <c r="Q494" s="7">
        <f t="shared" si="76"/>
        <v>2.7575757575757472E-2</v>
      </c>
      <c r="R494" s="7">
        <f t="shared" si="77"/>
        <v>-4.1601255886970119E-2</v>
      </c>
      <c r="S494" s="7">
        <f t="shared" si="78"/>
        <v>-1.3210481717546935E-2</v>
      </c>
      <c r="T494" s="7">
        <f t="shared" si="79"/>
        <v>-0.11540153069760725</v>
      </c>
      <c r="U494" s="7">
        <f t="shared" si="80"/>
        <v>-4.7027988721000114E-2</v>
      </c>
    </row>
    <row r="495" spans="1:21" x14ac:dyDescent="0.2">
      <c r="A495" s="2">
        <v>43909</v>
      </c>
      <c r="B495" s="3">
        <v>24.32</v>
      </c>
      <c r="C495" s="3">
        <v>61.41</v>
      </c>
      <c r="D495" s="3">
        <v>61.43</v>
      </c>
      <c r="E495" s="3">
        <v>550</v>
      </c>
      <c r="F495" s="3">
        <v>28.861481000000001</v>
      </c>
      <c r="G495" s="3">
        <v>34.18</v>
      </c>
      <c r="H495" s="3">
        <v>12.62</v>
      </c>
      <c r="I495" s="3">
        <v>60.369999</v>
      </c>
      <c r="J495" s="3">
        <v>18.690000999999999</v>
      </c>
      <c r="K495" s="3">
        <v>7150.580078</v>
      </c>
      <c r="L495" s="7">
        <f t="shared" si="71"/>
        <v>0.22149673530889</v>
      </c>
      <c r="M495" s="7">
        <f t="shared" si="72"/>
        <v>9.0182812349269864E-2</v>
      </c>
      <c r="N495" s="7">
        <f t="shared" si="73"/>
        <v>-0.10919372258111543</v>
      </c>
      <c r="O495" s="7">
        <f t="shared" si="74"/>
        <v>-3.8696847658872366E-2</v>
      </c>
      <c r="P495" s="7">
        <f t="shared" si="75"/>
        <v>-5.9950517370366309E-2</v>
      </c>
      <c r="Q495" s="7">
        <f t="shared" si="76"/>
        <v>7.9622530227072587E-3</v>
      </c>
      <c r="R495" s="7">
        <f t="shared" si="77"/>
        <v>3.357903357903344E-2</v>
      </c>
      <c r="S495" s="7">
        <f t="shared" si="78"/>
        <v>6.3413757266161649E-2</v>
      </c>
      <c r="T495" s="7">
        <f t="shared" si="79"/>
        <v>-7.2916617063492131E-2</v>
      </c>
      <c r="U495" s="7">
        <f t="shared" si="80"/>
        <v>2.2996268525090381E-2</v>
      </c>
    </row>
    <row r="496" spans="1:21" x14ac:dyDescent="0.2">
      <c r="A496" s="2">
        <v>43910</v>
      </c>
      <c r="B496" s="3">
        <v>23.530000999999999</v>
      </c>
      <c r="C496" s="3">
        <v>58.029998999999997</v>
      </c>
      <c r="D496" s="3">
        <v>55.810001</v>
      </c>
      <c r="E496" s="3">
        <v>506.51998900000001</v>
      </c>
      <c r="F496" s="3">
        <v>27.523720000000001</v>
      </c>
      <c r="G496" s="3">
        <v>31.77</v>
      </c>
      <c r="H496" s="3">
        <v>11.97</v>
      </c>
      <c r="I496" s="3">
        <v>61.759998000000003</v>
      </c>
      <c r="J496" s="3">
        <v>16.219999000000001</v>
      </c>
      <c r="K496" s="3">
        <v>6879.5200199999999</v>
      </c>
      <c r="L496" s="7">
        <f t="shared" si="71"/>
        <v>-3.248351151315796E-2</v>
      </c>
      <c r="M496" s="7">
        <f t="shared" si="72"/>
        <v>-5.5039912066438691E-2</v>
      </c>
      <c r="N496" s="7">
        <f t="shared" si="73"/>
        <v>-9.1486228227250527E-2</v>
      </c>
      <c r="O496" s="7">
        <f t="shared" si="74"/>
        <v>-7.9054565454545436E-2</v>
      </c>
      <c r="P496" s="7">
        <f t="shared" si="75"/>
        <v>-4.6351086418607565E-2</v>
      </c>
      <c r="Q496" s="7">
        <f t="shared" si="76"/>
        <v>-7.0509069631363372E-2</v>
      </c>
      <c r="R496" s="7">
        <f t="shared" si="77"/>
        <v>-5.1505546751188479E-2</v>
      </c>
      <c r="S496" s="7">
        <f t="shared" si="78"/>
        <v>2.3024664949886833E-2</v>
      </c>
      <c r="T496" s="7">
        <f t="shared" si="79"/>
        <v>-0.13215633321795955</v>
      </c>
      <c r="U496" s="7">
        <f t="shared" si="80"/>
        <v>-3.7907422201167051E-2</v>
      </c>
    </row>
    <row r="497" spans="1:21" x14ac:dyDescent="0.2">
      <c r="A497" s="2">
        <v>43913</v>
      </c>
      <c r="B497" s="3">
        <v>23.18</v>
      </c>
      <c r="C497" s="3">
        <v>56.549999</v>
      </c>
      <c r="D497" s="3">
        <v>53.560001</v>
      </c>
      <c r="E497" s="3">
        <v>489.14001500000001</v>
      </c>
      <c r="F497" s="3">
        <v>27.030360999999999</v>
      </c>
      <c r="G497" s="3">
        <v>31.08</v>
      </c>
      <c r="H497" s="3">
        <v>11.28</v>
      </c>
      <c r="I497" s="3">
        <v>61.290000999999997</v>
      </c>
      <c r="J497" s="3">
        <v>15.34</v>
      </c>
      <c r="K497" s="3">
        <v>6860.669922</v>
      </c>
      <c r="L497" s="7">
        <f t="shared" si="71"/>
        <v>-1.4874670001076453E-2</v>
      </c>
      <c r="M497" s="7">
        <f t="shared" si="72"/>
        <v>-2.5504050068999605E-2</v>
      </c>
      <c r="N497" s="7">
        <f t="shared" si="73"/>
        <v>-4.0315354948658753E-2</v>
      </c>
      <c r="O497" s="7">
        <f t="shared" si="74"/>
        <v>-3.431251357782053E-2</v>
      </c>
      <c r="P497" s="7">
        <f t="shared" si="75"/>
        <v>-1.7924866260810735E-2</v>
      </c>
      <c r="Q497" s="7">
        <f t="shared" si="76"/>
        <v>-2.1718602455146407E-2</v>
      </c>
      <c r="R497" s="7">
        <f t="shared" si="77"/>
        <v>-5.7644110275689324E-2</v>
      </c>
      <c r="S497" s="7">
        <f t="shared" si="78"/>
        <v>-7.6100552982531896E-3</v>
      </c>
      <c r="T497" s="7">
        <f t="shared" si="79"/>
        <v>-5.4253949090872416E-2</v>
      </c>
      <c r="U497" s="7">
        <f t="shared" si="80"/>
        <v>-2.7400309825684451E-3</v>
      </c>
    </row>
    <row r="498" spans="1:21" x14ac:dyDescent="0.2">
      <c r="A498" s="2">
        <v>43914</v>
      </c>
      <c r="B498" s="3">
        <v>23.889999</v>
      </c>
      <c r="C498" s="3">
        <v>64.879997000000003</v>
      </c>
      <c r="D498" s="3">
        <v>56.27</v>
      </c>
      <c r="E498" s="3">
        <v>545.89001499999995</v>
      </c>
      <c r="F498" s="3">
        <v>28.178367999999999</v>
      </c>
      <c r="G498" s="3">
        <v>30.15</v>
      </c>
      <c r="H498" s="3">
        <v>14.75</v>
      </c>
      <c r="I498" s="3">
        <v>72.620002999999997</v>
      </c>
      <c r="J498" s="3">
        <v>19.48</v>
      </c>
      <c r="K498" s="3">
        <v>7417.8598629999997</v>
      </c>
      <c r="L498" s="7">
        <f t="shared" si="71"/>
        <v>3.0629810181190674E-2</v>
      </c>
      <c r="M498" s="7">
        <f t="shared" si="72"/>
        <v>0.14730323867910242</v>
      </c>
      <c r="N498" s="7">
        <f t="shared" si="73"/>
        <v>5.0597441176298774E-2</v>
      </c>
      <c r="O498" s="7">
        <f t="shared" si="74"/>
        <v>0.11601994982970253</v>
      </c>
      <c r="P498" s="7">
        <f t="shared" si="75"/>
        <v>4.2471019902397891E-2</v>
      </c>
      <c r="Q498" s="7">
        <f t="shared" si="76"/>
        <v>-2.9922779922779915E-2</v>
      </c>
      <c r="R498" s="7">
        <f t="shared" si="77"/>
        <v>0.30762411347517737</v>
      </c>
      <c r="S498" s="7">
        <f t="shared" si="78"/>
        <v>0.18485889729386693</v>
      </c>
      <c r="T498" s="7">
        <f t="shared" si="79"/>
        <v>0.26988265971316822</v>
      </c>
      <c r="U498" s="7">
        <f t="shared" si="80"/>
        <v>8.1215092306549774E-2</v>
      </c>
    </row>
    <row r="499" spans="1:21" x14ac:dyDescent="0.2">
      <c r="A499" s="2">
        <v>43915</v>
      </c>
      <c r="B499" s="3">
        <v>25</v>
      </c>
      <c r="C499" s="3">
        <v>65.809997999999993</v>
      </c>
      <c r="D499" s="3">
        <v>56.169998</v>
      </c>
      <c r="E499" s="3">
        <v>553.919983</v>
      </c>
      <c r="F499" s="3">
        <v>28.225805000000001</v>
      </c>
      <c r="G499" s="3">
        <v>27.940000999999999</v>
      </c>
      <c r="H499" s="3">
        <v>14.74</v>
      </c>
      <c r="I499" s="3">
        <v>72.309997999999993</v>
      </c>
      <c r="J499" s="3">
        <v>20.559999000000001</v>
      </c>
      <c r="K499" s="3">
        <v>7384.2998049999997</v>
      </c>
      <c r="L499" s="7">
        <f t="shared" si="71"/>
        <v>4.6462999014776032E-2</v>
      </c>
      <c r="M499" s="7">
        <f t="shared" si="72"/>
        <v>1.4334171439619365E-2</v>
      </c>
      <c r="N499" s="7">
        <f t="shared" si="73"/>
        <v>-1.7771814465968273E-3</v>
      </c>
      <c r="O499" s="7">
        <f t="shared" si="74"/>
        <v>1.4709864220542766E-2</v>
      </c>
      <c r="P499" s="7">
        <f t="shared" si="75"/>
        <v>1.6834544853698472E-3</v>
      </c>
      <c r="Q499" s="7">
        <f t="shared" si="76"/>
        <v>-7.330013266998342E-2</v>
      </c>
      <c r="R499" s="7">
        <f t="shared" si="77"/>
        <v>-6.7796610169490077E-4</v>
      </c>
      <c r="S499" s="7">
        <f t="shared" si="78"/>
        <v>-4.2688651500056244E-3</v>
      </c>
      <c r="T499" s="7">
        <f t="shared" si="79"/>
        <v>5.5441427104722836E-2</v>
      </c>
      <c r="U499" s="7">
        <f t="shared" si="80"/>
        <v>-4.5242237814974518E-3</v>
      </c>
    </row>
    <row r="500" spans="1:21" x14ac:dyDescent="0.2">
      <c r="A500" s="2">
        <v>43916</v>
      </c>
      <c r="B500" s="3">
        <v>24.790001</v>
      </c>
      <c r="C500" s="3">
        <v>69.900002000000001</v>
      </c>
      <c r="D500" s="3">
        <v>58.759998000000003</v>
      </c>
      <c r="E500" s="3">
        <v>587.580017</v>
      </c>
      <c r="F500" s="3">
        <v>30.123341</v>
      </c>
      <c r="G500" s="3">
        <v>29</v>
      </c>
      <c r="H500" s="3">
        <v>13.99</v>
      </c>
      <c r="I500" s="3">
        <v>74.339995999999999</v>
      </c>
      <c r="J500" s="3">
        <v>20.75</v>
      </c>
      <c r="K500" s="3">
        <v>7797.5400390000004</v>
      </c>
      <c r="L500" s="7">
        <f t="shared" si="71"/>
        <v>-8.3999599999999928E-3</v>
      </c>
      <c r="M500" s="7">
        <f t="shared" si="72"/>
        <v>6.2148672303561046E-2</v>
      </c>
      <c r="N500" s="7">
        <f t="shared" si="73"/>
        <v>4.6110024785829679E-2</v>
      </c>
      <c r="O500" s="7">
        <f t="shared" si="74"/>
        <v>6.0766960992631305E-2</v>
      </c>
      <c r="P500" s="7">
        <f t="shared" si="75"/>
        <v>6.7226993171673882E-2</v>
      </c>
      <c r="Q500" s="7">
        <f t="shared" si="76"/>
        <v>3.7938402364409408E-2</v>
      </c>
      <c r="R500" s="7">
        <f t="shared" si="77"/>
        <v>-5.0881953867028491E-2</v>
      </c>
      <c r="S500" s="7">
        <f t="shared" si="78"/>
        <v>2.8073545237824602E-2</v>
      </c>
      <c r="T500" s="7">
        <f t="shared" si="79"/>
        <v>9.2412942237982965E-3</v>
      </c>
      <c r="U500" s="7">
        <f t="shared" si="80"/>
        <v>5.5962006542609598E-2</v>
      </c>
    </row>
    <row r="501" spans="1:21" x14ac:dyDescent="0.2">
      <c r="A501" s="2">
        <v>43917</v>
      </c>
      <c r="B501" s="3">
        <v>24.379999000000002</v>
      </c>
      <c r="C501" s="3">
        <v>66.339995999999999</v>
      </c>
      <c r="D501" s="3">
        <v>59.470001000000003</v>
      </c>
      <c r="E501" s="3">
        <v>594.27002000000005</v>
      </c>
      <c r="F501" s="3">
        <v>29.316889</v>
      </c>
      <c r="G501" s="3">
        <v>29.129999000000002</v>
      </c>
      <c r="H501" s="3">
        <v>12.79</v>
      </c>
      <c r="I501" s="3">
        <v>68.650002000000001</v>
      </c>
      <c r="J501" s="3">
        <v>17.799999</v>
      </c>
      <c r="K501" s="3">
        <v>7502.3798829999996</v>
      </c>
      <c r="L501" s="7">
        <f t="shared" si="71"/>
        <v>-1.6539006997216284E-2</v>
      </c>
      <c r="M501" s="7">
        <f t="shared" si="72"/>
        <v>-5.0929984236624218E-2</v>
      </c>
      <c r="N501" s="7">
        <f t="shared" si="73"/>
        <v>1.208310116007833E-2</v>
      </c>
      <c r="O501" s="7">
        <f t="shared" si="74"/>
        <v>1.1385688427862323E-2</v>
      </c>
      <c r="P501" s="7">
        <f t="shared" si="75"/>
        <v>-2.6771665201413088E-2</v>
      </c>
      <c r="Q501" s="7">
        <f t="shared" si="76"/>
        <v>4.4827241379310871E-3</v>
      </c>
      <c r="R501" s="7">
        <f t="shared" si="77"/>
        <v>-8.5775553967119444E-2</v>
      </c>
      <c r="S501" s="7">
        <f t="shared" si="78"/>
        <v>-7.654014401614978E-2</v>
      </c>
      <c r="T501" s="7">
        <f t="shared" si="79"/>
        <v>-0.14216872289156629</v>
      </c>
      <c r="U501" s="7">
        <f t="shared" si="80"/>
        <v>-3.7852983700466358E-2</v>
      </c>
    </row>
    <row r="502" spans="1:21" x14ac:dyDescent="0.2">
      <c r="A502" s="2">
        <v>43920</v>
      </c>
      <c r="B502" s="3">
        <v>24.780000999999999</v>
      </c>
      <c r="C502" s="3">
        <v>67.860000999999997</v>
      </c>
      <c r="D502" s="3">
        <v>60.91</v>
      </c>
      <c r="E502" s="3">
        <v>644.86999500000002</v>
      </c>
      <c r="F502" s="3">
        <v>30.996203999999999</v>
      </c>
      <c r="G502" s="3">
        <v>29.65</v>
      </c>
      <c r="H502" s="3">
        <v>14.09</v>
      </c>
      <c r="I502" s="3">
        <v>66.489998</v>
      </c>
      <c r="J502" s="3">
        <v>17.920000000000002</v>
      </c>
      <c r="K502" s="3">
        <v>7774.1499020000001</v>
      </c>
      <c r="L502" s="7">
        <f t="shared" si="71"/>
        <v>1.6406973601598467E-2</v>
      </c>
      <c r="M502" s="7">
        <f t="shared" si="72"/>
        <v>2.2912346874425463E-2</v>
      </c>
      <c r="N502" s="7">
        <f t="shared" si="73"/>
        <v>2.4213872133615619E-2</v>
      </c>
      <c r="O502" s="7">
        <f t="shared" si="74"/>
        <v>8.5146437304712039E-2</v>
      </c>
      <c r="P502" s="7">
        <f t="shared" si="75"/>
        <v>5.7281487131871291E-2</v>
      </c>
      <c r="Q502" s="7">
        <f t="shared" si="76"/>
        <v>1.7851047643358896E-2</v>
      </c>
      <c r="R502" s="7">
        <f t="shared" si="77"/>
        <v>0.10164190774042227</v>
      </c>
      <c r="S502" s="7">
        <f t="shared" si="78"/>
        <v>-3.146400491000715E-2</v>
      </c>
      <c r="T502" s="7">
        <f t="shared" si="79"/>
        <v>6.7416295922264951E-3</v>
      </c>
      <c r="U502" s="7">
        <f t="shared" si="80"/>
        <v>3.6224507854609865E-2</v>
      </c>
    </row>
    <row r="503" spans="1:21" x14ac:dyDescent="0.2">
      <c r="A503" s="2">
        <v>43921</v>
      </c>
      <c r="B503" s="3">
        <v>24.27</v>
      </c>
      <c r="C503" s="3">
        <v>65.739998</v>
      </c>
      <c r="D503" s="3">
        <v>59.990001999999997</v>
      </c>
      <c r="E503" s="3">
        <v>624.57000700000003</v>
      </c>
      <c r="F503" s="3">
        <v>30.967742999999999</v>
      </c>
      <c r="G503" s="3">
        <v>30.120000999999998</v>
      </c>
      <c r="H503" s="3">
        <v>14.01</v>
      </c>
      <c r="I503" s="3">
        <v>70.150002000000001</v>
      </c>
      <c r="J503" s="3">
        <v>18.93</v>
      </c>
      <c r="K503" s="3">
        <v>7700.1000979999999</v>
      </c>
      <c r="L503" s="7">
        <f t="shared" si="71"/>
        <v>-2.0581153326022832E-2</v>
      </c>
      <c r="M503" s="7">
        <f t="shared" si="72"/>
        <v>-3.1240833609772523E-2</v>
      </c>
      <c r="N503" s="7">
        <f t="shared" si="73"/>
        <v>-1.5104219340009845E-2</v>
      </c>
      <c r="O503" s="7">
        <f t="shared" si="74"/>
        <v>-3.1479194500280611E-2</v>
      </c>
      <c r="P503" s="7">
        <f t="shared" si="75"/>
        <v>-9.1820921039234582E-4</v>
      </c>
      <c r="Q503" s="7">
        <f t="shared" si="76"/>
        <v>1.5851635750421582E-2</v>
      </c>
      <c r="R503" s="7">
        <f t="shared" si="77"/>
        <v>-5.6777856635912049E-3</v>
      </c>
      <c r="S503" s="7">
        <f t="shared" si="78"/>
        <v>5.504593337482129E-2</v>
      </c>
      <c r="T503" s="7">
        <f t="shared" si="79"/>
        <v>5.6361607142857026E-2</v>
      </c>
      <c r="U503" s="7">
        <f t="shared" si="80"/>
        <v>-9.5251319994421463E-3</v>
      </c>
    </row>
    <row r="504" spans="1:21" x14ac:dyDescent="0.2">
      <c r="A504" s="2">
        <v>43922</v>
      </c>
      <c r="B504" s="3">
        <v>23.66</v>
      </c>
      <c r="C504" s="3">
        <v>62.619999</v>
      </c>
      <c r="D504" s="3">
        <v>61.09</v>
      </c>
      <c r="E504" s="3">
        <v>595.46002199999998</v>
      </c>
      <c r="F504" s="3">
        <v>30.123341</v>
      </c>
      <c r="G504" s="3">
        <v>30.5</v>
      </c>
      <c r="H504" s="3">
        <v>12.78</v>
      </c>
      <c r="I504" s="3">
        <v>67.769997000000004</v>
      </c>
      <c r="J504" s="3">
        <v>17.290001</v>
      </c>
      <c r="K504" s="3">
        <v>7360.580078</v>
      </c>
      <c r="L504" s="7">
        <f t="shared" si="71"/>
        <v>-2.5133910177173441E-2</v>
      </c>
      <c r="M504" s="7">
        <f t="shared" si="72"/>
        <v>-4.7459675919065282E-2</v>
      </c>
      <c r="N504" s="7">
        <f t="shared" si="73"/>
        <v>1.8336355448029598E-2</v>
      </c>
      <c r="O504" s="7">
        <f t="shared" si="74"/>
        <v>-4.6608041810755813E-2</v>
      </c>
      <c r="P504" s="7">
        <f t="shared" si="75"/>
        <v>-2.7267146979358451E-2</v>
      </c>
      <c r="Q504" s="7">
        <f t="shared" si="76"/>
        <v>1.2616168239835104E-2</v>
      </c>
      <c r="R504" s="7">
        <f t="shared" si="77"/>
        <v>-8.779443254817991E-2</v>
      </c>
      <c r="S504" s="7">
        <f t="shared" si="78"/>
        <v>-3.3927368954315883E-2</v>
      </c>
      <c r="T504" s="7">
        <f t="shared" si="79"/>
        <v>-8.66349181193872E-2</v>
      </c>
      <c r="U504" s="7">
        <f t="shared" si="80"/>
        <v>-4.4092935894195169E-2</v>
      </c>
    </row>
    <row r="505" spans="1:21" x14ac:dyDescent="0.2">
      <c r="A505" s="2">
        <v>43923</v>
      </c>
      <c r="B505" s="3">
        <v>23.860001</v>
      </c>
      <c r="C505" s="3">
        <v>65</v>
      </c>
      <c r="D505" s="3">
        <v>61.32</v>
      </c>
      <c r="E505" s="3">
        <v>626.15002400000003</v>
      </c>
      <c r="F505" s="3">
        <v>31.185959</v>
      </c>
      <c r="G505" s="3">
        <v>31.6</v>
      </c>
      <c r="H505" s="3">
        <v>12.76</v>
      </c>
      <c r="I505" s="3">
        <v>75.150002000000001</v>
      </c>
      <c r="J505" s="3">
        <v>16.100000000000001</v>
      </c>
      <c r="K505" s="3">
        <v>7487.3100590000004</v>
      </c>
      <c r="L505" s="7">
        <f t="shared" si="71"/>
        <v>8.4531276415891927E-3</v>
      </c>
      <c r="M505" s="7">
        <f t="shared" si="72"/>
        <v>3.8007043085388742E-2</v>
      </c>
      <c r="N505" s="7">
        <f t="shared" si="73"/>
        <v>3.7649369782287914E-3</v>
      </c>
      <c r="O505" s="7">
        <f t="shared" si="74"/>
        <v>5.1539987347798896E-2</v>
      </c>
      <c r="P505" s="7">
        <f t="shared" si="75"/>
        <v>3.5275569200640809E-2</v>
      </c>
      <c r="Q505" s="7">
        <f t="shared" si="76"/>
        <v>3.6065573770491847E-2</v>
      </c>
      <c r="R505" s="7">
        <f t="shared" si="77"/>
        <v>-1.5649452269170245E-3</v>
      </c>
      <c r="S505" s="7">
        <f t="shared" si="78"/>
        <v>0.10889782096345668</v>
      </c>
      <c r="T505" s="7">
        <f t="shared" si="79"/>
        <v>-6.8825964787393515E-2</v>
      </c>
      <c r="U505" s="7">
        <f t="shared" si="80"/>
        <v>1.7217390430787242E-2</v>
      </c>
    </row>
    <row r="506" spans="1:21" x14ac:dyDescent="0.2">
      <c r="A506" s="2">
        <v>43924</v>
      </c>
      <c r="B506" s="3">
        <v>23.799999</v>
      </c>
      <c r="C506" s="3">
        <v>63.049999</v>
      </c>
      <c r="D506" s="3">
        <v>63.580002</v>
      </c>
      <c r="E506" s="3">
        <v>624.69000200000005</v>
      </c>
      <c r="F506" s="3">
        <v>31.916509999999999</v>
      </c>
      <c r="G506" s="3">
        <v>32.290000999999997</v>
      </c>
      <c r="H506" s="3">
        <v>12.43</v>
      </c>
      <c r="I506" s="3">
        <v>74.680000000000007</v>
      </c>
      <c r="J506" s="3">
        <v>15.04</v>
      </c>
      <c r="K506" s="3">
        <v>7373.080078</v>
      </c>
      <c r="L506" s="7">
        <f t="shared" si="71"/>
        <v>-2.5147526188285061E-3</v>
      </c>
      <c r="M506" s="7">
        <f t="shared" si="72"/>
        <v>-3.000001538461539E-2</v>
      </c>
      <c r="N506" s="7">
        <f t="shared" si="73"/>
        <v>3.6855870841487282E-2</v>
      </c>
      <c r="O506" s="7">
        <f t="shared" si="74"/>
        <v>-2.3317447002125817E-3</v>
      </c>
      <c r="P506" s="7">
        <f t="shared" si="75"/>
        <v>2.3425638441966733E-2</v>
      </c>
      <c r="Q506" s="7">
        <f t="shared" si="76"/>
        <v>2.1835474683544152E-2</v>
      </c>
      <c r="R506" s="7">
        <f t="shared" si="77"/>
        <v>-2.5862068965517248E-2</v>
      </c>
      <c r="S506" s="7">
        <f t="shared" si="78"/>
        <v>-6.2541847969610678E-3</v>
      </c>
      <c r="T506" s="7">
        <f t="shared" si="79"/>
        <v>-6.5838509316770322E-2</v>
      </c>
      <c r="U506" s="7">
        <f t="shared" si="80"/>
        <v>-1.5256477974047849E-2</v>
      </c>
    </row>
    <row r="507" spans="1:21" x14ac:dyDescent="0.2">
      <c r="A507" s="2">
        <v>43927</v>
      </c>
      <c r="B507" s="3">
        <v>24.59</v>
      </c>
      <c r="C507" s="3">
        <v>67.790001000000004</v>
      </c>
      <c r="D507" s="3">
        <v>63.509998000000003</v>
      </c>
      <c r="E507" s="3">
        <v>652.21997099999999</v>
      </c>
      <c r="F507" s="3">
        <v>32.798862</v>
      </c>
      <c r="G507" s="3">
        <v>32.630001</v>
      </c>
      <c r="H507" s="3">
        <v>13.94</v>
      </c>
      <c r="I507" s="3">
        <v>76.239998</v>
      </c>
      <c r="J507" s="3">
        <v>16.73</v>
      </c>
      <c r="K507" s="3">
        <v>7913.2402339999999</v>
      </c>
      <c r="L507" s="7">
        <f t="shared" si="71"/>
        <v>3.3193320722408444E-2</v>
      </c>
      <c r="M507" s="7">
        <f t="shared" si="72"/>
        <v>7.5178462730824222E-2</v>
      </c>
      <c r="N507" s="7">
        <f t="shared" si="73"/>
        <v>-1.1010380276489657E-3</v>
      </c>
      <c r="O507" s="7">
        <f t="shared" si="74"/>
        <v>4.4069808884183062E-2</v>
      </c>
      <c r="P507" s="7">
        <f t="shared" si="75"/>
        <v>2.7645629174367779E-2</v>
      </c>
      <c r="Q507" s="7">
        <f t="shared" si="76"/>
        <v>1.0529575393943266E-2</v>
      </c>
      <c r="R507" s="7">
        <f t="shared" si="77"/>
        <v>0.12148028962188252</v>
      </c>
      <c r="S507" s="7">
        <f t="shared" si="78"/>
        <v>2.0889100160685497E-2</v>
      </c>
      <c r="T507" s="7">
        <f t="shared" si="79"/>
        <v>0.11236702127659584</v>
      </c>
      <c r="U507" s="7">
        <f t="shared" si="80"/>
        <v>7.3261127003319104E-2</v>
      </c>
    </row>
    <row r="508" spans="1:21" x14ac:dyDescent="0.2">
      <c r="A508" s="2">
        <v>43928</v>
      </c>
      <c r="B508" s="3">
        <v>25.91</v>
      </c>
      <c r="C508" s="3">
        <v>68.709998999999996</v>
      </c>
      <c r="D508" s="3">
        <v>62.549999</v>
      </c>
      <c r="E508" s="3">
        <v>623.61999500000002</v>
      </c>
      <c r="F508" s="3">
        <v>31.888045999999999</v>
      </c>
      <c r="G508" s="3">
        <v>31.860001</v>
      </c>
      <c r="H508" s="3">
        <v>14.69</v>
      </c>
      <c r="I508" s="3">
        <v>75.309997999999993</v>
      </c>
      <c r="J508" s="3">
        <v>17.920000000000002</v>
      </c>
      <c r="K508" s="3">
        <v>7887.2597660000001</v>
      </c>
      <c r="L508" s="7">
        <f t="shared" si="71"/>
        <v>5.3680357869052474E-2</v>
      </c>
      <c r="M508" s="7">
        <f t="shared" si="72"/>
        <v>1.3571293500939653E-2</v>
      </c>
      <c r="N508" s="7">
        <f t="shared" si="73"/>
        <v>-1.5115714536788418E-2</v>
      </c>
      <c r="O508" s="7">
        <f t="shared" si="74"/>
        <v>-4.385019973575751E-2</v>
      </c>
      <c r="P508" s="7">
        <f t="shared" si="75"/>
        <v>-2.7769743962458227E-2</v>
      </c>
      <c r="Q508" s="7">
        <f t="shared" si="76"/>
        <v>-2.3597915304997986E-2</v>
      </c>
      <c r="R508" s="7">
        <f t="shared" si="77"/>
        <v>5.3802008608321378E-2</v>
      </c>
      <c r="S508" s="7">
        <f t="shared" si="78"/>
        <v>-1.2198321411288689E-2</v>
      </c>
      <c r="T508" s="7">
        <f t="shared" si="79"/>
        <v>7.1129707112970786E-2</v>
      </c>
      <c r="U508" s="7">
        <f t="shared" si="80"/>
        <v>-3.2831643210289711E-3</v>
      </c>
    </row>
    <row r="509" spans="1:21" x14ac:dyDescent="0.2">
      <c r="A509" s="2">
        <v>43929</v>
      </c>
      <c r="B509" s="3">
        <v>26.610001</v>
      </c>
      <c r="C509" s="3">
        <v>71.569999999999993</v>
      </c>
      <c r="D509" s="3">
        <v>61.459999000000003</v>
      </c>
      <c r="E509" s="3">
        <v>664.26000999999997</v>
      </c>
      <c r="F509" s="3">
        <v>32.827323999999997</v>
      </c>
      <c r="G509" s="3">
        <v>31.02</v>
      </c>
      <c r="H509" s="3">
        <v>15.8</v>
      </c>
      <c r="I509" s="3">
        <v>80.290001000000004</v>
      </c>
      <c r="J509" s="3">
        <v>18.850000000000001</v>
      </c>
      <c r="K509" s="3">
        <v>8090.8999020000001</v>
      </c>
      <c r="L509" s="7">
        <f t="shared" si="71"/>
        <v>2.7016634504052502E-2</v>
      </c>
      <c r="M509" s="7">
        <f t="shared" si="72"/>
        <v>4.1624232886395426E-2</v>
      </c>
      <c r="N509" s="7">
        <f t="shared" si="73"/>
        <v>-1.7426059431271873E-2</v>
      </c>
      <c r="O509" s="7">
        <f t="shared" si="74"/>
        <v>6.5167915278277672E-2</v>
      </c>
      <c r="P509" s="7">
        <f t="shared" si="75"/>
        <v>2.9455489370530826E-2</v>
      </c>
      <c r="Q509" s="7">
        <f t="shared" si="76"/>
        <v>-2.6365378959027682E-2</v>
      </c>
      <c r="R509" s="7">
        <f t="shared" si="77"/>
        <v>7.5561606535057946E-2</v>
      </c>
      <c r="S509" s="7">
        <f t="shared" si="78"/>
        <v>6.6126717995663886E-2</v>
      </c>
      <c r="T509" s="7">
        <f t="shared" si="79"/>
        <v>5.1897321428571411E-2</v>
      </c>
      <c r="U509" s="7">
        <f t="shared" si="80"/>
        <v>2.5818870183259537E-2</v>
      </c>
    </row>
    <row r="510" spans="1:21" x14ac:dyDescent="0.2">
      <c r="A510" s="2">
        <v>43930</v>
      </c>
      <c r="B510" s="3">
        <v>26.860001</v>
      </c>
      <c r="C510" s="3">
        <v>73.879997000000003</v>
      </c>
      <c r="D510" s="3">
        <v>62.740001999999997</v>
      </c>
      <c r="E510" s="3">
        <v>686.94000200000005</v>
      </c>
      <c r="F510" s="3">
        <v>33.576850999999998</v>
      </c>
      <c r="G510" s="3">
        <v>31.059999000000001</v>
      </c>
      <c r="H510" s="3">
        <v>16.559999000000001</v>
      </c>
      <c r="I510" s="3">
        <v>75.480002999999996</v>
      </c>
      <c r="J510" s="3">
        <v>21.129999000000002</v>
      </c>
      <c r="K510" s="3">
        <v>8153.580078</v>
      </c>
      <c r="L510" s="7">
        <f t="shared" si="71"/>
        <v>9.3949639460742598E-3</v>
      </c>
      <c r="M510" s="7">
        <f t="shared" si="72"/>
        <v>3.227605141819212E-2</v>
      </c>
      <c r="N510" s="7">
        <f t="shared" si="73"/>
        <v>2.0826603007266457E-2</v>
      </c>
      <c r="O510" s="7">
        <f t="shared" si="74"/>
        <v>3.4143244600860566E-2</v>
      </c>
      <c r="P510" s="7">
        <f t="shared" si="75"/>
        <v>2.2832412413512613E-2</v>
      </c>
      <c r="Q510" s="7">
        <f t="shared" si="76"/>
        <v>1.289458413926553E-3</v>
      </c>
      <c r="R510" s="7">
        <f t="shared" si="77"/>
        <v>4.8101202531645598E-2</v>
      </c>
      <c r="S510" s="7">
        <f t="shared" si="78"/>
        <v>-5.9907808445537412E-2</v>
      </c>
      <c r="T510" s="7">
        <f t="shared" si="79"/>
        <v>0.12095485411140583</v>
      </c>
      <c r="U510" s="7">
        <f t="shared" si="80"/>
        <v>7.7469968432690474E-3</v>
      </c>
    </row>
    <row r="511" spans="1:21" x14ac:dyDescent="0.2">
      <c r="A511" s="2">
        <v>43934</v>
      </c>
      <c r="B511" s="3">
        <v>26.33</v>
      </c>
      <c r="C511" s="3">
        <v>71.760002</v>
      </c>
      <c r="D511" s="3">
        <v>62.799999</v>
      </c>
      <c r="E511" s="3">
        <v>657.19000200000005</v>
      </c>
      <c r="F511" s="3">
        <v>33.339657000000003</v>
      </c>
      <c r="G511" s="3">
        <v>31.33</v>
      </c>
      <c r="H511" s="3">
        <v>16.059999000000001</v>
      </c>
      <c r="I511" s="3">
        <v>78.550003000000004</v>
      </c>
      <c r="J511" s="3">
        <v>19.23</v>
      </c>
      <c r="K511" s="3">
        <v>8192.4199219999991</v>
      </c>
      <c r="L511" s="7">
        <f t="shared" si="71"/>
        <v>-1.9731979905734262E-2</v>
      </c>
      <c r="M511" s="7">
        <f t="shared" si="72"/>
        <v>-2.8695114863093497E-2</v>
      </c>
      <c r="N511" s="7">
        <f t="shared" si="73"/>
        <v>9.5627985475682238E-4</v>
      </c>
      <c r="O511" s="7">
        <f t="shared" si="74"/>
        <v>-4.330800348412378E-2</v>
      </c>
      <c r="P511" s="7">
        <f t="shared" si="75"/>
        <v>-7.0642121859490412E-3</v>
      </c>
      <c r="Q511" s="7">
        <f t="shared" si="76"/>
        <v>8.6928850190882822E-3</v>
      </c>
      <c r="R511" s="7">
        <f t="shared" si="77"/>
        <v>-3.0193238538239041E-2</v>
      </c>
      <c r="S511" s="7">
        <f t="shared" si="78"/>
        <v>4.0673024350568819E-2</v>
      </c>
      <c r="T511" s="7">
        <f t="shared" si="79"/>
        <v>-8.9919502599124637E-2</v>
      </c>
      <c r="U511" s="7">
        <f t="shared" si="80"/>
        <v>4.7635325376636567E-3</v>
      </c>
    </row>
    <row r="512" spans="1:21" x14ac:dyDescent="0.2">
      <c r="A512" s="2">
        <v>43935</v>
      </c>
      <c r="B512" s="3">
        <v>27.49</v>
      </c>
      <c r="C512" s="3">
        <v>73.669998000000007</v>
      </c>
      <c r="D512" s="3">
        <v>63.619999</v>
      </c>
      <c r="E512" s="3">
        <v>688.89001499999995</v>
      </c>
      <c r="F512" s="3">
        <v>34.573054999999997</v>
      </c>
      <c r="G512" s="3">
        <v>32.090000000000003</v>
      </c>
      <c r="H512" s="3">
        <v>16.27</v>
      </c>
      <c r="I512" s="3">
        <v>77.370002999999997</v>
      </c>
      <c r="J512" s="3">
        <v>19.350000000000001</v>
      </c>
      <c r="K512" s="3">
        <v>8515.7402340000008</v>
      </c>
      <c r="L512" s="7">
        <f t="shared" si="71"/>
        <v>4.4056209646790738E-2</v>
      </c>
      <c r="M512" s="7">
        <f t="shared" si="72"/>
        <v>2.6616442959408036E-2</v>
      </c>
      <c r="N512" s="7">
        <f t="shared" si="73"/>
        <v>1.3057325048683524E-2</v>
      </c>
      <c r="O512" s="7">
        <f t="shared" si="74"/>
        <v>4.823568968415301E-2</v>
      </c>
      <c r="P512" s="7">
        <f t="shared" si="75"/>
        <v>3.6994921693405361E-2</v>
      </c>
      <c r="Q512" s="7">
        <f t="shared" si="76"/>
        <v>2.4257899776572139E-2</v>
      </c>
      <c r="R512" s="7">
        <f t="shared" si="77"/>
        <v>1.3076028211458687E-2</v>
      </c>
      <c r="S512" s="7">
        <f t="shared" si="78"/>
        <v>-1.5022278229575711E-2</v>
      </c>
      <c r="T512" s="7">
        <f t="shared" si="79"/>
        <v>6.2402496099844508E-3</v>
      </c>
      <c r="U512" s="7">
        <f t="shared" si="80"/>
        <v>3.9465788506733442E-2</v>
      </c>
    </row>
    <row r="513" spans="1:21" x14ac:dyDescent="0.2">
      <c r="A513" s="2">
        <v>43936</v>
      </c>
      <c r="B513" s="3">
        <v>26.84</v>
      </c>
      <c r="C513" s="3">
        <v>72.550003000000004</v>
      </c>
      <c r="D513" s="3">
        <v>62.950001</v>
      </c>
      <c r="E513" s="3">
        <v>675.53002900000001</v>
      </c>
      <c r="F513" s="3">
        <v>34.127136</v>
      </c>
      <c r="G513" s="3">
        <v>32.029998999999997</v>
      </c>
      <c r="H513" s="3">
        <v>15.2</v>
      </c>
      <c r="I513" s="3">
        <v>74.919998000000007</v>
      </c>
      <c r="J513" s="3">
        <v>18.43</v>
      </c>
      <c r="K513" s="3">
        <v>8393.1796880000002</v>
      </c>
      <c r="L513" s="7">
        <f t="shared" si="71"/>
        <v>-2.364496180429242E-2</v>
      </c>
      <c r="M513" s="7">
        <f t="shared" si="72"/>
        <v>-1.520286453652412E-2</v>
      </c>
      <c r="N513" s="7">
        <f t="shared" si="73"/>
        <v>-1.0531248200742657E-2</v>
      </c>
      <c r="O513" s="7">
        <f t="shared" si="74"/>
        <v>-1.9393496362405449E-2</v>
      </c>
      <c r="P513" s="7">
        <f t="shared" si="75"/>
        <v>-1.2897876684602979E-2</v>
      </c>
      <c r="Q513" s="7">
        <f t="shared" si="76"/>
        <v>-1.8697725148023325E-3</v>
      </c>
      <c r="R513" s="7">
        <f t="shared" si="77"/>
        <v>-6.5765212046711763E-2</v>
      </c>
      <c r="S513" s="7">
        <f t="shared" si="78"/>
        <v>-3.1666083818039793E-2</v>
      </c>
      <c r="T513" s="7">
        <f t="shared" si="79"/>
        <v>-4.7545219638242979E-2</v>
      </c>
      <c r="U513" s="7">
        <f t="shared" si="80"/>
        <v>-1.4392236333215586E-2</v>
      </c>
    </row>
    <row r="514" spans="1:21" x14ac:dyDescent="0.2">
      <c r="A514" s="2">
        <v>43937</v>
      </c>
      <c r="B514" s="3">
        <v>26.809999000000001</v>
      </c>
      <c r="C514" s="3">
        <v>73.510002</v>
      </c>
      <c r="D514" s="3">
        <v>64.129997000000003</v>
      </c>
      <c r="E514" s="3">
        <v>682.73999000000003</v>
      </c>
      <c r="F514" s="3">
        <v>34.041744000000001</v>
      </c>
      <c r="G514" s="3">
        <v>31.950001</v>
      </c>
      <c r="H514" s="3">
        <v>14.63</v>
      </c>
      <c r="I514" s="3">
        <v>71.110000999999997</v>
      </c>
      <c r="J514" s="3">
        <v>18.350000000000001</v>
      </c>
      <c r="K514" s="3">
        <v>8532.3603519999997</v>
      </c>
      <c r="L514" s="7">
        <f t="shared" si="71"/>
        <v>-1.1177719821161927E-3</v>
      </c>
      <c r="M514" s="7">
        <f t="shared" si="72"/>
        <v>1.3232239287433195E-2</v>
      </c>
      <c r="N514" s="7">
        <f t="shared" si="73"/>
        <v>1.8744971902383334E-2</v>
      </c>
      <c r="O514" s="7">
        <f t="shared" si="74"/>
        <v>1.0673042929968729E-2</v>
      </c>
      <c r="P514" s="7">
        <f t="shared" si="75"/>
        <v>-2.5021730507944996E-3</v>
      </c>
      <c r="Q514" s="7">
        <f t="shared" si="76"/>
        <v>-2.4975960817231447E-3</v>
      </c>
      <c r="R514" s="7">
        <f t="shared" si="77"/>
        <v>-3.7499999999999901E-2</v>
      </c>
      <c r="S514" s="7">
        <f t="shared" si="78"/>
        <v>-5.0854205842344118E-2</v>
      </c>
      <c r="T514" s="7">
        <f t="shared" si="79"/>
        <v>-4.3407487791643131E-3</v>
      </c>
      <c r="U514" s="7">
        <f t="shared" si="80"/>
        <v>1.6582590766999854E-2</v>
      </c>
    </row>
    <row r="515" spans="1:21" x14ac:dyDescent="0.2">
      <c r="A515" s="2">
        <v>43938</v>
      </c>
      <c r="B515" s="3">
        <v>26.15</v>
      </c>
      <c r="C515" s="3">
        <v>77.099997999999999</v>
      </c>
      <c r="D515" s="3">
        <v>65.019997000000004</v>
      </c>
      <c r="E515" s="3">
        <v>694.95001200000002</v>
      </c>
      <c r="F515" s="3">
        <v>35.018974</v>
      </c>
      <c r="G515" s="3">
        <v>31.93</v>
      </c>
      <c r="H515" s="3">
        <v>15.8</v>
      </c>
      <c r="I515" s="3">
        <v>76.629997000000003</v>
      </c>
      <c r="J515" s="3">
        <v>19.350000000000001</v>
      </c>
      <c r="K515" s="3">
        <v>8650.1396480000003</v>
      </c>
      <c r="L515" s="7">
        <f t="shared" si="71"/>
        <v>-2.461764358887155E-2</v>
      </c>
      <c r="M515" s="7">
        <f t="shared" si="72"/>
        <v>4.8836837196657934E-2</v>
      </c>
      <c r="N515" s="7">
        <f t="shared" si="73"/>
        <v>1.3878060839453969E-2</v>
      </c>
      <c r="O515" s="7">
        <f t="shared" si="74"/>
        <v>1.7883853558951453E-2</v>
      </c>
      <c r="P515" s="7">
        <f t="shared" si="75"/>
        <v>2.8706813610959492E-2</v>
      </c>
      <c r="Q515" s="7">
        <f t="shared" si="76"/>
        <v>-6.2600937007797279E-4</v>
      </c>
      <c r="R515" s="7">
        <f t="shared" si="77"/>
        <v>7.9972658920027334E-2</v>
      </c>
      <c r="S515" s="7">
        <f t="shared" si="78"/>
        <v>7.762615556706301E-2</v>
      </c>
      <c r="T515" s="7">
        <f t="shared" si="79"/>
        <v>5.4495912806539502E-2</v>
      </c>
      <c r="U515" s="7">
        <f t="shared" si="80"/>
        <v>1.3803835180542151E-2</v>
      </c>
    </row>
    <row r="516" spans="1:21" x14ac:dyDescent="0.2">
      <c r="A516" s="2">
        <v>43941</v>
      </c>
      <c r="B516" s="3">
        <v>26.02</v>
      </c>
      <c r="C516" s="3">
        <v>75.319999999999993</v>
      </c>
      <c r="D516" s="3">
        <v>66.25</v>
      </c>
      <c r="E516" s="3">
        <v>670.75</v>
      </c>
      <c r="F516" s="3">
        <v>34.231498999999999</v>
      </c>
      <c r="G516" s="3">
        <v>31.93</v>
      </c>
      <c r="H516" s="3">
        <v>15.52</v>
      </c>
      <c r="I516" s="3">
        <v>71.279999000000004</v>
      </c>
      <c r="J516" s="3">
        <v>18.530000999999999</v>
      </c>
      <c r="K516" s="3">
        <v>8560.7304690000001</v>
      </c>
      <c r="L516" s="7">
        <f t="shared" ref="L516:L579" si="81">((B516-B515)/B515)</f>
        <v>-4.9713193116634425E-3</v>
      </c>
      <c r="M516" s="7">
        <f t="shared" ref="M516:M579" si="82">((C516-C515)/C515)</f>
        <v>-2.3086874788245861E-2</v>
      </c>
      <c r="N516" s="7">
        <f t="shared" ref="N516:N579" si="83">(D516-D515)/D515</f>
        <v>1.8917303241339681E-2</v>
      </c>
      <c r="O516" s="7">
        <f t="shared" ref="O516:O579" si="84">(E516-E515)/E515</f>
        <v>-3.4822665777578282E-2</v>
      </c>
      <c r="P516" s="7">
        <f t="shared" ref="P516:P579" si="85">(F516-F515)/F515</f>
        <v>-2.2487095138766788E-2</v>
      </c>
      <c r="Q516" s="7">
        <f t="shared" ref="Q516:Q579" si="86">(G516-G515)/G515</f>
        <v>0</v>
      </c>
      <c r="R516" s="7">
        <f t="shared" ref="R516:R579" si="87">(H516-H515)/H515</f>
        <v>-1.7721518987341842E-2</v>
      </c>
      <c r="S516" s="7">
        <f t="shared" ref="S516:S579" si="88">(I516-I515)/I515</f>
        <v>-6.9815975589820251E-2</v>
      </c>
      <c r="T516" s="7">
        <f t="shared" ref="T516:T579" si="89">(J516-J515)/J515</f>
        <v>-4.2377209302325726E-2</v>
      </c>
      <c r="U516" s="7">
        <f t="shared" ref="U516:U579" si="90">(K516-K515)/K515</f>
        <v>-1.0336154401931827E-2</v>
      </c>
    </row>
    <row r="517" spans="1:21" x14ac:dyDescent="0.2">
      <c r="A517" s="2">
        <v>43942</v>
      </c>
      <c r="B517" s="3">
        <v>25.65</v>
      </c>
      <c r="C517" s="3">
        <v>72.720000999999996</v>
      </c>
      <c r="D517" s="3">
        <v>65.519997000000004</v>
      </c>
      <c r="E517" s="3">
        <v>672.20001200000002</v>
      </c>
      <c r="F517" s="3">
        <v>33.795067000000003</v>
      </c>
      <c r="G517" s="3">
        <v>32.169998</v>
      </c>
      <c r="H517" s="3">
        <v>15.15</v>
      </c>
      <c r="I517" s="3">
        <v>73.470000999999996</v>
      </c>
      <c r="J517" s="3">
        <v>17.739999999999998</v>
      </c>
      <c r="K517" s="3">
        <v>8263.2304690000001</v>
      </c>
      <c r="L517" s="7">
        <f t="shared" si="81"/>
        <v>-1.4219830899308263E-2</v>
      </c>
      <c r="M517" s="7">
        <f t="shared" si="82"/>
        <v>-3.4519370685076968E-2</v>
      </c>
      <c r="N517" s="7">
        <f t="shared" si="83"/>
        <v>-1.1018913207547115E-2</v>
      </c>
      <c r="O517" s="7">
        <f t="shared" si="84"/>
        <v>2.1617771151696088E-3</v>
      </c>
      <c r="P517" s="7">
        <f t="shared" si="85"/>
        <v>-1.2749427070079413E-2</v>
      </c>
      <c r="Q517" s="7">
        <f t="shared" si="86"/>
        <v>7.5163795803319744E-3</v>
      </c>
      <c r="R517" s="7">
        <f t="shared" si="87"/>
        <v>-2.384020618556696E-2</v>
      </c>
      <c r="S517" s="7">
        <f t="shared" si="88"/>
        <v>3.0723934213298637E-2</v>
      </c>
      <c r="T517" s="7">
        <f t="shared" si="89"/>
        <v>-4.2633618854095057E-2</v>
      </c>
      <c r="U517" s="7">
        <f t="shared" si="90"/>
        <v>-3.4751707354565467E-2</v>
      </c>
    </row>
    <row r="518" spans="1:21" x14ac:dyDescent="0.2">
      <c r="A518" s="2">
        <v>43943</v>
      </c>
      <c r="B518" s="3">
        <v>26.540001</v>
      </c>
      <c r="C518" s="3">
        <v>77.449996999999996</v>
      </c>
      <c r="D518" s="3">
        <v>64.680000000000007</v>
      </c>
      <c r="E518" s="3">
        <v>684.78997800000002</v>
      </c>
      <c r="F518" s="3">
        <v>34.392788000000003</v>
      </c>
      <c r="G518" s="3">
        <v>32.310001</v>
      </c>
      <c r="H518" s="3">
        <v>14.93</v>
      </c>
      <c r="I518" s="3">
        <v>80.660004000000001</v>
      </c>
      <c r="J518" s="3">
        <v>18.280000999999999</v>
      </c>
      <c r="K518" s="3">
        <v>8495.3798829999996</v>
      </c>
      <c r="L518" s="7">
        <f t="shared" si="81"/>
        <v>3.4697894736842171E-2</v>
      </c>
      <c r="M518" s="7">
        <f t="shared" si="82"/>
        <v>6.504394850049576E-2</v>
      </c>
      <c r="N518" s="7">
        <f t="shared" si="83"/>
        <v>-1.2820467619984731E-2</v>
      </c>
      <c r="O518" s="7">
        <f t="shared" si="84"/>
        <v>1.872949386379958E-2</v>
      </c>
      <c r="P518" s="7">
        <f t="shared" si="85"/>
        <v>1.768663456119202E-2</v>
      </c>
      <c r="Q518" s="7">
        <f t="shared" si="86"/>
        <v>4.3519741592772275E-3</v>
      </c>
      <c r="R518" s="7">
        <f t="shared" si="87"/>
        <v>-1.4521452145214563E-2</v>
      </c>
      <c r="S518" s="7">
        <f t="shared" si="88"/>
        <v>9.7863112864256044E-2</v>
      </c>
      <c r="T518" s="7">
        <f t="shared" si="89"/>
        <v>3.0439740698985356E-2</v>
      </c>
      <c r="U518" s="7">
        <f t="shared" si="90"/>
        <v>2.8094268321683855E-2</v>
      </c>
    </row>
    <row r="519" spans="1:21" x14ac:dyDescent="0.2">
      <c r="A519" s="2">
        <v>43944</v>
      </c>
      <c r="B519" s="3">
        <v>26.17</v>
      </c>
      <c r="C519" s="3">
        <v>75.150002000000001</v>
      </c>
      <c r="D519" s="3">
        <v>64.5</v>
      </c>
      <c r="E519" s="3">
        <v>685.48999000000003</v>
      </c>
      <c r="F519" s="3">
        <v>34.810245999999999</v>
      </c>
      <c r="G519" s="3">
        <v>32.880001</v>
      </c>
      <c r="H519" s="3">
        <v>15.52</v>
      </c>
      <c r="I519" s="3">
        <v>79.309997999999993</v>
      </c>
      <c r="J519" s="3">
        <v>18.540001</v>
      </c>
      <c r="K519" s="3">
        <v>8494.75</v>
      </c>
      <c r="L519" s="7">
        <f t="shared" si="81"/>
        <v>-1.3941257952477035E-2</v>
      </c>
      <c r="M519" s="7">
        <f t="shared" si="82"/>
        <v>-2.9696515030207111E-2</v>
      </c>
      <c r="N519" s="7">
        <f t="shared" si="83"/>
        <v>-2.7829313543600311E-3</v>
      </c>
      <c r="O519" s="7">
        <f t="shared" si="84"/>
        <v>1.0222287452927869E-3</v>
      </c>
      <c r="P519" s="7">
        <f t="shared" si="85"/>
        <v>1.2137951712434487E-2</v>
      </c>
      <c r="Q519" s="7">
        <f t="shared" si="86"/>
        <v>1.7641596482773254E-2</v>
      </c>
      <c r="R519" s="7">
        <f t="shared" si="87"/>
        <v>3.951774949765572E-2</v>
      </c>
      <c r="S519" s="7">
        <f t="shared" si="88"/>
        <v>-1.6736993962956009E-2</v>
      </c>
      <c r="T519" s="7">
        <f t="shared" si="89"/>
        <v>1.4223193970284881E-2</v>
      </c>
      <c r="U519" s="7">
        <f t="shared" si="90"/>
        <v>-7.4144182917594998E-5</v>
      </c>
    </row>
    <row r="520" spans="1:21" x14ac:dyDescent="0.2">
      <c r="A520" s="2">
        <v>43945</v>
      </c>
      <c r="B520" s="3">
        <v>26.290001</v>
      </c>
      <c r="C520" s="3">
        <v>75.580001999999993</v>
      </c>
      <c r="D520" s="3">
        <v>64.099997999999999</v>
      </c>
      <c r="E520" s="3">
        <v>685.09997599999997</v>
      </c>
      <c r="F520" s="3">
        <v>35.464897000000001</v>
      </c>
      <c r="G520" s="3">
        <v>32.959999000000003</v>
      </c>
      <c r="H520" s="3">
        <v>15.63</v>
      </c>
      <c r="I520" s="3">
        <v>77.449996999999996</v>
      </c>
      <c r="J520" s="3">
        <v>18.670000000000002</v>
      </c>
      <c r="K520" s="3">
        <v>8634.5195309999999</v>
      </c>
      <c r="L520" s="7">
        <f t="shared" si="81"/>
        <v>4.5854413450515273E-3</v>
      </c>
      <c r="M520" s="7">
        <f t="shared" si="82"/>
        <v>5.7218894019456261E-3</v>
      </c>
      <c r="N520" s="7">
        <f t="shared" si="83"/>
        <v>-6.2015813953488468E-3</v>
      </c>
      <c r="O520" s="7">
        <f t="shared" si="84"/>
        <v>-5.6895652115950619E-4</v>
      </c>
      <c r="P520" s="7">
        <f t="shared" si="85"/>
        <v>1.8806273302406459E-2</v>
      </c>
      <c r="Q520" s="7">
        <f t="shared" si="86"/>
        <v>2.4330291230831576E-3</v>
      </c>
      <c r="R520" s="7">
        <f t="shared" si="87"/>
        <v>7.0876288659794595E-3</v>
      </c>
      <c r="S520" s="7">
        <f t="shared" si="88"/>
        <v>-2.3452289079618903E-2</v>
      </c>
      <c r="T520" s="7">
        <f t="shared" si="89"/>
        <v>7.0118119195355776E-3</v>
      </c>
      <c r="U520" s="7">
        <f t="shared" si="90"/>
        <v>1.645363677565554E-2</v>
      </c>
    </row>
    <row r="521" spans="1:21" x14ac:dyDescent="0.2">
      <c r="A521" s="2">
        <v>43948</v>
      </c>
      <c r="B521" s="3">
        <v>25.860001</v>
      </c>
      <c r="C521" s="3">
        <v>77.739998</v>
      </c>
      <c r="D521" s="3">
        <v>65.099997999999999</v>
      </c>
      <c r="E521" s="3">
        <v>702</v>
      </c>
      <c r="F521" s="3">
        <v>36.366222</v>
      </c>
      <c r="G521" s="3">
        <v>33.279998999999997</v>
      </c>
      <c r="H521" s="3">
        <v>16.98</v>
      </c>
      <c r="I521" s="3">
        <v>81.860000999999997</v>
      </c>
      <c r="J521" s="3">
        <v>18.940000999999999</v>
      </c>
      <c r="K521" s="3">
        <v>8730.1601559999999</v>
      </c>
      <c r="L521" s="7">
        <f t="shared" si="81"/>
        <v>-1.6356028286191381E-2</v>
      </c>
      <c r="M521" s="7">
        <f t="shared" si="82"/>
        <v>2.8578935470258481E-2</v>
      </c>
      <c r="N521" s="7">
        <f t="shared" si="83"/>
        <v>1.5600624511719953E-2</v>
      </c>
      <c r="O521" s="7">
        <f t="shared" si="84"/>
        <v>2.4667967584339881E-2</v>
      </c>
      <c r="P521" s="7">
        <f t="shared" si="85"/>
        <v>2.541456697308327E-2</v>
      </c>
      <c r="Q521" s="7">
        <f t="shared" si="86"/>
        <v>9.7087381586386922E-3</v>
      </c>
      <c r="R521" s="7">
        <f t="shared" si="87"/>
        <v>8.6372360844529719E-2</v>
      </c>
      <c r="S521" s="7">
        <f t="shared" si="88"/>
        <v>5.694001511710841E-2</v>
      </c>
      <c r="T521" s="7">
        <f t="shared" si="89"/>
        <v>1.4461756829137494E-2</v>
      </c>
      <c r="U521" s="7">
        <f t="shared" si="90"/>
        <v>1.1076542783489825E-2</v>
      </c>
    </row>
    <row r="522" spans="1:21" x14ac:dyDescent="0.2">
      <c r="A522" s="2">
        <v>43949</v>
      </c>
      <c r="B522" s="3">
        <v>27.110001</v>
      </c>
      <c r="C522" s="3">
        <v>78.690002000000007</v>
      </c>
      <c r="D522" s="3">
        <v>65.760002</v>
      </c>
      <c r="E522" s="3">
        <v>683.76000999999997</v>
      </c>
      <c r="F522" s="3">
        <v>35.967742999999999</v>
      </c>
      <c r="G522" s="3">
        <v>32.360000999999997</v>
      </c>
      <c r="H522" s="3">
        <v>17.450001</v>
      </c>
      <c r="I522" s="3">
        <v>82.760002</v>
      </c>
      <c r="J522" s="3">
        <v>21.82</v>
      </c>
      <c r="K522" s="3">
        <v>8607.7304690000001</v>
      </c>
      <c r="L522" s="7">
        <f t="shared" si="81"/>
        <v>4.8337198440170204E-2</v>
      </c>
      <c r="M522" s="7">
        <f t="shared" si="82"/>
        <v>1.2220273018273128E-2</v>
      </c>
      <c r="N522" s="7">
        <f t="shared" si="83"/>
        <v>1.0138310603327526E-2</v>
      </c>
      <c r="O522" s="7">
        <f t="shared" si="84"/>
        <v>-2.5982891737891787E-2</v>
      </c>
      <c r="P522" s="7">
        <f t="shared" si="85"/>
        <v>-1.0957393374544152E-2</v>
      </c>
      <c r="Q522" s="7">
        <f t="shared" si="86"/>
        <v>-2.7644171503731108E-2</v>
      </c>
      <c r="R522" s="7">
        <f t="shared" si="87"/>
        <v>2.7679681978798578E-2</v>
      </c>
      <c r="S522" s="7">
        <f t="shared" si="88"/>
        <v>1.0994392731561329E-2</v>
      </c>
      <c r="T522" s="7">
        <f t="shared" si="89"/>
        <v>0.15205907328093604</v>
      </c>
      <c r="U522" s="7">
        <f t="shared" si="90"/>
        <v>-1.4023761856860927E-2</v>
      </c>
    </row>
    <row r="523" spans="1:21" x14ac:dyDescent="0.2">
      <c r="A523" s="2">
        <v>43950</v>
      </c>
      <c r="B523" s="3">
        <v>26.690000999999999</v>
      </c>
      <c r="C523" s="3">
        <v>76.860000999999997</v>
      </c>
      <c r="D523" s="3">
        <v>64.900002000000001</v>
      </c>
      <c r="E523" s="3">
        <v>679.32000700000003</v>
      </c>
      <c r="F523" s="3">
        <v>36.166984999999997</v>
      </c>
      <c r="G523" s="3">
        <v>31.52</v>
      </c>
      <c r="H523" s="3">
        <v>18.989999999999998</v>
      </c>
      <c r="I523" s="3">
        <v>89.800003000000004</v>
      </c>
      <c r="J523" s="3">
        <v>24.360001</v>
      </c>
      <c r="K523" s="3">
        <v>8914.7099610000005</v>
      </c>
      <c r="L523" s="7">
        <f t="shared" si="81"/>
        <v>-1.5492437643215199E-2</v>
      </c>
      <c r="M523" s="7">
        <f t="shared" si="82"/>
        <v>-2.3255826070509057E-2</v>
      </c>
      <c r="N523" s="7">
        <f t="shared" si="83"/>
        <v>-1.3077858483033493E-2</v>
      </c>
      <c r="O523" s="7">
        <f t="shared" si="84"/>
        <v>-6.4935107860430935E-3</v>
      </c>
      <c r="P523" s="7">
        <f t="shared" si="85"/>
        <v>5.5394635131817459E-3</v>
      </c>
      <c r="Q523" s="7">
        <f t="shared" si="86"/>
        <v>-2.5958002906118494E-2</v>
      </c>
      <c r="R523" s="7">
        <f t="shared" si="87"/>
        <v>8.8252086633118135E-2</v>
      </c>
      <c r="S523" s="7">
        <f t="shared" si="88"/>
        <v>8.5065258939940616E-2</v>
      </c>
      <c r="T523" s="7">
        <f t="shared" si="89"/>
        <v>0.11640701191567369</v>
      </c>
      <c r="U523" s="7">
        <f t="shared" si="90"/>
        <v>3.5663232382282486E-2</v>
      </c>
    </row>
    <row r="524" spans="1:21" x14ac:dyDescent="0.2">
      <c r="A524" s="2">
        <v>43951</v>
      </c>
      <c r="B524" s="3">
        <v>26.459999</v>
      </c>
      <c r="C524" s="3">
        <v>76.730002999999996</v>
      </c>
      <c r="D524" s="3">
        <v>65.5</v>
      </c>
      <c r="E524" s="3">
        <v>675.20001200000002</v>
      </c>
      <c r="F524" s="3">
        <v>36.394688000000002</v>
      </c>
      <c r="G524" s="3">
        <v>31.610001</v>
      </c>
      <c r="H524" s="3">
        <v>17.260000000000002</v>
      </c>
      <c r="I524" s="3">
        <v>89.309997999999993</v>
      </c>
      <c r="J524" s="3">
        <v>21.83</v>
      </c>
      <c r="K524" s="3">
        <v>8889.5498050000006</v>
      </c>
      <c r="L524" s="7">
        <f t="shared" si="81"/>
        <v>-8.6175343342999103E-3</v>
      </c>
      <c r="M524" s="7">
        <f t="shared" si="82"/>
        <v>-1.6913608939453501E-3</v>
      </c>
      <c r="N524" s="7">
        <f t="shared" si="83"/>
        <v>9.2449611943001067E-3</v>
      </c>
      <c r="O524" s="7">
        <f t="shared" si="84"/>
        <v>-6.0648809950330481E-3</v>
      </c>
      <c r="P524" s="7">
        <f t="shared" si="85"/>
        <v>6.2958800685212037E-3</v>
      </c>
      <c r="Q524" s="7">
        <f t="shared" si="86"/>
        <v>2.8553616751269316E-3</v>
      </c>
      <c r="R524" s="7">
        <f t="shared" si="87"/>
        <v>-9.1100579252237857E-2</v>
      </c>
      <c r="S524" s="7">
        <f t="shared" si="88"/>
        <v>-5.4566256528968118E-3</v>
      </c>
      <c r="T524" s="7">
        <f t="shared" si="89"/>
        <v>-0.10385882168067243</v>
      </c>
      <c r="U524" s="7">
        <f t="shared" si="90"/>
        <v>-2.8223190782504823E-3</v>
      </c>
    </row>
    <row r="525" spans="1:21" x14ac:dyDescent="0.2">
      <c r="A525" s="2">
        <v>43952</v>
      </c>
      <c r="B525" s="3">
        <v>25.9</v>
      </c>
      <c r="C525" s="3">
        <v>73.790001000000004</v>
      </c>
      <c r="D525" s="3">
        <v>64.860000999999997</v>
      </c>
      <c r="E525" s="3">
        <v>670.84997599999997</v>
      </c>
      <c r="F525" s="3">
        <v>35.711575000000003</v>
      </c>
      <c r="G525" s="3">
        <v>31.959999</v>
      </c>
      <c r="H525" s="3">
        <v>16.459999</v>
      </c>
      <c r="I525" s="3">
        <v>82.919998000000007</v>
      </c>
      <c r="J525" s="3">
        <v>20.389999</v>
      </c>
      <c r="K525" s="3">
        <v>8604.9501949999994</v>
      </c>
      <c r="L525" s="7">
        <f t="shared" si="81"/>
        <v>-2.1163984170974506E-2</v>
      </c>
      <c r="M525" s="7">
        <f t="shared" si="82"/>
        <v>-3.8316198163057452E-2</v>
      </c>
      <c r="N525" s="7">
        <f t="shared" si="83"/>
        <v>-9.7709770992366884E-3</v>
      </c>
      <c r="O525" s="7">
        <f t="shared" si="84"/>
        <v>-6.4425887480583244E-3</v>
      </c>
      <c r="P525" s="7">
        <f t="shared" si="85"/>
        <v>-1.8769579780433858E-2</v>
      </c>
      <c r="Q525" s="7">
        <f t="shared" si="86"/>
        <v>1.1072381807264079E-2</v>
      </c>
      <c r="R525" s="7">
        <f t="shared" si="87"/>
        <v>-4.6350000000000099E-2</v>
      </c>
      <c r="S525" s="7">
        <f t="shared" si="88"/>
        <v>-7.1548540399698435E-2</v>
      </c>
      <c r="T525" s="7">
        <f t="shared" si="89"/>
        <v>-6.5964315162620191E-2</v>
      </c>
      <c r="U525" s="7">
        <f t="shared" si="90"/>
        <v>-3.2015075706075209E-2</v>
      </c>
    </row>
    <row r="526" spans="1:21" x14ac:dyDescent="0.2">
      <c r="A526" s="2">
        <v>43955</v>
      </c>
      <c r="B526" s="3">
        <v>26.02</v>
      </c>
      <c r="C526" s="3">
        <v>71.889999000000003</v>
      </c>
      <c r="D526" s="3">
        <v>63.669998</v>
      </c>
      <c r="E526" s="3">
        <v>675.96997099999999</v>
      </c>
      <c r="F526" s="3">
        <v>35.692599999999999</v>
      </c>
      <c r="G526" s="3">
        <v>32.529998999999997</v>
      </c>
      <c r="H526" s="3">
        <v>16.100000000000001</v>
      </c>
      <c r="I526" s="3">
        <v>83.059997999999993</v>
      </c>
      <c r="J526" s="3">
        <v>20.309999000000001</v>
      </c>
      <c r="K526" s="3">
        <v>8710.7099610000005</v>
      </c>
      <c r="L526" s="7">
        <f t="shared" si="81"/>
        <v>4.633204633204672E-3</v>
      </c>
      <c r="M526" s="7">
        <f t="shared" si="82"/>
        <v>-2.5748773197604383E-2</v>
      </c>
      <c r="N526" s="7">
        <f t="shared" si="83"/>
        <v>-1.8347255344630619E-2</v>
      </c>
      <c r="O526" s="7">
        <f t="shared" si="84"/>
        <v>7.6321013388543635E-3</v>
      </c>
      <c r="P526" s="7">
        <f t="shared" si="85"/>
        <v>-5.3134032873108016E-4</v>
      </c>
      <c r="Q526" s="7">
        <f t="shared" si="86"/>
        <v>1.7834794049899585E-2</v>
      </c>
      <c r="R526" s="7">
        <f t="shared" si="87"/>
        <v>-2.1871143491563907E-2</v>
      </c>
      <c r="S526" s="7">
        <f t="shared" si="88"/>
        <v>1.6883743774328884E-3</v>
      </c>
      <c r="T526" s="7">
        <f t="shared" si="89"/>
        <v>-3.9234921002202251E-3</v>
      </c>
      <c r="U526" s="7">
        <f t="shared" si="90"/>
        <v>1.2290572705633312E-2</v>
      </c>
    </row>
    <row r="527" spans="1:21" x14ac:dyDescent="0.2">
      <c r="A527" s="2">
        <v>43956</v>
      </c>
      <c r="B527" s="3">
        <v>26.26</v>
      </c>
      <c r="C527" s="3">
        <v>72.900002000000001</v>
      </c>
      <c r="D527" s="3">
        <v>63.240001999999997</v>
      </c>
      <c r="E527" s="3">
        <v>686.39001499999995</v>
      </c>
      <c r="F527" s="3">
        <v>36.537002999999999</v>
      </c>
      <c r="G527" s="3">
        <v>32.810001</v>
      </c>
      <c r="H527" s="3">
        <v>15.26</v>
      </c>
      <c r="I527" s="3">
        <v>82.480002999999996</v>
      </c>
      <c r="J527" s="3">
        <v>20.530000999999999</v>
      </c>
      <c r="K527" s="3">
        <v>8809.1201170000004</v>
      </c>
      <c r="L527" s="7">
        <f t="shared" si="81"/>
        <v>9.2236740968486552E-3</v>
      </c>
      <c r="M527" s="7">
        <f t="shared" si="82"/>
        <v>1.4049283823192118E-2</v>
      </c>
      <c r="N527" s="7">
        <f t="shared" si="83"/>
        <v>-6.7535104995606046E-3</v>
      </c>
      <c r="O527" s="7">
        <f t="shared" si="84"/>
        <v>1.5414951028941436E-2</v>
      </c>
      <c r="P527" s="7">
        <f t="shared" si="85"/>
        <v>2.3657648924426906E-2</v>
      </c>
      <c r="Q527" s="7">
        <f t="shared" si="86"/>
        <v>8.6075010331234016E-3</v>
      </c>
      <c r="R527" s="7">
        <f t="shared" si="87"/>
        <v>-5.2173913043478355E-2</v>
      </c>
      <c r="S527" s="7">
        <f t="shared" si="88"/>
        <v>-6.9828438955656701E-3</v>
      </c>
      <c r="T527" s="7">
        <f t="shared" si="89"/>
        <v>1.0832201419606046E-2</v>
      </c>
      <c r="U527" s="7">
        <f t="shared" si="90"/>
        <v>1.1297604493847974E-2</v>
      </c>
    </row>
    <row r="528" spans="1:21" x14ac:dyDescent="0.2">
      <c r="A528" s="2">
        <v>43957</v>
      </c>
      <c r="B528" s="3">
        <v>26.719999000000001</v>
      </c>
      <c r="C528" s="3">
        <v>72.959998999999996</v>
      </c>
      <c r="D528" s="3">
        <v>64.089995999999999</v>
      </c>
      <c r="E528" s="3">
        <v>684.19000200000005</v>
      </c>
      <c r="F528" s="3">
        <v>36.537002999999999</v>
      </c>
      <c r="G528" s="3">
        <v>32.779998999999997</v>
      </c>
      <c r="H528" s="3">
        <v>14.88</v>
      </c>
      <c r="I528" s="3">
        <v>81.830001999999993</v>
      </c>
      <c r="J528" s="3">
        <v>19.559999000000001</v>
      </c>
      <c r="K528" s="3">
        <v>8854.3896480000003</v>
      </c>
      <c r="L528" s="7">
        <f t="shared" si="81"/>
        <v>1.7517098248286359E-2</v>
      </c>
      <c r="M528" s="7">
        <f t="shared" si="82"/>
        <v>8.2300409264729013E-4</v>
      </c>
      <c r="N528" s="7">
        <f t="shared" si="83"/>
        <v>1.3440764913321831E-2</v>
      </c>
      <c r="O528" s="7">
        <f t="shared" si="84"/>
        <v>-3.2051937701918628E-3</v>
      </c>
      <c r="P528" s="7">
        <f t="shared" si="85"/>
        <v>0</v>
      </c>
      <c r="Q528" s="7">
        <f t="shared" si="86"/>
        <v>-9.1441630861282793E-4</v>
      </c>
      <c r="R528" s="7">
        <f t="shared" si="87"/>
        <v>-2.4901703800786306E-2</v>
      </c>
      <c r="S528" s="7">
        <f t="shared" si="88"/>
        <v>-7.8807101886260011E-3</v>
      </c>
      <c r="T528" s="7">
        <f t="shared" si="89"/>
        <v>-4.7248024975741473E-2</v>
      </c>
      <c r="U528" s="7">
        <f t="shared" si="90"/>
        <v>5.1389390085211746E-3</v>
      </c>
    </row>
    <row r="529" spans="1:21" x14ac:dyDescent="0.2">
      <c r="A529" s="2">
        <v>43958</v>
      </c>
      <c r="B529" s="3">
        <v>26.360001</v>
      </c>
      <c r="C529" s="3">
        <v>76</v>
      </c>
      <c r="D529" s="3">
        <v>62.689999</v>
      </c>
      <c r="E529" s="3">
        <v>675.34002699999996</v>
      </c>
      <c r="F529" s="3">
        <v>35.066414000000002</v>
      </c>
      <c r="G529" s="3">
        <v>32.68</v>
      </c>
      <c r="H529" s="3">
        <v>16.420000000000002</v>
      </c>
      <c r="I529" s="3">
        <v>87.019997000000004</v>
      </c>
      <c r="J529" s="3">
        <v>20.440000999999999</v>
      </c>
      <c r="K529" s="3">
        <v>8979.6601559999999</v>
      </c>
      <c r="L529" s="7">
        <f t="shared" si="81"/>
        <v>-1.3472979546144478E-2</v>
      </c>
      <c r="M529" s="7">
        <f t="shared" si="82"/>
        <v>4.1666680943896445E-2</v>
      </c>
      <c r="N529" s="7">
        <f t="shared" si="83"/>
        <v>-2.1844236033342849E-2</v>
      </c>
      <c r="O529" s="7">
        <f t="shared" si="84"/>
        <v>-1.2934966857349788E-2</v>
      </c>
      <c r="P529" s="7">
        <f t="shared" si="85"/>
        <v>-4.0249305614913106E-2</v>
      </c>
      <c r="Q529" s="7">
        <f t="shared" si="86"/>
        <v>-3.0506102211899657E-3</v>
      </c>
      <c r="R529" s="7">
        <f t="shared" si="87"/>
        <v>0.10349462365591404</v>
      </c>
      <c r="S529" s="7">
        <f t="shared" si="88"/>
        <v>6.3424109411606894E-2</v>
      </c>
      <c r="T529" s="7">
        <f t="shared" si="89"/>
        <v>4.4989879600709458E-2</v>
      </c>
      <c r="U529" s="7">
        <f t="shared" si="90"/>
        <v>1.41478422545246E-2</v>
      </c>
    </row>
    <row r="530" spans="1:21" x14ac:dyDescent="0.2">
      <c r="A530" s="2">
        <v>43959</v>
      </c>
      <c r="B530" s="3">
        <v>26.34</v>
      </c>
      <c r="C530" s="3">
        <v>77.870002999999997</v>
      </c>
      <c r="D530" s="3">
        <v>63.68</v>
      </c>
      <c r="E530" s="3">
        <v>678.15997300000004</v>
      </c>
      <c r="F530" s="3">
        <v>35.313091</v>
      </c>
      <c r="G530" s="3">
        <v>33.340000000000003</v>
      </c>
      <c r="H530" s="3">
        <v>18.079999999999998</v>
      </c>
      <c r="I530" s="3">
        <v>89.989998</v>
      </c>
      <c r="J530" s="3">
        <v>21.450001</v>
      </c>
      <c r="K530" s="3">
        <v>9121.3203130000002</v>
      </c>
      <c r="L530" s="7">
        <f t="shared" si="81"/>
        <v>-7.5876324890885249E-4</v>
      </c>
      <c r="M530" s="7">
        <f t="shared" si="82"/>
        <v>2.4605302631578906E-2</v>
      </c>
      <c r="N530" s="7">
        <f t="shared" si="83"/>
        <v>1.5792008546690189E-2</v>
      </c>
      <c r="O530" s="7">
        <f t="shared" si="84"/>
        <v>4.1755943484156509E-3</v>
      </c>
      <c r="P530" s="7">
        <f t="shared" si="85"/>
        <v>7.0345658954462306E-3</v>
      </c>
      <c r="Q530" s="7">
        <f t="shared" si="86"/>
        <v>2.0195838433292645E-2</v>
      </c>
      <c r="R530" s="7">
        <f t="shared" si="87"/>
        <v>0.10109622411693035</v>
      </c>
      <c r="S530" s="7">
        <f t="shared" si="88"/>
        <v>3.4130097706162828E-2</v>
      </c>
      <c r="T530" s="7">
        <f t="shared" si="89"/>
        <v>4.9412913433810574E-2</v>
      </c>
      <c r="U530" s="7">
        <f t="shared" si="90"/>
        <v>1.5775670185619022E-2</v>
      </c>
    </row>
    <row r="531" spans="1:21" x14ac:dyDescent="0.2">
      <c r="A531" s="2">
        <v>43962</v>
      </c>
      <c r="B531" s="3">
        <v>26.93</v>
      </c>
      <c r="C531" s="3">
        <v>75.870002999999997</v>
      </c>
      <c r="D531" s="3">
        <v>63.259998000000003</v>
      </c>
      <c r="E531" s="3">
        <v>678</v>
      </c>
      <c r="F531" s="3">
        <v>36.148006000000002</v>
      </c>
      <c r="G531" s="3">
        <v>33.729999999999997</v>
      </c>
      <c r="H531" s="3">
        <v>18.040001</v>
      </c>
      <c r="I531" s="3">
        <v>84.440002000000007</v>
      </c>
      <c r="J531" s="3">
        <v>20.100000000000001</v>
      </c>
      <c r="K531" s="3">
        <v>9192.3398440000001</v>
      </c>
      <c r="L531" s="7">
        <f t="shared" si="81"/>
        <v>2.2399392558845856E-2</v>
      </c>
      <c r="M531" s="7">
        <f t="shared" si="82"/>
        <v>-2.5683831038249737E-2</v>
      </c>
      <c r="N531" s="7">
        <f t="shared" si="83"/>
        <v>-6.595508793969797E-3</v>
      </c>
      <c r="O531" s="7">
        <f t="shared" si="84"/>
        <v>-2.3589271907682515E-4</v>
      </c>
      <c r="P531" s="7">
        <f t="shared" si="85"/>
        <v>2.3643214919928768E-2</v>
      </c>
      <c r="Q531" s="7">
        <f t="shared" si="86"/>
        <v>1.1697660467906221E-2</v>
      </c>
      <c r="R531" s="7">
        <f t="shared" si="87"/>
        <v>-2.2123340707963565E-3</v>
      </c>
      <c r="S531" s="7">
        <f t="shared" si="88"/>
        <v>-6.1673476201210636E-2</v>
      </c>
      <c r="T531" s="7">
        <f t="shared" si="89"/>
        <v>-6.2937106622978661E-2</v>
      </c>
      <c r="U531" s="7">
        <f t="shared" si="90"/>
        <v>7.7861020732689964E-3</v>
      </c>
    </row>
    <row r="532" spans="1:21" x14ac:dyDescent="0.2">
      <c r="A532" s="2">
        <v>43963</v>
      </c>
      <c r="B532" s="3">
        <v>26.59</v>
      </c>
      <c r="C532" s="3">
        <v>74.349997999999999</v>
      </c>
      <c r="D532" s="3">
        <v>63.529998999999997</v>
      </c>
      <c r="E532" s="3">
        <v>663.65002400000003</v>
      </c>
      <c r="F532" s="3">
        <v>35.445919000000004</v>
      </c>
      <c r="G532" s="3">
        <v>33.549999</v>
      </c>
      <c r="H532" s="3">
        <v>18.25</v>
      </c>
      <c r="I532" s="3">
        <v>84.029999000000004</v>
      </c>
      <c r="J532" s="3">
        <v>19.889999</v>
      </c>
      <c r="K532" s="3">
        <v>9002.5498050000006</v>
      </c>
      <c r="L532" s="7">
        <f t="shared" si="81"/>
        <v>-1.262532491645005E-2</v>
      </c>
      <c r="M532" s="7">
        <f t="shared" si="82"/>
        <v>-2.0034334254606496E-2</v>
      </c>
      <c r="N532" s="7">
        <f t="shared" si="83"/>
        <v>4.2681158478695093E-3</v>
      </c>
      <c r="O532" s="7">
        <f t="shared" si="84"/>
        <v>-2.1165156342182846E-2</v>
      </c>
      <c r="P532" s="7">
        <f t="shared" si="85"/>
        <v>-1.9422565106357422E-2</v>
      </c>
      <c r="Q532" s="7">
        <f t="shared" si="86"/>
        <v>-5.336525348354498E-3</v>
      </c>
      <c r="R532" s="7">
        <f t="shared" si="87"/>
        <v>1.1640742148517609E-2</v>
      </c>
      <c r="S532" s="7">
        <f t="shared" si="88"/>
        <v>-4.8555541246908451E-3</v>
      </c>
      <c r="T532" s="7">
        <f t="shared" si="89"/>
        <v>-1.0447810945273724E-2</v>
      </c>
      <c r="U532" s="7">
        <f t="shared" si="90"/>
        <v>-2.0646542906469976E-2</v>
      </c>
    </row>
    <row r="533" spans="1:21" x14ac:dyDescent="0.2">
      <c r="A533" s="2">
        <v>43964</v>
      </c>
      <c r="B533" s="3">
        <v>26.42</v>
      </c>
      <c r="C533" s="3">
        <v>73.620002999999997</v>
      </c>
      <c r="D533" s="3">
        <v>64.169998000000007</v>
      </c>
      <c r="E533" s="3">
        <v>678.79998799999998</v>
      </c>
      <c r="F533" s="3">
        <v>35.151802000000004</v>
      </c>
      <c r="G533" s="3">
        <v>34.099997999999999</v>
      </c>
      <c r="H533" s="3">
        <v>16.850000000000001</v>
      </c>
      <c r="I533" s="3">
        <v>79.379997000000003</v>
      </c>
      <c r="J533" s="3">
        <v>19.129999000000002</v>
      </c>
      <c r="K533" s="3">
        <v>8863.1699219999991</v>
      </c>
      <c r="L533" s="7">
        <f t="shared" si="81"/>
        <v>-6.3933809702895134E-3</v>
      </c>
      <c r="M533" s="7">
        <f t="shared" si="82"/>
        <v>-9.8183593764185756E-3</v>
      </c>
      <c r="N533" s="7">
        <f t="shared" si="83"/>
        <v>1.007396521444948E-2</v>
      </c>
      <c r="O533" s="7">
        <f t="shared" si="84"/>
        <v>2.2828242977657082E-2</v>
      </c>
      <c r="P533" s="7">
        <f t="shared" si="85"/>
        <v>-8.2976265899608898E-3</v>
      </c>
      <c r="Q533" s="7">
        <f t="shared" si="86"/>
        <v>1.6393413305317826E-2</v>
      </c>
      <c r="R533" s="7">
        <f t="shared" si="87"/>
        <v>-7.6712328767123208E-2</v>
      </c>
      <c r="S533" s="7">
        <f t="shared" si="88"/>
        <v>-5.533740396688569E-2</v>
      </c>
      <c r="T533" s="7">
        <f t="shared" si="89"/>
        <v>-3.821015777828838E-2</v>
      </c>
      <c r="U533" s="7">
        <f t="shared" si="90"/>
        <v>-1.548226735969737E-2</v>
      </c>
    </row>
    <row r="534" spans="1:21" x14ac:dyDescent="0.2">
      <c r="A534" s="2">
        <v>43965</v>
      </c>
      <c r="B534" s="3">
        <v>26.370000999999998</v>
      </c>
      <c r="C534" s="3">
        <v>74.190002000000007</v>
      </c>
      <c r="D534" s="3">
        <v>63.650002000000001</v>
      </c>
      <c r="E534" s="3">
        <v>659.26000999999997</v>
      </c>
      <c r="F534" s="3">
        <v>35.977229999999999</v>
      </c>
      <c r="G534" s="3">
        <v>32.779998999999997</v>
      </c>
      <c r="H534" s="3">
        <v>17.16</v>
      </c>
      <c r="I534" s="3">
        <v>82.209998999999996</v>
      </c>
      <c r="J534" s="3">
        <v>19.549999</v>
      </c>
      <c r="K534" s="3">
        <v>8943.7197269999997</v>
      </c>
      <c r="L534" s="7">
        <f t="shared" si="81"/>
        <v>-1.8924678274036045E-3</v>
      </c>
      <c r="M534" s="7">
        <f t="shared" si="82"/>
        <v>7.742447388925126E-3</v>
      </c>
      <c r="N534" s="7">
        <f t="shared" si="83"/>
        <v>-8.1034130622850576E-3</v>
      </c>
      <c r="O534" s="7">
        <f t="shared" si="84"/>
        <v>-2.8786061204232105E-2</v>
      </c>
      <c r="P534" s="7">
        <f t="shared" si="85"/>
        <v>2.3481811828594025E-2</v>
      </c>
      <c r="Q534" s="7">
        <f t="shared" si="86"/>
        <v>-3.8709650364202451E-2</v>
      </c>
      <c r="R534" s="7">
        <f t="shared" si="87"/>
        <v>1.8397626112759566E-2</v>
      </c>
      <c r="S534" s="7">
        <f t="shared" si="88"/>
        <v>3.5651324098689409E-2</v>
      </c>
      <c r="T534" s="7">
        <f t="shared" si="89"/>
        <v>2.1955045580504113E-2</v>
      </c>
      <c r="U534" s="7">
        <f t="shared" si="90"/>
        <v>9.0881485641002204E-3</v>
      </c>
    </row>
    <row r="535" spans="1:21" x14ac:dyDescent="0.2">
      <c r="A535" s="2">
        <v>43966</v>
      </c>
      <c r="B535" s="3">
        <v>26.299999</v>
      </c>
      <c r="C535" s="3">
        <v>74.160004000000001</v>
      </c>
      <c r="D535" s="3">
        <v>64.069999999999993</v>
      </c>
      <c r="E535" s="3">
        <v>658.65997300000004</v>
      </c>
      <c r="F535" s="3">
        <v>35.825428000000002</v>
      </c>
      <c r="G535" s="3">
        <v>32.509998000000003</v>
      </c>
      <c r="H535" s="3">
        <v>17.299999</v>
      </c>
      <c r="I535" s="3">
        <v>82.860000999999997</v>
      </c>
      <c r="J535" s="3">
        <v>19.66</v>
      </c>
      <c r="K535" s="3">
        <v>9014.5595699999994</v>
      </c>
      <c r="L535" s="7">
        <f t="shared" si="81"/>
        <v>-2.6546074078646715E-3</v>
      </c>
      <c r="M535" s="7">
        <f t="shared" si="82"/>
        <v>-4.0434019667510165E-4</v>
      </c>
      <c r="N535" s="7">
        <f t="shared" si="83"/>
        <v>6.5985543881050077E-3</v>
      </c>
      <c r="O535" s="7">
        <f t="shared" si="84"/>
        <v>-9.1016744667999706E-4</v>
      </c>
      <c r="P535" s="7">
        <f t="shared" si="85"/>
        <v>-4.2193909870214142E-3</v>
      </c>
      <c r="Q535" s="7">
        <f t="shared" si="86"/>
        <v>-8.2367604709198908E-3</v>
      </c>
      <c r="R535" s="7">
        <f t="shared" si="87"/>
        <v>8.1584498834498566E-3</v>
      </c>
      <c r="S535" s="7">
        <f t="shared" si="88"/>
        <v>7.9066051320594299E-3</v>
      </c>
      <c r="T535" s="7">
        <f t="shared" si="89"/>
        <v>5.6266499041764889E-3</v>
      </c>
      <c r="U535" s="7">
        <f t="shared" si="90"/>
        <v>7.9206242103207793E-3</v>
      </c>
    </row>
    <row r="536" spans="1:21" x14ac:dyDescent="0.2">
      <c r="A536" s="2">
        <v>43969</v>
      </c>
      <c r="B536" s="3">
        <v>26.959999</v>
      </c>
      <c r="C536" s="3">
        <v>76.230002999999996</v>
      </c>
      <c r="D536" s="3">
        <v>63.75</v>
      </c>
      <c r="E536" s="3">
        <v>662.38000499999998</v>
      </c>
      <c r="F536" s="3">
        <v>36.119545000000002</v>
      </c>
      <c r="G536" s="3">
        <v>32.259998000000003</v>
      </c>
      <c r="H536" s="3">
        <v>19.049999</v>
      </c>
      <c r="I536" s="3">
        <v>93.379997000000003</v>
      </c>
      <c r="J536" s="3">
        <v>22.52</v>
      </c>
      <c r="K536" s="3">
        <v>9234.8300780000009</v>
      </c>
      <c r="L536" s="7">
        <f t="shared" si="81"/>
        <v>2.5095057988405254E-2</v>
      </c>
      <c r="M536" s="7">
        <f t="shared" si="82"/>
        <v>2.7912606369330774E-2</v>
      </c>
      <c r="N536" s="7">
        <f t="shared" si="83"/>
        <v>-4.9945372249101481E-3</v>
      </c>
      <c r="O536" s="7">
        <f t="shared" si="84"/>
        <v>5.6478792586352388E-3</v>
      </c>
      <c r="P536" s="7">
        <f t="shared" si="85"/>
        <v>8.2097274595016693E-3</v>
      </c>
      <c r="Q536" s="7">
        <f t="shared" si="86"/>
        <v>-7.6899420295258088E-3</v>
      </c>
      <c r="R536" s="7">
        <f t="shared" si="87"/>
        <v>0.10115607521133382</v>
      </c>
      <c r="S536" s="7">
        <f t="shared" si="88"/>
        <v>0.12696108946462609</v>
      </c>
      <c r="T536" s="7">
        <f t="shared" si="89"/>
        <v>0.1454730417090539</v>
      </c>
      <c r="U536" s="7">
        <f t="shared" si="90"/>
        <v>2.4434971702117381E-2</v>
      </c>
    </row>
    <row r="537" spans="1:21" x14ac:dyDescent="0.2">
      <c r="A537" s="2">
        <v>43970</v>
      </c>
      <c r="B537" s="3">
        <v>27.219999000000001</v>
      </c>
      <c r="C537" s="3">
        <v>75.860000999999997</v>
      </c>
      <c r="D537" s="3">
        <v>62.43</v>
      </c>
      <c r="E537" s="3">
        <v>650.13000499999998</v>
      </c>
      <c r="F537" s="3">
        <v>35.749527</v>
      </c>
      <c r="G537" s="3">
        <v>31.76</v>
      </c>
      <c r="H537" s="3">
        <v>19.639999</v>
      </c>
      <c r="I537" s="3">
        <v>89.650002000000001</v>
      </c>
      <c r="J537" s="3">
        <v>21.84</v>
      </c>
      <c r="K537" s="3">
        <v>9185.0996090000008</v>
      </c>
      <c r="L537" s="7">
        <f t="shared" si="81"/>
        <v>9.6439172716587113E-3</v>
      </c>
      <c r="M537" s="7">
        <f t="shared" si="82"/>
        <v>-4.8537581718316276E-3</v>
      </c>
      <c r="N537" s="7">
        <f t="shared" si="83"/>
        <v>-2.0705882352941182E-2</v>
      </c>
      <c r="O537" s="7">
        <f t="shared" si="84"/>
        <v>-1.849391573950062E-2</v>
      </c>
      <c r="P537" s="7">
        <f t="shared" si="85"/>
        <v>-1.0244259721433415E-2</v>
      </c>
      <c r="Q537" s="7">
        <f t="shared" si="86"/>
        <v>-1.5499009020397381E-2</v>
      </c>
      <c r="R537" s="7">
        <f t="shared" si="87"/>
        <v>3.0971130234704991E-2</v>
      </c>
      <c r="S537" s="7">
        <f t="shared" si="88"/>
        <v>-3.9944261296131787E-2</v>
      </c>
      <c r="T537" s="7">
        <f t="shared" si="89"/>
        <v>-3.0195381882770857E-2</v>
      </c>
      <c r="U537" s="7">
        <f t="shared" si="90"/>
        <v>-5.385098434942755E-3</v>
      </c>
    </row>
    <row r="538" spans="1:21" x14ac:dyDescent="0.2">
      <c r="A538" s="2">
        <v>43971</v>
      </c>
      <c r="B538" s="3">
        <v>27.690000999999999</v>
      </c>
      <c r="C538" s="3">
        <v>77.760002</v>
      </c>
      <c r="D538" s="3">
        <v>62.48</v>
      </c>
      <c r="E538" s="3">
        <v>655.47997999999995</v>
      </c>
      <c r="F538" s="3">
        <v>35.702086999999999</v>
      </c>
      <c r="G538" s="3">
        <v>32.299999</v>
      </c>
      <c r="H538" s="3">
        <v>19.629999000000002</v>
      </c>
      <c r="I538" s="3">
        <v>92.43</v>
      </c>
      <c r="J538" s="3">
        <v>22.75</v>
      </c>
      <c r="K538" s="3">
        <v>9375.7802730000003</v>
      </c>
      <c r="L538" s="7">
        <f t="shared" si="81"/>
        <v>1.726678975998483E-2</v>
      </c>
      <c r="M538" s="7">
        <f t="shared" si="82"/>
        <v>2.5046150473950077E-2</v>
      </c>
      <c r="N538" s="7">
        <f t="shared" si="83"/>
        <v>8.0089700464515716E-4</v>
      </c>
      <c r="O538" s="7">
        <f t="shared" si="84"/>
        <v>8.2290848889522827E-3</v>
      </c>
      <c r="P538" s="7">
        <f t="shared" si="85"/>
        <v>-1.3270105643635986E-3</v>
      </c>
      <c r="Q538" s="7">
        <f t="shared" si="86"/>
        <v>1.7002487405541503E-2</v>
      </c>
      <c r="R538" s="7">
        <f t="shared" si="87"/>
        <v>-5.0916499537489849E-4</v>
      </c>
      <c r="S538" s="7">
        <f t="shared" si="88"/>
        <v>3.1009458315461123E-2</v>
      </c>
      <c r="T538" s="7">
        <f t="shared" si="89"/>
        <v>4.1666666666666671E-2</v>
      </c>
      <c r="U538" s="7">
        <f t="shared" si="90"/>
        <v>2.0759781833303306E-2</v>
      </c>
    </row>
    <row r="539" spans="1:21" x14ac:dyDescent="0.2">
      <c r="A539" s="2">
        <v>43972</v>
      </c>
      <c r="B539" s="3">
        <v>26.879999000000002</v>
      </c>
      <c r="C539" s="3">
        <v>78.050003000000004</v>
      </c>
      <c r="D539" s="3">
        <v>61.369999</v>
      </c>
      <c r="E539" s="3">
        <v>644.40002400000003</v>
      </c>
      <c r="F539" s="3">
        <v>35.351044000000002</v>
      </c>
      <c r="G539" s="3">
        <v>32.119999</v>
      </c>
      <c r="H539" s="3">
        <v>19.84</v>
      </c>
      <c r="I539" s="3">
        <v>92.93</v>
      </c>
      <c r="J539" s="3">
        <v>23.58</v>
      </c>
      <c r="K539" s="3">
        <v>9284.8798829999996</v>
      </c>
      <c r="L539" s="7">
        <f t="shared" si="81"/>
        <v>-2.9252508874954439E-2</v>
      </c>
      <c r="M539" s="7">
        <f t="shared" si="82"/>
        <v>3.7294366324733858E-3</v>
      </c>
      <c r="N539" s="7">
        <f t="shared" si="83"/>
        <v>-1.7765701024327736E-2</v>
      </c>
      <c r="O539" s="7">
        <f t="shared" si="84"/>
        <v>-1.6903576521131777E-2</v>
      </c>
      <c r="P539" s="7">
        <f t="shared" si="85"/>
        <v>-9.8325624493603731E-3</v>
      </c>
      <c r="Q539" s="7">
        <f t="shared" si="86"/>
        <v>-5.5727555904877806E-3</v>
      </c>
      <c r="R539" s="7">
        <f t="shared" si="87"/>
        <v>1.0697962847578256E-2</v>
      </c>
      <c r="S539" s="7">
        <f t="shared" si="88"/>
        <v>5.4094990803851559E-3</v>
      </c>
      <c r="T539" s="7">
        <f t="shared" si="89"/>
        <v>3.6483516483516408E-2</v>
      </c>
      <c r="U539" s="7">
        <f t="shared" si="90"/>
        <v>-9.6952346741499516E-3</v>
      </c>
    </row>
    <row r="540" spans="1:21" x14ac:dyDescent="0.2">
      <c r="A540" s="2">
        <v>43973</v>
      </c>
      <c r="B540" s="3">
        <v>27.16</v>
      </c>
      <c r="C540" s="3">
        <v>77.620002999999997</v>
      </c>
      <c r="D540" s="3">
        <v>62.09</v>
      </c>
      <c r="E540" s="3">
        <v>670.02002000000005</v>
      </c>
      <c r="F540" s="3">
        <v>35.578747</v>
      </c>
      <c r="G540" s="3">
        <v>32.369999</v>
      </c>
      <c r="H540" s="3">
        <v>19.59</v>
      </c>
      <c r="I540" s="3">
        <v>92.419998000000007</v>
      </c>
      <c r="J540" s="3">
        <v>24.379999000000002</v>
      </c>
      <c r="K540" s="3">
        <v>9324.5898440000001</v>
      </c>
      <c r="L540" s="7">
        <f t="shared" si="81"/>
        <v>1.0416704256573766E-2</v>
      </c>
      <c r="M540" s="7">
        <f t="shared" si="82"/>
        <v>-5.5092887056007777E-3</v>
      </c>
      <c r="N540" s="7">
        <f t="shared" si="83"/>
        <v>1.1732133155159469E-2</v>
      </c>
      <c r="O540" s="7">
        <f t="shared" si="84"/>
        <v>3.9757906650853901E-2</v>
      </c>
      <c r="P540" s="7">
        <f t="shared" si="85"/>
        <v>6.4411959092353314E-3</v>
      </c>
      <c r="Q540" s="7">
        <f t="shared" si="86"/>
        <v>7.7833128201529522E-3</v>
      </c>
      <c r="R540" s="7">
        <f t="shared" si="87"/>
        <v>-1.2600806451612904E-2</v>
      </c>
      <c r="S540" s="7">
        <f t="shared" si="88"/>
        <v>-5.4880232433014101E-3</v>
      </c>
      <c r="T540" s="7">
        <f t="shared" si="89"/>
        <v>3.3927014418999292E-2</v>
      </c>
      <c r="U540" s="7">
        <f t="shared" si="90"/>
        <v>4.2768416501226675E-3</v>
      </c>
    </row>
    <row r="541" spans="1:21" x14ac:dyDescent="0.2">
      <c r="A541" s="2">
        <v>43977</v>
      </c>
      <c r="B541" s="3">
        <v>26.93</v>
      </c>
      <c r="C541" s="3">
        <v>77.760002</v>
      </c>
      <c r="D541" s="3">
        <v>62.119999</v>
      </c>
      <c r="E541" s="3">
        <v>658.01000999999997</v>
      </c>
      <c r="F541" s="3">
        <v>35.56926</v>
      </c>
      <c r="G541" s="3">
        <v>31.370000999999998</v>
      </c>
      <c r="H541" s="3">
        <v>20.370000999999998</v>
      </c>
      <c r="I541" s="3">
        <v>93.720000999999996</v>
      </c>
      <c r="J541" s="3">
        <v>24.76</v>
      </c>
      <c r="K541" s="3">
        <v>9340.2197269999997</v>
      </c>
      <c r="L541" s="7">
        <f t="shared" si="81"/>
        <v>-8.4683357879234318E-3</v>
      </c>
      <c r="M541" s="7">
        <f t="shared" si="82"/>
        <v>1.8036458978235687E-3</v>
      </c>
      <c r="N541" s="7">
        <f t="shared" si="83"/>
        <v>4.8315348687383725E-4</v>
      </c>
      <c r="O541" s="7">
        <f t="shared" si="84"/>
        <v>-1.7924852454408866E-2</v>
      </c>
      <c r="P541" s="7">
        <f t="shared" si="85"/>
        <v>-2.6664795137389249E-4</v>
      </c>
      <c r="Q541" s="7">
        <f t="shared" si="86"/>
        <v>-3.0892741145898753E-2</v>
      </c>
      <c r="R541" s="7">
        <f t="shared" si="87"/>
        <v>3.981628381827456E-2</v>
      </c>
      <c r="S541" s="7">
        <f t="shared" si="88"/>
        <v>1.4066252197927872E-2</v>
      </c>
      <c r="T541" s="7">
        <f t="shared" si="89"/>
        <v>1.5586588006012633E-2</v>
      </c>
      <c r="U541" s="7">
        <f t="shared" si="90"/>
        <v>1.6762005902122132E-3</v>
      </c>
    </row>
    <row r="542" spans="1:21" x14ac:dyDescent="0.2">
      <c r="A542" s="2">
        <v>43978</v>
      </c>
      <c r="B542" s="3">
        <v>27.77</v>
      </c>
      <c r="C542" s="3">
        <v>78.599997999999999</v>
      </c>
      <c r="D542" s="3">
        <v>64.610000999999997</v>
      </c>
      <c r="E542" s="3">
        <v>675.53997800000002</v>
      </c>
      <c r="F542" s="3">
        <v>35.493358999999998</v>
      </c>
      <c r="G542" s="3">
        <v>33.279998999999997</v>
      </c>
      <c r="H542" s="3">
        <v>22.01</v>
      </c>
      <c r="I542" s="3">
        <v>94.190002000000007</v>
      </c>
      <c r="J542" s="3">
        <v>24.83</v>
      </c>
      <c r="K542" s="3">
        <v>9412.3603519999997</v>
      </c>
      <c r="L542" s="7">
        <f t="shared" si="81"/>
        <v>3.1191979205347192E-2</v>
      </c>
      <c r="M542" s="7">
        <f t="shared" si="82"/>
        <v>1.0802417417633287E-2</v>
      </c>
      <c r="N542" s="7">
        <f t="shared" si="83"/>
        <v>4.0083741791431725E-2</v>
      </c>
      <c r="O542" s="7">
        <f t="shared" si="84"/>
        <v>2.6640883472274311E-2</v>
      </c>
      <c r="P542" s="7">
        <f t="shared" si="85"/>
        <v>-2.1338931425619137E-3</v>
      </c>
      <c r="Q542" s="7">
        <f t="shared" si="86"/>
        <v>6.0886131307423236E-2</v>
      </c>
      <c r="R542" s="7">
        <f t="shared" si="87"/>
        <v>8.051050169315177E-2</v>
      </c>
      <c r="S542" s="7">
        <f t="shared" si="88"/>
        <v>5.0149487301009588E-3</v>
      </c>
      <c r="T542" s="7">
        <f t="shared" si="89"/>
        <v>2.827140549272889E-3</v>
      </c>
      <c r="U542" s="7">
        <f t="shared" si="90"/>
        <v>7.7236539512514192E-3</v>
      </c>
    </row>
    <row r="543" spans="1:21" x14ac:dyDescent="0.2">
      <c r="A543" s="2">
        <v>43979</v>
      </c>
      <c r="B543" s="3">
        <v>27.780000999999999</v>
      </c>
      <c r="C543" s="3">
        <v>78.540001000000004</v>
      </c>
      <c r="D543" s="3">
        <v>65.419998000000007</v>
      </c>
      <c r="E543" s="3">
        <v>693.34997599999997</v>
      </c>
      <c r="F543" s="3">
        <v>36.223906999999997</v>
      </c>
      <c r="G543" s="3">
        <v>32.060001</v>
      </c>
      <c r="H543" s="3">
        <v>21.200001</v>
      </c>
      <c r="I543" s="3">
        <v>92.540001000000004</v>
      </c>
      <c r="J543" s="3">
        <v>23.450001</v>
      </c>
      <c r="K543" s="3">
        <v>9368.9902340000008</v>
      </c>
      <c r="L543" s="7">
        <f t="shared" si="81"/>
        <v>3.6013683831469348E-4</v>
      </c>
      <c r="M543" s="7">
        <f t="shared" si="82"/>
        <v>-7.6332063010988425E-4</v>
      </c>
      <c r="N543" s="7">
        <f t="shared" si="83"/>
        <v>1.2536712389154891E-2</v>
      </c>
      <c r="O543" s="7">
        <f t="shared" si="84"/>
        <v>2.636409180804981E-2</v>
      </c>
      <c r="P543" s="7">
        <f t="shared" si="85"/>
        <v>2.0582667309678945E-2</v>
      </c>
      <c r="Q543" s="7">
        <f t="shared" si="86"/>
        <v>-3.6658594851520183E-2</v>
      </c>
      <c r="R543" s="7">
        <f t="shared" si="87"/>
        <v>-3.680140845070428E-2</v>
      </c>
      <c r="S543" s="7">
        <f t="shared" si="88"/>
        <v>-1.7517793449032978E-2</v>
      </c>
      <c r="T543" s="7">
        <f t="shared" si="89"/>
        <v>-5.5577889649617324E-2</v>
      </c>
      <c r="U543" s="7">
        <f t="shared" si="90"/>
        <v>-4.6077834228672879E-3</v>
      </c>
    </row>
    <row r="544" spans="1:21" x14ac:dyDescent="0.2">
      <c r="A544" s="2">
        <v>43980</v>
      </c>
      <c r="B544" s="3">
        <v>27.92</v>
      </c>
      <c r="C544" s="3">
        <v>77.989998</v>
      </c>
      <c r="D544" s="3">
        <v>65.309997999999993</v>
      </c>
      <c r="E544" s="3">
        <v>697.63000499999998</v>
      </c>
      <c r="F544" s="3">
        <v>36.233398000000001</v>
      </c>
      <c r="G544" s="3">
        <v>32.619999</v>
      </c>
      <c r="H544" s="3">
        <v>20.74</v>
      </c>
      <c r="I544" s="3">
        <v>91.599997999999999</v>
      </c>
      <c r="J544" s="3">
        <v>21.34</v>
      </c>
      <c r="K544" s="3">
        <v>9489.8701170000004</v>
      </c>
      <c r="L544" s="7">
        <f t="shared" si="81"/>
        <v>5.0395606537236301E-3</v>
      </c>
      <c r="M544" s="7">
        <f t="shared" si="82"/>
        <v>-7.002839228382538E-3</v>
      </c>
      <c r="N544" s="7">
        <f t="shared" si="83"/>
        <v>-1.6814430352017685E-3</v>
      </c>
      <c r="O544" s="7">
        <f t="shared" si="84"/>
        <v>6.1729705749640259E-3</v>
      </c>
      <c r="P544" s="7">
        <f t="shared" si="85"/>
        <v>2.6200928574612718E-4</v>
      </c>
      <c r="Q544" s="7">
        <f t="shared" si="86"/>
        <v>1.7467185980437127E-2</v>
      </c>
      <c r="R544" s="7">
        <f t="shared" si="87"/>
        <v>-2.1698159353860495E-2</v>
      </c>
      <c r="S544" s="7">
        <f t="shared" si="88"/>
        <v>-1.0157801921787361E-2</v>
      </c>
      <c r="T544" s="7">
        <f t="shared" si="89"/>
        <v>-8.9978716845257295E-2</v>
      </c>
      <c r="U544" s="7">
        <f t="shared" si="90"/>
        <v>1.2902124986887845E-2</v>
      </c>
    </row>
    <row r="545" spans="1:21" x14ac:dyDescent="0.2">
      <c r="A545" s="2">
        <v>43983</v>
      </c>
      <c r="B545" s="3">
        <v>28.360001</v>
      </c>
      <c r="C545" s="3">
        <v>78.319999999999993</v>
      </c>
      <c r="D545" s="3">
        <v>66.110000999999997</v>
      </c>
      <c r="E545" s="3">
        <v>710.169983</v>
      </c>
      <c r="F545" s="3">
        <v>33.643265</v>
      </c>
      <c r="G545" s="3">
        <v>32.490001999999997</v>
      </c>
      <c r="H545" s="3">
        <v>21.530000999999999</v>
      </c>
      <c r="I545" s="3">
        <v>92.910004000000001</v>
      </c>
      <c r="J545" s="3">
        <v>22.73</v>
      </c>
      <c r="K545" s="3">
        <v>9552.0498050000006</v>
      </c>
      <c r="L545" s="7">
        <f t="shared" si="81"/>
        <v>1.575934813753577E-2</v>
      </c>
      <c r="M545" s="7">
        <f t="shared" si="82"/>
        <v>4.2313374594520857E-3</v>
      </c>
      <c r="N545" s="7">
        <f t="shared" si="83"/>
        <v>1.2249319009319276E-2</v>
      </c>
      <c r="O545" s="7">
        <f t="shared" si="84"/>
        <v>1.7975112753357017E-2</v>
      </c>
      <c r="P545" s="7">
        <f t="shared" si="85"/>
        <v>-7.1484683826783274E-2</v>
      </c>
      <c r="Q545" s="7">
        <f t="shared" si="86"/>
        <v>-3.9851932552175439E-3</v>
      </c>
      <c r="R545" s="7">
        <f t="shared" si="87"/>
        <v>3.8090694310511104E-2</v>
      </c>
      <c r="S545" s="7">
        <f t="shared" si="88"/>
        <v>1.4301375858108659E-2</v>
      </c>
      <c r="T545" s="7">
        <f t="shared" si="89"/>
        <v>6.5135895032802274E-2</v>
      </c>
      <c r="U545" s="7">
        <f t="shared" si="90"/>
        <v>6.5522169675022715E-3</v>
      </c>
    </row>
    <row r="546" spans="1:21" x14ac:dyDescent="0.2">
      <c r="A546" s="2">
        <v>43984</v>
      </c>
      <c r="B546" s="3">
        <v>28.059999000000001</v>
      </c>
      <c r="C546" s="3">
        <v>77.779999000000004</v>
      </c>
      <c r="D546" s="3">
        <v>66.809997999999993</v>
      </c>
      <c r="E546" s="3">
        <v>696.69000200000005</v>
      </c>
      <c r="F546" s="3">
        <v>34.307400000000001</v>
      </c>
      <c r="G546" s="3">
        <v>33</v>
      </c>
      <c r="H546" s="3">
        <v>21.84</v>
      </c>
      <c r="I546" s="3">
        <v>96.160004000000001</v>
      </c>
      <c r="J546" s="3">
        <v>23.58</v>
      </c>
      <c r="K546" s="3">
        <v>9608.3798829999996</v>
      </c>
      <c r="L546" s="7">
        <f t="shared" si="81"/>
        <v>-1.057834941543194E-2</v>
      </c>
      <c r="M546" s="7">
        <f t="shared" si="82"/>
        <v>-6.8948033707863839E-3</v>
      </c>
      <c r="N546" s="7">
        <f t="shared" si="83"/>
        <v>1.0588367711566004E-2</v>
      </c>
      <c r="O546" s="7">
        <f t="shared" si="84"/>
        <v>-1.8981344357946416E-2</v>
      </c>
      <c r="P546" s="7">
        <f t="shared" si="85"/>
        <v>1.9740503782852279E-2</v>
      </c>
      <c r="Q546" s="7">
        <f t="shared" si="86"/>
        <v>1.5697075057120743E-2</v>
      </c>
      <c r="R546" s="7">
        <f t="shared" si="87"/>
        <v>1.4398466586230129E-2</v>
      </c>
      <c r="S546" s="7">
        <f t="shared" si="88"/>
        <v>3.4980086751476194E-2</v>
      </c>
      <c r="T546" s="7">
        <f t="shared" si="89"/>
        <v>3.7395512538495289E-2</v>
      </c>
      <c r="U546" s="7">
        <f t="shared" si="90"/>
        <v>5.8971717222949553E-3</v>
      </c>
    </row>
    <row r="547" spans="1:21" x14ac:dyDescent="0.2">
      <c r="A547" s="2">
        <v>43985</v>
      </c>
      <c r="B547" s="3">
        <v>28.469999000000001</v>
      </c>
      <c r="C547" s="3">
        <v>79.580001999999993</v>
      </c>
      <c r="D547" s="3">
        <v>65.430000000000007</v>
      </c>
      <c r="E547" s="3">
        <v>688.98999000000003</v>
      </c>
      <c r="F547" s="3">
        <v>34.307400000000001</v>
      </c>
      <c r="G547" s="3">
        <v>32.68</v>
      </c>
      <c r="H547" s="3">
        <v>22.719999000000001</v>
      </c>
      <c r="I547" s="3">
        <v>100.769997</v>
      </c>
      <c r="J547" s="3">
        <v>24.299999</v>
      </c>
      <c r="K547" s="3">
        <v>9682.9101559999999</v>
      </c>
      <c r="L547" s="7">
        <f t="shared" si="81"/>
        <v>1.4611547206398692E-2</v>
      </c>
      <c r="M547" s="7">
        <f t="shared" si="82"/>
        <v>2.3142234805119882E-2</v>
      </c>
      <c r="N547" s="7">
        <f t="shared" si="83"/>
        <v>-2.0655561163165824E-2</v>
      </c>
      <c r="O547" s="7">
        <f t="shared" si="84"/>
        <v>-1.1052278600088214E-2</v>
      </c>
      <c r="P547" s="7">
        <f t="shared" si="85"/>
        <v>0</v>
      </c>
      <c r="Q547" s="7">
        <f t="shared" si="86"/>
        <v>-9.6969696969697056E-3</v>
      </c>
      <c r="R547" s="7">
        <f t="shared" si="87"/>
        <v>4.0292994505494575E-2</v>
      </c>
      <c r="S547" s="7">
        <f t="shared" si="88"/>
        <v>4.794085699081297E-2</v>
      </c>
      <c r="T547" s="7">
        <f t="shared" si="89"/>
        <v>3.0534308736217194E-2</v>
      </c>
      <c r="U547" s="7">
        <f t="shared" si="90"/>
        <v>7.7567991594364311E-3</v>
      </c>
    </row>
    <row r="548" spans="1:21" x14ac:dyDescent="0.2">
      <c r="A548" s="2">
        <v>43986</v>
      </c>
      <c r="B548" s="3">
        <v>28.42</v>
      </c>
      <c r="C548" s="3">
        <v>78.739998</v>
      </c>
      <c r="D548" s="3">
        <v>64.709998999999996</v>
      </c>
      <c r="E548" s="3">
        <v>665.17999299999997</v>
      </c>
      <c r="F548" s="3">
        <v>34.165084999999998</v>
      </c>
      <c r="G548" s="3">
        <v>33.110000999999997</v>
      </c>
      <c r="H548" s="3">
        <v>24.120000999999998</v>
      </c>
      <c r="I548" s="3">
        <v>103.550003</v>
      </c>
      <c r="J548" s="3">
        <v>24.98</v>
      </c>
      <c r="K548" s="3">
        <v>9615.8095699999994</v>
      </c>
      <c r="L548" s="7">
        <f t="shared" si="81"/>
        <v>-1.7561995699402616E-3</v>
      </c>
      <c r="M548" s="7">
        <f t="shared" si="82"/>
        <v>-1.0555465932257622E-2</v>
      </c>
      <c r="N548" s="7">
        <f t="shared" si="83"/>
        <v>-1.1004141830964549E-2</v>
      </c>
      <c r="O548" s="7">
        <f t="shared" si="84"/>
        <v>-3.4557827175399264E-2</v>
      </c>
      <c r="P548" s="7">
        <f t="shared" si="85"/>
        <v>-4.1482304109318547E-3</v>
      </c>
      <c r="Q548" s="7">
        <f t="shared" si="86"/>
        <v>1.3157925336597221E-2</v>
      </c>
      <c r="R548" s="7">
        <f t="shared" si="87"/>
        <v>6.1619809050167521E-2</v>
      </c>
      <c r="S548" s="7">
        <f t="shared" si="88"/>
        <v>2.758763603019657E-2</v>
      </c>
      <c r="T548" s="7">
        <f t="shared" si="89"/>
        <v>2.7983581398501323E-2</v>
      </c>
      <c r="U548" s="7">
        <f t="shared" si="90"/>
        <v>-6.9297953733900653E-3</v>
      </c>
    </row>
    <row r="549" spans="1:21" x14ac:dyDescent="0.2">
      <c r="A549" s="2">
        <v>43987</v>
      </c>
      <c r="B549" s="3">
        <v>28.690000999999999</v>
      </c>
      <c r="C549" s="3">
        <v>82.139999000000003</v>
      </c>
      <c r="D549" s="3">
        <v>65.620002999999997</v>
      </c>
      <c r="E549" s="3">
        <v>673.5</v>
      </c>
      <c r="F549" s="3">
        <v>34.146110999999998</v>
      </c>
      <c r="G549" s="3">
        <v>32.479999999999997</v>
      </c>
      <c r="H549" s="3">
        <v>24.82</v>
      </c>
      <c r="I549" s="3">
        <v>110.889999</v>
      </c>
      <c r="J549" s="3">
        <v>25.42</v>
      </c>
      <c r="K549" s="3">
        <v>9814.0800780000009</v>
      </c>
      <c r="L549" s="7">
        <f t="shared" si="81"/>
        <v>9.5003870513721694E-3</v>
      </c>
      <c r="M549" s="7">
        <f t="shared" si="82"/>
        <v>4.3180100156974897E-2</v>
      </c>
      <c r="N549" s="7">
        <f t="shared" si="83"/>
        <v>1.4062803493475572E-2</v>
      </c>
      <c r="O549" s="7">
        <f t="shared" si="84"/>
        <v>1.2507903255593006E-2</v>
      </c>
      <c r="P549" s="7">
        <f t="shared" si="85"/>
        <v>-5.5536229457646739E-4</v>
      </c>
      <c r="Q549" s="7">
        <f t="shared" si="86"/>
        <v>-1.9027513771443259E-2</v>
      </c>
      <c r="R549" s="7">
        <f t="shared" si="87"/>
        <v>2.9021516209721626E-2</v>
      </c>
      <c r="S549" s="7">
        <f t="shared" si="88"/>
        <v>7.0883590413802294E-2</v>
      </c>
      <c r="T549" s="7">
        <f t="shared" si="89"/>
        <v>1.7614091273018467E-2</v>
      </c>
      <c r="U549" s="7">
        <f t="shared" si="90"/>
        <v>2.0619221559729936E-2</v>
      </c>
    </row>
    <row r="550" spans="1:21" x14ac:dyDescent="0.2">
      <c r="A550" s="2">
        <v>43990</v>
      </c>
      <c r="B550" s="3">
        <v>28.43</v>
      </c>
      <c r="C550" s="3">
        <v>83.559997999999993</v>
      </c>
      <c r="D550" s="3">
        <v>67.169998000000007</v>
      </c>
      <c r="E550" s="3">
        <v>676.23999000000003</v>
      </c>
      <c r="F550" s="3">
        <v>34.71537</v>
      </c>
      <c r="G550" s="3">
        <v>33.009998000000003</v>
      </c>
      <c r="H550" s="3">
        <v>28.51</v>
      </c>
      <c r="I550" s="3">
        <v>116.779999</v>
      </c>
      <c r="J550" s="3">
        <v>27.67</v>
      </c>
      <c r="K550" s="3">
        <v>9924.75</v>
      </c>
      <c r="L550" s="7">
        <f t="shared" si="81"/>
        <v>-9.0624256165065687E-3</v>
      </c>
      <c r="M550" s="7">
        <f t="shared" si="82"/>
        <v>1.7287545864226147E-2</v>
      </c>
      <c r="N550" s="7">
        <f t="shared" si="83"/>
        <v>2.3620770026481254E-2</v>
      </c>
      <c r="O550" s="7">
        <f t="shared" si="84"/>
        <v>4.0682850779510532E-3</v>
      </c>
      <c r="P550" s="7">
        <f t="shared" si="85"/>
        <v>1.6671268947728846E-2</v>
      </c>
      <c r="Q550" s="7">
        <f t="shared" si="86"/>
        <v>1.6317672413793297E-2</v>
      </c>
      <c r="R550" s="7">
        <f t="shared" si="87"/>
        <v>0.1486704270749396</v>
      </c>
      <c r="S550" s="7">
        <f t="shared" si="88"/>
        <v>5.3115700722479044E-2</v>
      </c>
      <c r="T550" s="7">
        <f t="shared" si="89"/>
        <v>8.8512981904012578E-2</v>
      </c>
      <c r="U550" s="7">
        <f t="shared" si="90"/>
        <v>1.1276647543164577E-2</v>
      </c>
    </row>
    <row r="551" spans="1:21" x14ac:dyDescent="0.2">
      <c r="A551" s="2">
        <v>43991</v>
      </c>
      <c r="B551" s="3">
        <v>28.33</v>
      </c>
      <c r="C551" s="3">
        <v>82.370002999999997</v>
      </c>
      <c r="D551" s="3">
        <v>66.199996999999996</v>
      </c>
      <c r="E551" s="3">
        <v>691.21997099999999</v>
      </c>
      <c r="F551" s="3">
        <v>34.354838999999998</v>
      </c>
      <c r="G551" s="3">
        <v>32.919998</v>
      </c>
      <c r="H551" s="3">
        <v>26.02</v>
      </c>
      <c r="I551" s="3">
        <v>108.529999</v>
      </c>
      <c r="J551" s="3">
        <v>27.17</v>
      </c>
      <c r="K551" s="3">
        <v>9953.75</v>
      </c>
      <c r="L551" s="7">
        <f t="shared" si="81"/>
        <v>-3.5174111853676195E-3</v>
      </c>
      <c r="M551" s="7">
        <f t="shared" si="82"/>
        <v>-1.4241204266184835E-2</v>
      </c>
      <c r="N551" s="7">
        <f t="shared" si="83"/>
        <v>-1.4440985989012691E-2</v>
      </c>
      <c r="O551" s="7">
        <f t="shared" si="84"/>
        <v>2.2151870965217469E-2</v>
      </c>
      <c r="P551" s="7">
        <f t="shared" si="85"/>
        <v>-1.0385342284987938E-2</v>
      </c>
      <c r="Q551" s="7">
        <f t="shared" si="86"/>
        <v>-2.7264466965433746E-3</v>
      </c>
      <c r="R551" s="7">
        <f t="shared" si="87"/>
        <v>-8.7337776218870636E-2</v>
      </c>
      <c r="S551" s="7">
        <f t="shared" si="88"/>
        <v>-7.0645659108114905E-2</v>
      </c>
      <c r="T551" s="7">
        <f t="shared" si="89"/>
        <v>-1.8070112034694615E-2</v>
      </c>
      <c r="U551" s="7">
        <f t="shared" si="90"/>
        <v>2.9219879593944433E-3</v>
      </c>
    </row>
    <row r="552" spans="1:21" x14ac:dyDescent="0.2">
      <c r="A552" s="2">
        <v>43992</v>
      </c>
      <c r="B552" s="3">
        <v>28.5</v>
      </c>
      <c r="C552" s="3">
        <v>79.010002</v>
      </c>
      <c r="D552" s="3">
        <v>66.519997000000004</v>
      </c>
      <c r="E552" s="3">
        <v>695.53002900000001</v>
      </c>
      <c r="F552" s="3">
        <v>34.079697000000003</v>
      </c>
      <c r="G552" s="3">
        <v>32.57</v>
      </c>
      <c r="H552" s="3">
        <v>24</v>
      </c>
      <c r="I552" s="3">
        <v>102.730003</v>
      </c>
      <c r="J552" s="3">
        <v>25.709999</v>
      </c>
      <c r="K552" s="3">
        <v>10020.349609000001</v>
      </c>
      <c r="L552" s="7">
        <f t="shared" si="81"/>
        <v>6.0007059654077557E-3</v>
      </c>
      <c r="M552" s="7">
        <f t="shared" si="82"/>
        <v>-4.0791560976390848E-2</v>
      </c>
      <c r="N552" s="7">
        <f t="shared" si="83"/>
        <v>4.8338370770622148E-3</v>
      </c>
      <c r="O552" s="7">
        <f t="shared" si="84"/>
        <v>6.2354361575586281E-3</v>
      </c>
      <c r="P552" s="7">
        <f t="shared" si="85"/>
        <v>-8.0088281013337113E-3</v>
      </c>
      <c r="Q552" s="7">
        <f t="shared" si="86"/>
        <v>-1.0631774643485681E-2</v>
      </c>
      <c r="R552" s="7">
        <f t="shared" si="87"/>
        <v>-7.7632590315142178E-2</v>
      </c>
      <c r="S552" s="7">
        <f t="shared" si="88"/>
        <v>-5.3441408398059664E-2</v>
      </c>
      <c r="T552" s="7">
        <f t="shared" si="89"/>
        <v>-5.373577475156429E-2</v>
      </c>
      <c r="U552" s="7">
        <f t="shared" si="90"/>
        <v>6.6909063418310469E-3</v>
      </c>
    </row>
    <row r="553" spans="1:21" x14ac:dyDescent="0.2">
      <c r="A553" s="2">
        <v>43993</v>
      </c>
      <c r="B553" s="3">
        <v>28.34</v>
      </c>
      <c r="C553" s="3">
        <v>72.569999999999993</v>
      </c>
      <c r="D553" s="3">
        <v>63.77</v>
      </c>
      <c r="E553" s="3">
        <v>660.70001200000002</v>
      </c>
      <c r="F553" s="3">
        <v>31.593927000000001</v>
      </c>
      <c r="G553" s="3">
        <v>32.700001</v>
      </c>
      <c r="H553" s="3">
        <v>23.59</v>
      </c>
      <c r="I553" s="3">
        <v>96.639999000000003</v>
      </c>
      <c r="J553" s="3">
        <v>23.76</v>
      </c>
      <c r="K553" s="3">
        <v>9492.7304690000001</v>
      </c>
      <c r="L553" s="7">
        <f t="shared" si="81"/>
        <v>-5.614035087719303E-3</v>
      </c>
      <c r="M553" s="7">
        <f t="shared" si="82"/>
        <v>-8.1508693038635879E-2</v>
      </c>
      <c r="N553" s="7">
        <f t="shared" si="83"/>
        <v>-4.1340906855422743E-2</v>
      </c>
      <c r="O553" s="7">
        <f t="shared" si="84"/>
        <v>-5.0076942112876048E-2</v>
      </c>
      <c r="P553" s="7">
        <f t="shared" si="85"/>
        <v>-7.2939909060811256E-2</v>
      </c>
      <c r="Q553" s="7">
        <f t="shared" si="86"/>
        <v>3.9914338348173177E-3</v>
      </c>
      <c r="R553" s="7">
        <f t="shared" si="87"/>
        <v>-1.7083333333333339E-2</v>
      </c>
      <c r="S553" s="7">
        <f t="shared" si="88"/>
        <v>-5.9281649198433234E-2</v>
      </c>
      <c r="T553" s="7">
        <f t="shared" si="89"/>
        <v>-7.5845938383739264E-2</v>
      </c>
      <c r="U553" s="7">
        <f t="shared" si="90"/>
        <v>-5.2654763614845113E-2</v>
      </c>
    </row>
    <row r="554" spans="1:21" x14ac:dyDescent="0.2">
      <c r="A554" s="2">
        <v>43994</v>
      </c>
      <c r="B554" s="3">
        <v>28.120000999999998</v>
      </c>
      <c r="C554" s="3">
        <v>76.379997000000003</v>
      </c>
      <c r="D554" s="3">
        <v>63.59</v>
      </c>
      <c r="E554" s="3">
        <v>676.64001499999995</v>
      </c>
      <c r="F554" s="3">
        <v>32.020873999999999</v>
      </c>
      <c r="G554" s="3">
        <v>32.259998000000003</v>
      </c>
      <c r="H554" s="3">
        <v>22.9</v>
      </c>
      <c r="I554" s="3">
        <v>98.230002999999996</v>
      </c>
      <c r="J554" s="3">
        <v>25.08</v>
      </c>
      <c r="K554" s="3">
        <v>9588.8095699999994</v>
      </c>
      <c r="L554" s="7">
        <f t="shared" si="81"/>
        <v>-7.7628440366972968E-3</v>
      </c>
      <c r="M554" s="7">
        <f t="shared" si="82"/>
        <v>5.2500992145514819E-2</v>
      </c>
      <c r="N554" s="7">
        <f t="shared" si="83"/>
        <v>-2.8226438764309188E-3</v>
      </c>
      <c r="O554" s="7">
        <f t="shared" si="84"/>
        <v>2.4125931149521353E-2</v>
      </c>
      <c r="P554" s="7">
        <f t="shared" si="85"/>
        <v>1.3513578099993661E-2</v>
      </c>
      <c r="Q554" s="7">
        <f t="shared" si="86"/>
        <v>-1.3455748823983132E-2</v>
      </c>
      <c r="R554" s="7">
        <f t="shared" si="87"/>
        <v>-2.9249682068673222E-2</v>
      </c>
      <c r="S554" s="7">
        <f t="shared" si="88"/>
        <v>1.6452856130513754E-2</v>
      </c>
      <c r="T554" s="7">
        <f t="shared" si="89"/>
        <v>5.5555555555555414E-2</v>
      </c>
      <c r="U554" s="7">
        <f t="shared" si="90"/>
        <v>1.0121334563723338E-2</v>
      </c>
    </row>
    <row r="555" spans="1:21" x14ac:dyDescent="0.2">
      <c r="A555" s="2">
        <v>43997</v>
      </c>
      <c r="B555" s="3">
        <v>28.58</v>
      </c>
      <c r="C555" s="3">
        <v>76.959998999999996</v>
      </c>
      <c r="D555" s="3">
        <v>65.489998</v>
      </c>
      <c r="E555" s="3">
        <v>694.53002900000001</v>
      </c>
      <c r="F555" s="3">
        <v>31.650853999999999</v>
      </c>
      <c r="G555" s="3">
        <v>32.080002</v>
      </c>
      <c r="H555" s="3">
        <v>24.889999</v>
      </c>
      <c r="I555" s="3">
        <v>95.550003000000004</v>
      </c>
      <c r="J555" s="3">
        <v>25.02</v>
      </c>
      <c r="K555" s="3">
        <v>9726.0195309999999</v>
      </c>
      <c r="L555" s="7">
        <f t="shared" si="81"/>
        <v>1.6358427583270708E-2</v>
      </c>
      <c r="M555" s="7">
        <f t="shared" si="82"/>
        <v>7.5936373760265167E-3</v>
      </c>
      <c r="N555" s="7">
        <f t="shared" si="83"/>
        <v>2.9878880327095399E-2</v>
      </c>
      <c r="O555" s="7">
        <f t="shared" si="84"/>
        <v>2.6439485699053824E-2</v>
      </c>
      <c r="P555" s="7">
        <f t="shared" si="85"/>
        <v>-1.1555587146059794E-2</v>
      </c>
      <c r="Q555" s="7">
        <f t="shared" si="86"/>
        <v>-5.5795415734372546E-3</v>
      </c>
      <c r="R555" s="7">
        <f t="shared" si="87"/>
        <v>8.6899519650655066E-2</v>
      </c>
      <c r="S555" s="7">
        <f t="shared" si="88"/>
        <v>-2.7282906628843254E-2</v>
      </c>
      <c r="T555" s="7">
        <f t="shared" si="89"/>
        <v>-2.3923444976076047E-3</v>
      </c>
      <c r="U555" s="7">
        <f t="shared" si="90"/>
        <v>1.4309384287835063E-2</v>
      </c>
    </row>
    <row r="556" spans="1:21" x14ac:dyDescent="0.2">
      <c r="A556" s="2">
        <v>43998</v>
      </c>
      <c r="B556" s="3">
        <v>28.639999</v>
      </c>
      <c r="C556" s="3">
        <v>77.839995999999999</v>
      </c>
      <c r="D556" s="3">
        <v>66.680000000000007</v>
      </c>
      <c r="E556" s="3">
        <v>697.20001200000002</v>
      </c>
      <c r="F556" s="3">
        <v>31.688804999999999</v>
      </c>
      <c r="G556" s="3">
        <v>32.529998999999997</v>
      </c>
      <c r="H556" s="3">
        <v>24.190000999999999</v>
      </c>
      <c r="I556" s="3">
        <v>97.059997999999993</v>
      </c>
      <c r="J556" s="3">
        <v>25.42</v>
      </c>
      <c r="K556" s="3">
        <v>9895.8701170000004</v>
      </c>
      <c r="L556" s="7">
        <f t="shared" si="81"/>
        <v>2.0993351994402117E-3</v>
      </c>
      <c r="M556" s="7">
        <f t="shared" si="82"/>
        <v>1.143447260179932E-2</v>
      </c>
      <c r="N556" s="7">
        <f t="shared" si="83"/>
        <v>1.817074417989762E-2</v>
      </c>
      <c r="O556" s="7">
        <f t="shared" si="84"/>
        <v>3.844301741487411E-3</v>
      </c>
      <c r="P556" s="7">
        <f t="shared" si="85"/>
        <v>1.1990513747275073E-3</v>
      </c>
      <c r="Q556" s="7">
        <f t="shared" si="86"/>
        <v>1.4027337030714531E-2</v>
      </c>
      <c r="R556" s="7">
        <f t="shared" si="87"/>
        <v>-2.8123665252055688E-2</v>
      </c>
      <c r="S556" s="7">
        <f t="shared" si="88"/>
        <v>1.5803191549873516E-2</v>
      </c>
      <c r="T556" s="7">
        <f t="shared" si="89"/>
        <v>1.5987210231814635E-2</v>
      </c>
      <c r="U556" s="7">
        <f t="shared" si="90"/>
        <v>1.7463525079158149E-2</v>
      </c>
    </row>
    <row r="557" spans="1:21" x14ac:dyDescent="0.2">
      <c r="A557" s="2">
        <v>43999</v>
      </c>
      <c r="B557" s="3">
        <v>28.74</v>
      </c>
      <c r="C557" s="3">
        <v>77.099997999999999</v>
      </c>
      <c r="D557" s="3">
        <v>67.080001999999993</v>
      </c>
      <c r="E557" s="3">
        <v>698</v>
      </c>
      <c r="F557" s="3">
        <v>31.840606999999999</v>
      </c>
      <c r="G557" s="3">
        <v>32.810001</v>
      </c>
      <c r="H557" s="3">
        <v>23.299999</v>
      </c>
      <c r="I557" s="3">
        <v>94.239998</v>
      </c>
      <c r="J557" s="3">
        <v>24.950001</v>
      </c>
      <c r="K557" s="3">
        <v>9910.5302730000003</v>
      </c>
      <c r="L557" s="7">
        <f t="shared" si="81"/>
        <v>3.491655149848256E-3</v>
      </c>
      <c r="M557" s="7">
        <f t="shared" si="82"/>
        <v>-9.506655164781868E-3</v>
      </c>
      <c r="N557" s="7">
        <f t="shared" si="83"/>
        <v>5.9988302339530055E-3</v>
      </c>
      <c r="O557" s="7">
        <f t="shared" si="84"/>
        <v>1.1474296991262599E-3</v>
      </c>
      <c r="P557" s="7">
        <f t="shared" si="85"/>
        <v>4.7903983757039753E-3</v>
      </c>
      <c r="Q557" s="7">
        <f t="shared" si="86"/>
        <v>8.6075010331234016E-3</v>
      </c>
      <c r="R557" s="7">
        <f t="shared" si="87"/>
        <v>-3.6792143993710426E-2</v>
      </c>
      <c r="S557" s="7">
        <f t="shared" si="88"/>
        <v>-2.9054193881190821E-2</v>
      </c>
      <c r="T557" s="7">
        <f t="shared" si="89"/>
        <v>-1.8489339103068502E-2</v>
      </c>
      <c r="U557" s="7">
        <f t="shared" si="90"/>
        <v>1.4814418365107079E-3</v>
      </c>
    </row>
    <row r="558" spans="1:21" x14ac:dyDescent="0.2">
      <c r="A558" s="2">
        <v>44000</v>
      </c>
      <c r="B558" s="3">
        <v>29.059999000000001</v>
      </c>
      <c r="C558" s="3">
        <v>76.309997999999993</v>
      </c>
      <c r="D558" s="3">
        <v>67.75</v>
      </c>
      <c r="E558" s="3">
        <v>696.51000999999997</v>
      </c>
      <c r="F558" s="3">
        <v>31.537002999999999</v>
      </c>
      <c r="G558" s="3">
        <v>31.809999000000001</v>
      </c>
      <c r="H558" s="3">
        <v>24.5</v>
      </c>
      <c r="I558" s="3">
        <v>94.540001000000004</v>
      </c>
      <c r="J558" s="3">
        <v>24.870000999999998</v>
      </c>
      <c r="K558" s="3">
        <v>9943.0498050000006</v>
      </c>
      <c r="L558" s="7">
        <f t="shared" si="81"/>
        <v>1.1134272790535938E-2</v>
      </c>
      <c r="M558" s="7">
        <f t="shared" si="82"/>
        <v>-1.0246433469427668E-2</v>
      </c>
      <c r="N558" s="7">
        <f t="shared" si="83"/>
        <v>9.988043828621335E-3</v>
      </c>
      <c r="O558" s="7">
        <f t="shared" si="84"/>
        <v>-2.1346561604585019E-3</v>
      </c>
      <c r="P558" s="7">
        <f t="shared" si="85"/>
        <v>-9.5351197293443556E-3</v>
      </c>
      <c r="Q558" s="7">
        <f t="shared" si="86"/>
        <v>-3.0478572676666437E-2</v>
      </c>
      <c r="R558" s="7">
        <f t="shared" si="87"/>
        <v>5.1502191051596195E-2</v>
      </c>
      <c r="S558" s="7">
        <f t="shared" si="88"/>
        <v>3.1833935310567789E-3</v>
      </c>
      <c r="T558" s="7">
        <f t="shared" si="89"/>
        <v>-3.2064126971378414E-3</v>
      </c>
      <c r="U558" s="7">
        <f t="shared" si="90"/>
        <v>3.2813109999366686E-3</v>
      </c>
    </row>
    <row r="559" spans="1:21" x14ac:dyDescent="0.2">
      <c r="A559" s="2">
        <v>44001</v>
      </c>
      <c r="B559" s="3">
        <v>28.709999</v>
      </c>
      <c r="C559" s="3">
        <v>75.400002000000001</v>
      </c>
      <c r="D559" s="3">
        <v>67.779999000000004</v>
      </c>
      <c r="E559" s="3">
        <v>711.42999299999997</v>
      </c>
      <c r="F559" s="3">
        <v>31.707781000000001</v>
      </c>
      <c r="G559" s="3">
        <v>32.240001999999997</v>
      </c>
      <c r="H559" s="3">
        <v>23.690000999999999</v>
      </c>
      <c r="I559" s="3">
        <v>93.580001999999993</v>
      </c>
      <c r="J559" s="3">
        <v>24.82</v>
      </c>
      <c r="K559" s="3">
        <v>9946.1201170000004</v>
      </c>
      <c r="L559" s="7">
        <f t="shared" si="81"/>
        <v>-1.2044047214179237E-2</v>
      </c>
      <c r="M559" s="7">
        <f t="shared" si="82"/>
        <v>-1.19249904842088E-2</v>
      </c>
      <c r="N559" s="7">
        <f t="shared" si="83"/>
        <v>4.42789667896733E-4</v>
      </c>
      <c r="O559" s="7">
        <f t="shared" si="84"/>
        <v>2.1421060409454851E-2</v>
      </c>
      <c r="P559" s="7">
        <f t="shared" si="85"/>
        <v>5.4151626265819264E-3</v>
      </c>
      <c r="Q559" s="7">
        <f t="shared" si="86"/>
        <v>1.3517856445075515E-2</v>
      </c>
      <c r="R559" s="7">
        <f t="shared" si="87"/>
        <v>-3.3061183673469441E-2</v>
      </c>
      <c r="S559" s="7">
        <f t="shared" si="88"/>
        <v>-1.0154421301518819E-2</v>
      </c>
      <c r="T559" s="7">
        <f t="shared" si="89"/>
        <v>-2.0104944909329994E-3</v>
      </c>
      <c r="U559" s="7">
        <f t="shared" si="90"/>
        <v>3.0878976372580191E-4</v>
      </c>
    </row>
    <row r="560" spans="1:21" x14ac:dyDescent="0.2">
      <c r="A560" s="2">
        <v>44004</v>
      </c>
      <c r="B560" s="3">
        <v>29.190000999999999</v>
      </c>
      <c r="C560" s="3">
        <v>75.400002000000001</v>
      </c>
      <c r="D560" s="3">
        <v>66.699996999999996</v>
      </c>
      <c r="E560" s="3">
        <v>697.14001499999995</v>
      </c>
      <c r="F560" s="3">
        <v>31.413661999999999</v>
      </c>
      <c r="G560" s="3">
        <v>32.07</v>
      </c>
      <c r="H560" s="3">
        <v>23.49</v>
      </c>
      <c r="I560" s="3">
        <v>95.099997999999999</v>
      </c>
      <c r="J560" s="3">
        <v>24.549999</v>
      </c>
      <c r="K560" s="3">
        <v>10056.480469</v>
      </c>
      <c r="L560" s="7">
        <f t="shared" si="81"/>
        <v>1.6718983515116071E-2</v>
      </c>
      <c r="M560" s="7">
        <f t="shared" si="82"/>
        <v>0</v>
      </c>
      <c r="N560" s="7">
        <f t="shared" si="83"/>
        <v>-1.5933933548745071E-2</v>
      </c>
      <c r="O560" s="7">
        <f t="shared" si="84"/>
        <v>-2.0086274321583206E-2</v>
      </c>
      <c r="P560" s="7">
        <f t="shared" si="85"/>
        <v>-9.2759250481767239E-3</v>
      </c>
      <c r="Q560" s="7">
        <f t="shared" si="86"/>
        <v>-5.2730145612272811E-3</v>
      </c>
      <c r="R560" s="7">
        <f t="shared" si="87"/>
        <v>-8.4424226069049271E-3</v>
      </c>
      <c r="S560" s="7">
        <f t="shared" si="88"/>
        <v>1.624274382896472E-2</v>
      </c>
      <c r="T560" s="7">
        <f t="shared" si="89"/>
        <v>-1.0878364222401314E-2</v>
      </c>
      <c r="U560" s="7">
        <f t="shared" si="90"/>
        <v>1.1095819344808713E-2</v>
      </c>
    </row>
    <row r="561" spans="1:21" x14ac:dyDescent="0.2">
      <c r="A561" s="2">
        <v>44005</v>
      </c>
      <c r="B561" s="3">
        <v>29.030000999999999</v>
      </c>
      <c r="C561" s="3">
        <v>75.489998</v>
      </c>
      <c r="D561" s="3">
        <v>66.319999999999993</v>
      </c>
      <c r="E561" s="3">
        <v>694.69000200000005</v>
      </c>
      <c r="F561" s="3">
        <v>31.091082</v>
      </c>
      <c r="G561" s="3">
        <v>32.099997999999999</v>
      </c>
      <c r="H561" s="3">
        <v>23.709999</v>
      </c>
      <c r="I561" s="3">
        <v>96.760002</v>
      </c>
      <c r="J561" s="3">
        <v>24.719999000000001</v>
      </c>
      <c r="K561" s="3">
        <v>10131.370117</v>
      </c>
      <c r="L561" s="7">
        <f t="shared" si="81"/>
        <v>-5.4813290345553656E-3</v>
      </c>
      <c r="M561" s="7">
        <f t="shared" si="82"/>
        <v>1.1935808701967845E-3</v>
      </c>
      <c r="N561" s="7">
        <f t="shared" si="83"/>
        <v>-5.6971067030183384E-3</v>
      </c>
      <c r="O561" s="7">
        <f t="shared" si="84"/>
        <v>-3.5143772374045968E-3</v>
      </c>
      <c r="P561" s="7">
        <f t="shared" si="85"/>
        <v>-1.026878050702903E-2</v>
      </c>
      <c r="Q561" s="7">
        <f t="shared" si="86"/>
        <v>9.3539133146239729E-4</v>
      </c>
      <c r="R561" s="7">
        <f t="shared" si="87"/>
        <v>9.3656449553001873E-3</v>
      </c>
      <c r="S561" s="7">
        <f t="shared" si="88"/>
        <v>1.7455352627872827E-2</v>
      </c>
      <c r="T561" s="7">
        <f t="shared" si="89"/>
        <v>6.924643866584341E-3</v>
      </c>
      <c r="U561" s="7">
        <f t="shared" si="90"/>
        <v>7.4469043350558223E-3</v>
      </c>
    </row>
    <row r="562" spans="1:21" x14ac:dyDescent="0.2">
      <c r="A562" s="2">
        <v>44006</v>
      </c>
      <c r="B562" s="3">
        <v>28.4</v>
      </c>
      <c r="C562" s="3">
        <v>73.639999000000003</v>
      </c>
      <c r="D562" s="3">
        <v>64.879997000000003</v>
      </c>
      <c r="E562" s="3">
        <v>689.63000499999998</v>
      </c>
      <c r="F562" s="3">
        <v>30.540796</v>
      </c>
      <c r="G562" s="3">
        <v>32.82</v>
      </c>
      <c r="H562" s="3">
        <v>23.58</v>
      </c>
      <c r="I562" s="3">
        <v>92.160004000000001</v>
      </c>
      <c r="J562" s="3">
        <v>23.389999</v>
      </c>
      <c r="K562" s="3">
        <v>9909.1699219999991</v>
      </c>
      <c r="L562" s="7">
        <f t="shared" si="81"/>
        <v>-2.1701721608621372E-2</v>
      </c>
      <c r="M562" s="7">
        <f t="shared" si="82"/>
        <v>-2.4506544562367016E-2</v>
      </c>
      <c r="N562" s="7">
        <f t="shared" si="83"/>
        <v>-2.1712952352231456E-2</v>
      </c>
      <c r="O562" s="7">
        <f t="shared" si="84"/>
        <v>-7.2838201002352505E-3</v>
      </c>
      <c r="P562" s="7">
        <f t="shared" si="85"/>
        <v>-1.7699158877777229E-2</v>
      </c>
      <c r="Q562" s="7">
        <f t="shared" si="86"/>
        <v>2.2429970244857989E-2</v>
      </c>
      <c r="R562" s="7">
        <f t="shared" si="87"/>
        <v>-5.4828766546975195E-3</v>
      </c>
      <c r="S562" s="7">
        <f t="shared" si="88"/>
        <v>-4.7540284259192135E-2</v>
      </c>
      <c r="T562" s="7">
        <f t="shared" si="89"/>
        <v>-5.3802591173244048E-2</v>
      </c>
      <c r="U562" s="7">
        <f t="shared" si="90"/>
        <v>-2.1931899874742405E-2</v>
      </c>
    </row>
    <row r="563" spans="1:21" x14ac:dyDescent="0.2">
      <c r="A563" s="2">
        <v>44007</v>
      </c>
      <c r="B563" s="3">
        <v>28.4</v>
      </c>
      <c r="C563" s="3">
        <v>73.849997999999999</v>
      </c>
      <c r="D563" s="3">
        <v>65.510002</v>
      </c>
      <c r="E563" s="3">
        <v>696.84002699999996</v>
      </c>
      <c r="F563" s="3">
        <v>30.664137</v>
      </c>
      <c r="G563" s="3">
        <v>32.779998999999997</v>
      </c>
      <c r="H563" s="3">
        <v>22.969999000000001</v>
      </c>
      <c r="I563" s="3">
        <v>97.699996999999996</v>
      </c>
      <c r="J563" s="3">
        <v>24.41</v>
      </c>
      <c r="K563" s="3">
        <v>10017</v>
      </c>
      <c r="L563" s="7">
        <f t="shared" si="81"/>
        <v>0</v>
      </c>
      <c r="M563" s="7">
        <f t="shared" si="82"/>
        <v>2.8516974857644454E-3</v>
      </c>
      <c r="N563" s="7">
        <f t="shared" si="83"/>
        <v>9.7103117930168372E-3</v>
      </c>
      <c r="O563" s="7">
        <f t="shared" si="84"/>
        <v>1.0454913428541992E-2</v>
      </c>
      <c r="P563" s="7">
        <f t="shared" si="85"/>
        <v>4.0385653340535045E-3</v>
      </c>
      <c r="Q563" s="7">
        <f t="shared" si="86"/>
        <v>-1.2187995124924964E-3</v>
      </c>
      <c r="R563" s="7">
        <f t="shared" si="87"/>
        <v>-2.5869423240033797E-2</v>
      </c>
      <c r="S563" s="7">
        <f t="shared" si="88"/>
        <v>6.0112768658299925E-2</v>
      </c>
      <c r="T563" s="7">
        <f t="shared" si="89"/>
        <v>4.3608424267140865E-2</v>
      </c>
      <c r="U563" s="7">
        <f t="shared" si="90"/>
        <v>1.0881847707606692E-2</v>
      </c>
    </row>
    <row r="564" spans="1:21" x14ac:dyDescent="0.2">
      <c r="A564" s="2">
        <v>44008</v>
      </c>
      <c r="B564" s="3">
        <v>28.219999000000001</v>
      </c>
      <c r="C564" s="3">
        <v>71.569999999999993</v>
      </c>
      <c r="D564" s="3">
        <v>63.860000999999997</v>
      </c>
      <c r="E564" s="3">
        <v>686.53997800000002</v>
      </c>
      <c r="F564" s="3">
        <v>30.398481</v>
      </c>
      <c r="G564" s="3">
        <v>32.68</v>
      </c>
      <c r="H564" s="3">
        <v>22.32</v>
      </c>
      <c r="I564" s="3">
        <v>94.110000999999997</v>
      </c>
      <c r="J564" s="3">
        <v>22.73</v>
      </c>
      <c r="K564" s="3">
        <v>9757.2197269999997</v>
      </c>
      <c r="L564" s="7">
        <f t="shared" si="81"/>
        <v>-6.3380633802815915E-3</v>
      </c>
      <c r="M564" s="7">
        <f t="shared" si="82"/>
        <v>-3.0873365765020144E-2</v>
      </c>
      <c r="N564" s="7">
        <f t="shared" si="83"/>
        <v>-2.5187008847900861E-2</v>
      </c>
      <c r="O564" s="7">
        <f t="shared" si="84"/>
        <v>-1.4781081167715334E-2</v>
      </c>
      <c r="P564" s="7">
        <f t="shared" si="85"/>
        <v>-8.6634102893552774E-3</v>
      </c>
      <c r="Q564" s="7">
        <f t="shared" si="86"/>
        <v>-3.0506102211899657E-3</v>
      </c>
      <c r="R564" s="7">
        <f t="shared" si="87"/>
        <v>-2.8297737409566325E-2</v>
      </c>
      <c r="S564" s="7">
        <f t="shared" si="88"/>
        <v>-3.6745098364742011E-2</v>
      </c>
      <c r="T564" s="7">
        <f t="shared" si="89"/>
        <v>-6.8824252355591961E-2</v>
      </c>
      <c r="U564" s="7">
        <f t="shared" si="90"/>
        <v>-2.5933939602675482E-2</v>
      </c>
    </row>
    <row r="565" spans="1:21" x14ac:dyDescent="0.2">
      <c r="A565" s="2">
        <v>44011</v>
      </c>
      <c r="B565" s="3">
        <v>28.299999</v>
      </c>
      <c r="C565" s="3">
        <v>73.480002999999996</v>
      </c>
      <c r="D565" s="3">
        <v>65.080001999999993</v>
      </c>
      <c r="E565" s="3">
        <v>688.919983</v>
      </c>
      <c r="F565" s="3">
        <v>30.967742999999999</v>
      </c>
      <c r="G565" s="3">
        <v>34.130001</v>
      </c>
      <c r="H565" s="3">
        <v>23.049999</v>
      </c>
      <c r="I565" s="3">
        <v>94.440002000000007</v>
      </c>
      <c r="J565" s="3">
        <v>23.84</v>
      </c>
      <c r="K565" s="3">
        <v>9874.1503909999992</v>
      </c>
      <c r="L565" s="7">
        <f t="shared" si="81"/>
        <v>2.8348689877699248E-3</v>
      </c>
      <c r="M565" s="7">
        <f t="shared" si="82"/>
        <v>2.6687201341344186E-2</v>
      </c>
      <c r="N565" s="7">
        <f t="shared" si="83"/>
        <v>1.9104305995861107E-2</v>
      </c>
      <c r="O565" s="7">
        <f t="shared" si="84"/>
        <v>3.4666662922286265E-3</v>
      </c>
      <c r="P565" s="7">
        <f t="shared" si="85"/>
        <v>1.8726659401171998E-2</v>
      </c>
      <c r="Q565" s="7">
        <f t="shared" si="86"/>
        <v>4.436967564259487E-2</v>
      </c>
      <c r="R565" s="7">
        <f t="shared" si="87"/>
        <v>3.2706048387096745E-2</v>
      </c>
      <c r="S565" s="7">
        <f t="shared" si="88"/>
        <v>3.5065454945644938E-3</v>
      </c>
      <c r="T565" s="7">
        <f t="shared" si="89"/>
        <v>4.8834139903211587E-2</v>
      </c>
      <c r="U565" s="7">
        <f t="shared" si="90"/>
        <v>1.1984014634458947E-2</v>
      </c>
    </row>
    <row r="566" spans="1:21" x14ac:dyDescent="0.2">
      <c r="A566" s="2">
        <v>44012</v>
      </c>
      <c r="B566" s="3">
        <v>28.4</v>
      </c>
      <c r="C566" s="3">
        <v>73.589995999999999</v>
      </c>
      <c r="D566" s="3">
        <v>66.059997999999993</v>
      </c>
      <c r="E566" s="3">
        <v>702.29998799999998</v>
      </c>
      <c r="F566" s="3">
        <v>31.024667999999998</v>
      </c>
      <c r="G566" s="3">
        <v>33.849997999999999</v>
      </c>
      <c r="H566" s="3">
        <v>23.32</v>
      </c>
      <c r="I566" s="3">
        <v>97.699996999999996</v>
      </c>
      <c r="J566" s="3">
        <v>23.77</v>
      </c>
      <c r="K566" s="3">
        <v>10058.769531</v>
      </c>
      <c r="L566" s="7">
        <f t="shared" si="81"/>
        <v>3.5336043651449916E-3</v>
      </c>
      <c r="M566" s="7">
        <f t="shared" si="82"/>
        <v>1.4969106628915476E-3</v>
      </c>
      <c r="N566" s="7">
        <f t="shared" si="83"/>
        <v>1.5058327748668476E-2</v>
      </c>
      <c r="O566" s="7">
        <f t="shared" si="84"/>
        <v>1.9421711272962137E-2</v>
      </c>
      <c r="P566" s="7">
        <f t="shared" si="85"/>
        <v>1.8382030618117591E-3</v>
      </c>
      <c r="Q566" s="7">
        <f t="shared" si="86"/>
        <v>-8.2040138234980037E-3</v>
      </c>
      <c r="R566" s="7">
        <f t="shared" si="87"/>
        <v>1.1713709835735811E-2</v>
      </c>
      <c r="S566" s="7">
        <f t="shared" si="88"/>
        <v>3.4519217820431526E-2</v>
      </c>
      <c r="T566" s="7">
        <f t="shared" si="89"/>
        <v>-2.9362416107382668E-3</v>
      </c>
      <c r="U566" s="7">
        <f t="shared" si="90"/>
        <v>1.8697217754377701E-2</v>
      </c>
    </row>
    <row r="567" spans="1:21" x14ac:dyDescent="0.2">
      <c r="A567" s="2">
        <v>44013</v>
      </c>
      <c r="B567" s="3">
        <v>28.67</v>
      </c>
      <c r="C567" s="3">
        <v>74.029999000000004</v>
      </c>
      <c r="D567" s="3">
        <v>65.930000000000007</v>
      </c>
      <c r="E567" s="3">
        <v>728.169983</v>
      </c>
      <c r="F567" s="3">
        <v>32.011386999999999</v>
      </c>
      <c r="G567" s="3">
        <v>33.57</v>
      </c>
      <c r="H567" s="3">
        <v>23.6</v>
      </c>
      <c r="I567" s="3">
        <v>95.5</v>
      </c>
      <c r="J567" s="3">
        <v>23.15</v>
      </c>
      <c r="K567" s="3">
        <v>10154.629883</v>
      </c>
      <c r="L567" s="7">
        <f t="shared" si="81"/>
        <v>9.5070422535212373E-3</v>
      </c>
      <c r="M567" s="7">
        <f t="shared" si="82"/>
        <v>5.9791143350517969E-3</v>
      </c>
      <c r="N567" s="7">
        <f t="shared" si="83"/>
        <v>-1.9678777465295459E-3</v>
      </c>
      <c r="O567" s="7">
        <f t="shared" si="84"/>
        <v>3.6836103434477088E-2</v>
      </c>
      <c r="P567" s="7">
        <f t="shared" si="85"/>
        <v>3.1804337116516472E-2</v>
      </c>
      <c r="Q567" s="7">
        <f t="shared" si="86"/>
        <v>-8.2717287014315057E-3</v>
      </c>
      <c r="R567" s="7">
        <f t="shared" si="87"/>
        <v>1.2006861063464885E-2</v>
      </c>
      <c r="S567" s="7">
        <f t="shared" si="88"/>
        <v>-2.2517881960630932E-2</v>
      </c>
      <c r="T567" s="7">
        <f t="shared" si="89"/>
        <v>-2.6083298275136769E-2</v>
      </c>
      <c r="U567" s="7">
        <f t="shared" si="90"/>
        <v>9.5300276743163111E-3</v>
      </c>
    </row>
    <row r="568" spans="1:21" x14ac:dyDescent="0.2">
      <c r="A568" s="2">
        <v>44014</v>
      </c>
      <c r="B568" s="3">
        <v>28.530000999999999</v>
      </c>
      <c r="C568" s="3">
        <v>73.779999000000004</v>
      </c>
      <c r="D568" s="3">
        <v>66.309997999999993</v>
      </c>
      <c r="E568" s="3">
        <v>718.40997300000004</v>
      </c>
      <c r="F568" s="3">
        <v>32.741936000000003</v>
      </c>
      <c r="G568" s="3">
        <v>33.5</v>
      </c>
      <c r="H568" s="3">
        <v>23.25</v>
      </c>
      <c r="I568" s="3">
        <v>96.800003000000004</v>
      </c>
      <c r="J568" s="3">
        <v>23.440000999999999</v>
      </c>
      <c r="K568" s="3">
        <v>10207.629883</v>
      </c>
      <c r="L568" s="7">
        <f t="shared" si="81"/>
        <v>-4.883118242064984E-3</v>
      </c>
      <c r="M568" s="7">
        <f t="shared" si="82"/>
        <v>-3.3770093661624929E-3</v>
      </c>
      <c r="N568" s="7">
        <f t="shared" si="83"/>
        <v>5.7636584256027037E-3</v>
      </c>
      <c r="O568" s="7">
        <f t="shared" si="84"/>
        <v>-1.3403477522912348E-2</v>
      </c>
      <c r="P568" s="7">
        <f t="shared" si="85"/>
        <v>2.2821535349280664E-2</v>
      </c>
      <c r="Q568" s="7">
        <f t="shared" si="86"/>
        <v>-2.0851951146857398E-3</v>
      </c>
      <c r="R568" s="7">
        <f t="shared" si="87"/>
        <v>-1.4830508474576331E-2</v>
      </c>
      <c r="S568" s="7">
        <f t="shared" si="88"/>
        <v>1.3612596858638783E-2</v>
      </c>
      <c r="T568" s="7">
        <f t="shared" si="89"/>
        <v>1.2527041036717071E-2</v>
      </c>
      <c r="U568" s="7">
        <f t="shared" si="90"/>
        <v>5.2192941161477487E-3</v>
      </c>
    </row>
    <row r="569" spans="1:21" x14ac:dyDescent="0.2">
      <c r="A569" s="2">
        <v>44018</v>
      </c>
      <c r="B569" s="3">
        <v>28.559999000000001</v>
      </c>
      <c r="C569" s="3">
        <v>75.440002000000007</v>
      </c>
      <c r="D569" s="3">
        <v>66.199996999999996</v>
      </c>
      <c r="E569" s="3">
        <v>722.669983</v>
      </c>
      <c r="F569" s="3">
        <v>32.741936000000003</v>
      </c>
      <c r="G569" s="3">
        <v>33.729999999999997</v>
      </c>
      <c r="H569" s="3">
        <v>23.690000999999999</v>
      </c>
      <c r="I569" s="3">
        <v>98.720000999999996</v>
      </c>
      <c r="J569" s="3">
        <v>25.17</v>
      </c>
      <c r="K569" s="3">
        <v>10433.650390999999</v>
      </c>
      <c r="L569" s="7">
        <f t="shared" si="81"/>
        <v>1.0514545723290594E-3</v>
      </c>
      <c r="M569" s="7">
        <f t="shared" si="82"/>
        <v>2.2499363275946958E-2</v>
      </c>
      <c r="N569" s="7">
        <f t="shared" si="83"/>
        <v>-1.6588901118651355E-3</v>
      </c>
      <c r="O569" s="7">
        <f t="shared" si="84"/>
        <v>5.9297756992579579E-3</v>
      </c>
      <c r="P569" s="7">
        <f t="shared" si="85"/>
        <v>0</v>
      </c>
      <c r="Q569" s="7">
        <f t="shared" si="86"/>
        <v>6.8656716417909514E-3</v>
      </c>
      <c r="R569" s="7">
        <f t="shared" si="87"/>
        <v>1.8924774193548332E-2</v>
      </c>
      <c r="S569" s="7">
        <f t="shared" si="88"/>
        <v>1.9834689467933101E-2</v>
      </c>
      <c r="T569" s="7">
        <f t="shared" si="89"/>
        <v>7.3805414940042155E-2</v>
      </c>
      <c r="U569" s="7">
        <f t="shared" si="90"/>
        <v>2.2142310270910084E-2</v>
      </c>
    </row>
    <row r="570" spans="1:21" x14ac:dyDescent="0.2">
      <c r="A570" s="2">
        <v>44019</v>
      </c>
      <c r="B570" s="3">
        <v>29.120000999999998</v>
      </c>
      <c r="C570" s="3">
        <v>74.25</v>
      </c>
      <c r="D570" s="3">
        <v>66.610000999999997</v>
      </c>
      <c r="E570" s="3">
        <v>721.07000700000003</v>
      </c>
      <c r="F570" s="3">
        <v>32.286529999999999</v>
      </c>
      <c r="G570" s="3">
        <v>33.68</v>
      </c>
      <c r="H570" s="3">
        <v>22.950001</v>
      </c>
      <c r="I570" s="3">
        <v>96.07</v>
      </c>
      <c r="J570" s="3">
        <v>24.6</v>
      </c>
      <c r="K570" s="3">
        <v>10343.889648</v>
      </c>
      <c r="L570" s="7">
        <f t="shared" si="81"/>
        <v>1.9607913851817614E-2</v>
      </c>
      <c r="M570" s="7">
        <f t="shared" si="82"/>
        <v>-1.5774151225499793E-2</v>
      </c>
      <c r="N570" s="7">
        <f t="shared" si="83"/>
        <v>6.1934141779492937E-3</v>
      </c>
      <c r="O570" s="7">
        <f t="shared" si="84"/>
        <v>-2.213978769891664E-3</v>
      </c>
      <c r="P570" s="7">
        <f t="shared" si="85"/>
        <v>-1.3908951504883629E-2</v>
      </c>
      <c r="Q570" s="7">
        <f t="shared" si="86"/>
        <v>-1.4823599169877606E-3</v>
      </c>
      <c r="R570" s="7">
        <f t="shared" si="87"/>
        <v>-3.1236807461510807E-2</v>
      </c>
      <c r="S570" s="7">
        <f t="shared" si="88"/>
        <v>-2.6843607912848413E-2</v>
      </c>
      <c r="T570" s="7">
        <f t="shared" si="89"/>
        <v>-2.264600715137069E-2</v>
      </c>
      <c r="U570" s="7">
        <f t="shared" si="90"/>
        <v>-8.6030046662696272E-3</v>
      </c>
    </row>
    <row r="571" spans="1:21" x14ac:dyDescent="0.2">
      <c r="A571" s="2">
        <v>44020</v>
      </c>
      <c r="B571" s="3">
        <v>28.610001</v>
      </c>
      <c r="C571" s="3">
        <v>74.139999000000003</v>
      </c>
      <c r="D571" s="3">
        <v>66.610000999999997</v>
      </c>
      <c r="E571" s="3">
        <v>720.34997599999997</v>
      </c>
      <c r="F571" s="3">
        <v>32.020873999999999</v>
      </c>
      <c r="G571" s="3">
        <v>32.419998</v>
      </c>
      <c r="H571" s="3">
        <v>22.92</v>
      </c>
      <c r="I571" s="3">
        <v>96.589995999999999</v>
      </c>
      <c r="J571" s="3">
        <v>25.59</v>
      </c>
      <c r="K571" s="3">
        <v>10492.5</v>
      </c>
      <c r="L571" s="7">
        <f t="shared" si="81"/>
        <v>-1.7513735662302965E-2</v>
      </c>
      <c r="M571" s="7">
        <f t="shared" si="82"/>
        <v>-1.4814949494949079E-3</v>
      </c>
      <c r="N571" s="7">
        <f t="shared" si="83"/>
        <v>0</v>
      </c>
      <c r="O571" s="7">
        <f t="shared" si="84"/>
        <v>-9.985590761093224E-4</v>
      </c>
      <c r="P571" s="7">
        <f t="shared" si="85"/>
        <v>-8.2280752995134467E-3</v>
      </c>
      <c r="Q571" s="7">
        <f t="shared" si="86"/>
        <v>-3.741098574821853E-2</v>
      </c>
      <c r="R571" s="7">
        <f t="shared" si="87"/>
        <v>-1.3072330585083029E-3</v>
      </c>
      <c r="S571" s="7">
        <f t="shared" si="88"/>
        <v>5.412678255438807E-3</v>
      </c>
      <c r="T571" s="7">
        <f t="shared" si="89"/>
        <v>4.0243902439024322E-2</v>
      </c>
      <c r="U571" s="7">
        <f t="shared" si="90"/>
        <v>1.4366969975238824E-2</v>
      </c>
    </row>
    <row r="572" spans="1:21" x14ac:dyDescent="0.2">
      <c r="A572" s="2">
        <v>44021</v>
      </c>
      <c r="B572" s="3">
        <v>29</v>
      </c>
      <c r="C572" s="3">
        <v>73.569999999999993</v>
      </c>
      <c r="D572" s="3">
        <v>65.900002000000001</v>
      </c>
      <c r="E572" s="3">
        <v>728.69000200000005</v>
      </c>
      <c r="F572" s="3">
        <v>31.745730999999999</v>
      </c>
      <c r="G572" s="3">
        <v>32.759998000000003</v>
      </c>
      <c r="H572" s="3">
        <v>22.1</v>
      </c>
      <c r="I572" s="3">
        <v>91.480002999999996</v>
      </c>
      <c r="J572" s="3">
        <v>25.75</v>
      </c>
      <c r="K572" s="3">
        <v>10547.75</v>
      </c>
      <c r="L572" s="7">
        <f t="shared" si="81"/>
        <v>1.3631561914310997E-2</v>
      </c>
      <c r="M572" s="7">
        <f t="shared" si="82"/>
        <v>-7.6881441554916916E-3</v>
      </c>
      <c r="N572" s="7">
        <f t="shared" si="83"/>
        <v>-1.06590450283884E-2</v>
      </c>
      <c r="O572" s="7">
        <f t="shared" si="84"/>
        <v>1.1577741761457462E-2</v>
      </c>
      <c r="P572" s="7">
        <f t="shared" si="85"/>
        <v>-8.5926136806884143E-3</v>
      </c>
      <c r="Q572" s="7">
        <f t="shared" si="86"/>
        <v>1.0487354132471058E-2</v>
      </c>
      <c r="R572" s="7">
        <f t="shared" si="87"/>
        <v>-3.5776614310645737E-2</v>
      </c>
      <c r="S572" s="7">
        <f t="shared" si="88"/>
        <v>-5.2903957051618503E-2</v>
      </c>
      <c r="T572" s="7">
        <f t="shared" si="89"/>
        <v>6.2524423602969966E-3</v>
      </c>
      <c r="U572" s="7">
        <f t="shared" si="90"/>
        <v>5.2656659518703838E-3</v>
      </c>
    </row>
    <row r="573" spans="1:21" x14ac:dyDescent="0.2">
      <c r="A573" s="2">
        <v>44022</v>
      </c>
      <c r="B573" s="3">
        <v>29.200001</v>
      </c>
      <c r="C573" s="3">
        <v>74.290001000000004</v>
      </c>
      <c r="D573" s="3">
        <v>67.190002000000007</v>
      </c>
      <c r="E573" s="3">
        <v>716.59002699999996</v>
      </c>
      <c r="F573" s="3">
        <v>32.096775000000001</v>
      </c>
      <c r="G573" s="3">
        <v>33.439999</v>
      </c>
      <c r="H573" s="3">
        <v>22.93</v>
      </c>
      <c r="I573" s="3">
        <v>92.440002000000007</v>
      </c>
      <c r="J573" s="3">
        <v>26.4</v>
      </c>
      <c r="K573" s="3">
        <v>10617.440430000001</v>
      </c>
      <c r="L573" s="7">
        <f t="shared" si="81"/>
        <v>6.8965862068965629E-3</v>
      </c>
      <c r="M573" s="7">
        <f t="shared" si="82"/>
        <v>9.7866113905125812E-3</v>
      </c>
      <c r="N573" s="7">
        <f t="shared" si="83"/>
        <v>1.9575113214715931E-2</v>
      </c>
      <c r="O573" s="7">
        <f t="shared" si="84"/>
        <v>-1.6605106378281397E-2</v>
      </c>
      <c r="P573" s="7">
        <f t="shared" si="85"/>
        <v>1.1057990757875499E-2</v>
      </c>
      <c r="Q573" s="7">
        <f t="shared" si="86"/>
        <v>2.0757052549270519E-2</v>
      </c>
      <c r="R573" s="7">
        <f t="shared" si="87"/>
        <v>3.7556561085972773E-2</v>
      </c>
      <c r="S573" s="7">
        <f t="shared" si="88"/>
        <v>1.0494085794903291E-2</v>
      </c>
      <c r="T573" s="7">
        <f t="shared" si="89"/>
        <v>2.5242718446601888E-2</v>
      </c>
      <c r="U573" s="7">
        <f t="shared" si="90"/>
        <v>6.6071370671470751E-3</v>
      </c>
    </row>
    <row r="574" spans="1:21" x14ac:dyDescent="0.2">
      <c r="A574" s="2">
        <v>44025</v>
      </c>
      <c r="B574" s="3">
        <v>28.92</v>
      </c>
      <c r="C574" s="3">
        <v>72.650002000000001</v>
      </c>
      <c r="D574" s="3">
        <v>66.949996999999996</v>
      </c>
      <c r="E574" s="3">
        <v>701.11999500000002</v>
      </c>
      <c r="F574" s="3">
        <v>33.406070999999997</v>
      </c>
      <c r="G574" s="3">
        <v>33.279998999999997</v>
      </c>
      <c r="H574" s="3">
        <v>23.709999</v>
      </c>
      <c r="I574" s="3">
        <v>91</v>
      </c>
      <c r="J574" s="3">
        <v>25.92</v>
      </c>
      <c r="K574" s="3">
        <v>10390.839844</v>
      </c>
      <c r="L574" s="7">
        <f t="shared" si="81"/>
        <v>-9.5890750140727263E-3</v>
      </c>
      <c r="M574" s="7">
        <f t="shared" si="82"/>
        <v>-2.2075635723843953E-2</v>
      </c>
      <c r="N574" s="7">
        <f t="shared" si="83"/>
        <v>-3.572034422621548E-3</v>
      </c>
      <c r="O574" s="7">
        <f t="shared" si="84"/>
        <v>-2.1588399806183666E-2</v>
      </c>
      <c r="P574" s="7">
        <f t="shared" si="85"/>
        <v>4.0792135658488937E-2</v>
      </c>
      <c r="Q574" s="7">
        <f t="shared" si="86"/>
        <v>-4.7846891382982305E-3</v>
      </c>
      <c r="R574" s="7">
        <f t="shared" si="87"/>
        <v>3.4016528565198434E-2</v>
      </c>
      <c r="S574" s="7">
        <f t="shared" si="88"/>
        <v>-1.5577693302083731E-2</v>
      </c>
      <c r="T574" s="7">
        <f t="shared" si="89"/>
        <v>-1.8181818181818063E-2</v>
      </c>
      <c r="U574" s="7">
        <f t="shared" si="90"/>
        <v>-2.134229878603618E-2</v>
      </c>
    </row>
    <row r="575" spans="1:21" x14ac:dyDescent="0.2">
      <c r="A575" s="2">
        <v>44026</v>
      </c>
      <c r="B575" s="3">
        <v>29.34</v>
      </c>
      <c r="C575" s="3">
        <v>72.730002999999996</v>
      </c>
      <c r="D575" s="3">
        <v>68.400002000000001</v>
      </c>
      <c r="E575" s="3">
        <v>716.90997300000004</v>
      </c>
      <c r="F575" s="3">
        <v>33.425049000000001</v>
      </c>
      <c r="G575" s="3">
        <v>34.240001999999997</v>
      </c>
      <c r="H575" s="3">
        <v>24.25</v>
      </c>
      <c r="I575" s="3">
        <v>95.660004000000001</v>
      </c>
      <c r="J575" s="3">
        <v>27.360001</v>
      </c>
      <c r="K575" s="3">
        <v>10488.580078000001</v>
      </c>
      <c r="L575" s="7">
        <f t="shared" si="81"/>
        <v>1.452282157676342E-2</v>
      </c>
      <c r="M575" s="7">
        <f t="shared" si="82"/>
        <v>1.1011837274277814E-3</v>
      </c>
      <c r="N575" s="7">
        <f t="shared" si="83"/>
        <v>2.1658029349874423E-2</v>
      </c>
      <c r="O575" s="7">
        <f t="shared" si="84"/>
        <v>2.2521077864852534E-2</v>
      </c>
      <c r="P575" s="7">
        <f t="shared" si="85"/>
        <v>5.6810033122435023E-4</v>
      </c>
      <c r="Q575" s="7">
        <f t="shared" si="86"/>
        <v>2.8846244857158813E-2</v>
      </c>
      <c r="R575" s="7">
        <f t="shared" si="87"/>
        <v>2.2775243474282735E-2</v>
      </c>
      <c r="S575" s="7">
        <f t="shared" si="88"/>
        <v>5.1208835164835174E-2</v>
      </c>
      <c r="T575" s="7">
        <f t="shared" si="89"/>
        <v>5.5555594135802418E-2</v>
      </c>
      <c r="U575" s="7">
        <f t="shared" si="90"/>
        <v>9.4063844181410498E-3</v>
      </c>
    </row>
    <row r="576" spans="1:21" x14ac:dyDescent="0.2">
      <c r="A576" s="2">
        <v>44027</v>
      </c>
      <c r="B576" s="3">
        <v>29.42</v>
      </c>
      <c r="C576" s="3">
        <v>75.610000999999997</v>
      </c>
      <c r="D576" s="3">
        <v>68.089995999999999</v>
      </c>
      <c r="E576" s="3">
        <v>713.88000499999998</v>
      </c>
      <c r="F576" s="3">
        <v>33.889941999999998</v>
      </c>
      <c r="G576" s="3">
        <v>33.770000000000003</v>
      </c>
      <c r="H576" s="3">
        <v>24.950001</v>
      </c>
      <c r="I576" s="3">
        <v>96.589995999999999</v>
      </c>
      <c r="J576" s="3">
        <v>28.870000999999998</v>
      </c>
      <c r="K576" s="3">
        <v>10550.490234000001</v>
      </c>
      <c r="L576" s="7">
        <f t="shared" si="81"/>
        <v>2.7266530334015627E-3</v>
      </c>
      <c r="M576" s="7">
        <f t="shared" si="82"/>
        <v>3.9598485923340337E-2</v>
      </c>
      <c r="N576" s="7">
        <f t="shared" si="83"/>
        <v>-4.5322513294663545E-3</v>
      </c>
      <c r="O576" s="7">
        <f t="shared" si="84"/>
        <v>-4.2264274652516979E-3</v>
      </c>
      <c r="P576" s="7">
        <f t="shared" si="85"/>
        <v>1.3908521121390021E-2</v>
      </c>
      <c r="Q576" s="7">
        <f t="shared" si="86"/>
        <v>-1.3726693123440643E-2</v>
      </c>
      <c r="R576" s="7">
        <f t="shared" si="87"/>
        <v>2.8866020618556715E-2</v>
      </c>
      <c r="S576" s="7">
        <f t="shared" si="88"/>
        <v>9.7218478059022308E-3</v>
      </c>
      <c r="T576" s="7">
        <f t="shared" si="89"/>
        <v>5.5190056462351665E-2</v>
      </c>
      <c r="U576" s="7">
        <f t="shared" si="90"/>
        <v>5.9026250969716736E-3</v>
      </c>
    </row>
    <row r="577" spans="1:21" x14ac:dyDescent="0.2">
      <c r="A577" s="2">
        <v>44028</v>
      </c>
      <c r="B577" s="3">
        <v>29.559999000000001</v>
      </c>
      <c r="C577" s="3">
        <v>74.389999000000003</v>
      </c>
      <c r="D577" s="3">
        <v>68.239998</v>
      </c>
      <c r="E577" s="3">
        <v>714.09002699999996</v>
      </c>
      <c r="F577" s="3">
        <v>33.776093000000003</v>
      </c>
      <c r="G577" s="3">
        <v>33.729999999999997</v>
      </c>
      <c r="H577" s="3">
        <v>25.5</v>
      </c>
      <c r="I577" s="3">
        <v>96.82</v>
      </c>
      <c r="J577" s="3">
        <v>29.68</v>
      </c>
      <c r="K577" s="3">
        <v>10473.830078000001</v>
      </c>
      <c r="L577" s="7">
        <f t="shared" si="81"/>
        <v>4.758633582596857E-3</v>
      </c>
      <c r="M577" s="7">
        <f t="shared" si="82"/>
        <v>-1.6135458059311412E-2</v>
      </c>
      <c r="N577" s="7">
        <f t="shared" si="83"/>
        <v>2.2029961640767409E-3</v>
      </c>
      <c r="O577" s="7">
        <f t="shared" si="84"/>
        <v>2.9419790234912218E-4</v>
      </c>
      <c r="P577" s="7">
        <f t="shared" si="85"/>
        <v>-3.3593742945914385E-3</v>
      </c>
      <c r="Q577" s="7">
        <f t="shared" si="86"/>
        <v>-1.184483269174008E-3</v>
      </c>
      <c r="R577" s="7">
        <f t="shared" si="87"/>
        <v>2.2044047212663426E-2</v>
      </c>
      <c r="S577" s="7">
        <f t="shared" si="88"/>
        <v>2.3812403926385282E-3</v>
      </c>
      <c r="T577" s="7">
        <f t="shared" si="89"/>
        <v>2.8056770763534137E-2</v>
      </c>
      <c r="U577" s="7">
        <f t="shared" si="90"/>
        <v>-7.2660278621892813E-3</v>
      </c>
    </row>
    <row r="578" spans="1:21" x14ac:dyDescent="0.2">
      <c r="A578" s="2">
        <v>44029</v>
      </c>
      <c r="B578" s="3">
        <v>29.780000999999999</v>
      </c>
      <c r="C578" s="3">
        <v>74.160004000000001</v>
      </c>
      <c r="D578" s="3">
        <v>68.629997000000003</v>
      </c>
      <c r="E578" s="3">
        <v>724.22997999999995</v>
      </c>
      <c r="F578" s="3">
        <v>34.392788000000003</v>
      </c>
      <c r="G578" s="3">
        <v>33.849997999999999</v>
      </c>
      <c r="H578" s="3">
        <v>25.190000999999999</v>
      </c>
      <c r="I578" s="3">
        <v>96.519997000000004</v>
      </c>
      <c r="J578" s="3">
        <v>28.629999000000002</v>
      </c>
      <c r="K578" s="3">
        <v>10503.190430000001</v>
      </c>
      <c r="L578" s="7">
        <f t="shared" si="81"/>
        <v>7.4425577619267628E-3</v>
      </c>
      <c r="M578" s="7">
        <f t="shared" si="82"/>
        <v>-3.0917462440079127E-3</v>
      </c>
      <c r="N578" s="7">
        <f t="shared" si="83"/>
        <v>5.7151086082974844E-3</v>
      </c>
      <c r="O578" s="7">
        <f t="shared" si="84"/>
        <v>1.4199824415136373E-2</v>
      </c>
      <c r="P578" s="7">
        <f t="shared" si="85"/>
        <v>1.8258328457349995E-2</v>
      </c>
      <c r="Q578" s="7">
        <f t="shared" si="86"/>
        <v>3.5576045063742219E-3</v>
      </c>
      <c r="R578" s="7">
        <f t="shared" si="87"/>
        <v>-1.2156823529411814E-2</v>
      </c>
      <c r="S578" s="7">
        <f t="shared" si="88"/>
        <v>-3.0985643462093536E-3</v>
      </c>
      <c r="T578" s="7">
        <f t="shared" si="89"/>
        <v>-3.537739218328835E-2</v>
      </c>
      <c r="U578" s="7">
        <f t="shared" si="90"/>
        <v>2.8032106480007086E-3</v>
      </c>
    </row>
    <row r="579" spans="1:21" x14ac:dyDescent="0.2">
      <c r="A579" s="2">
        <v>44032</v>
      </c>
      <c r="B579" s="3">
        <v>29.77</v>
      </c>
      <c r="C579" s="3">
        <v>74.959998999999996</v>
      </c>
      <c r="D579" s="3">
        <v>67.419998000000007</v>
      </c>
      <c r="E579" s="3">
        <v>731.84002699999996</v>
      </c>
      <c r="F579" s="3">
        <v>34.629981999999998</v>
      </c>
      <c r="G579" s="3">
        <v>34.150002000000001</v>
      </c>
      <c r="H579" s="3">
        <v>24.469999000000001</v>
      </c>
      <c r="I579" s="3">
        <v>96.910004000000001</v>
      </c>
      <c r="J579" s="3">
        <v>28</v>
      </c>
      <c r="K579" s="3">
        <v>10767.089844</v>
      </c>
      <c r="L579" s="7">
        <f t="shared" si="81"/>
        <v>-3.358294044382013E-4</v>
      </c>
      <c r="M579" s="7">
        <f t="shared" si="82"/>
        <v>1.0787418512005414E-2</v>
      </c>
      <c r="N579" s="7">
        <f t="shared" si="83"/>
        <v>-1.7630759913919217E-2</v>
      </c>
      <c r="O579" s="7">
        <f t="shared" si="84"/>
        <v>1.0507776825256542E-2</v>
      </c>
      <c r="P579" s="7">
        <f t="shared" si="85"/>
        <v>6.896620303070377E-3</v>
      </c>
      <c r="Q579" s="7">
        <f t="shared" si="86"/>
        <v>8.862747938714834E-3</v>
      </c>
      <c r="R579" s="7">
        <f t="shared" si="87"/>
        <v>-2.8582849202745064E-2</v>
      </c>
      <c r="S579" s="7">
        <f t="shared" si="88"/>
        <v>4.0406859938049633E-3</v>
      </c>
      <c r="T579" s="7">
        <f t="shared" si="89"/>
        <v>-2.2004855815747723E-2</v>
      </c>
      <c r="U579" s="7">
        <f t="shared" si="90"/>
        <v>2.5125643085193449E-2</v>
      </c>
    </row>
    <row r="580" spans="1:21" x14ac:dyDescent="0.2">
      <c r="A580" s="2">
        <v>44033</v>
      </c>
      <c r="B580" s="3">
        <v>29.879999000000002</v>
      </c>
      <c r="C580" s="3">
        <v>75.440002000000007</v>
      </c>
      <c r="D580" s="3">
        <v>67.669998000000007</v>
      </c>
      <c r="E580" s="3">
        <v>725.97997999999995</v>
      </c>
      <c r="F580" s="3">
        <v>34.810245999999999</v>
      </c>
      <c r="G580" s="3">
        <v>34.790000999999997</v>
      </c>
      <c r="H580" s="3">
        <v>24.52</v>
      </c>
      <c r="I580" s="3">
        <v>102.720001</v>
      </c>
      <c r="J580" s="3">
        <v>28.190000999999999</v>
      </c>
      <c r="K580" s="3">
        <v>10680.360352</v>
      </c>
      <c r="L580" s="7">
        <f t="shared" ref="L580:L643" si="91">((B580-B579)/B579)</f>
        <v>3.6949613705072877E-3</v>
      </c>
      <c r="M580" s="7">
        <f t="shared" ref="M580:M643" si="92">((C580-C579)/C579)</f>
        <v>6.4034552615190223E-3</v>
      </c>
      <c r="N580" s="7">
        <f t="shared" ref="N580:N643" si="93">(D580-D579)/D579</f>
        <v>3.7080985970957751E-3</v>
      </c>
      <c r="O580" s="7">
        <f t="shared" ref="O580:O643" si="94">(E580-E579)/E579</f>
        <v>-8.0072786180086994E-3</v>
      </c>
      <c r="P580" s="7">
        <f t="shared" ref="P580:P643" si="95">(F580-F579)/F579</f>
        <v>5.2054315246251384E-3</v>
      </c>
      <c r="Q580" s="7">
        <f t="shared" ref="Q580:Q643" si="96">(G580-G579)/G579</f>
        <v>1.8740818814593215E-2</v>
      </c>
      <c r="R580" s="7">
        <f t="shared" ref="R580:R643" si="97">(H580-H579)/H579</f>
        <v>2.0433592988703506E-3</v>
      </c>
      <c r="S580" s="7">
        <f t="shared" ref="S580:S643" si="98">(I580-I579)/I579</f>
        <v>5.9952499847177758E-2</v>
      </c>
      <c r="T580" s="7">
        <f t="shared" ref="T580:T643" si="99">(J580-J579)/J579</f>
        <v>6.7857499999999559E-3</v>
      </c>
      <c r="U580" s="7">
        <f t="shared" ref="U580:U643" si="100">(K580-K579)/K579</f>
        <v>-8.055054174952456E-3</v>
      </c>
    </row>
    <row r="581" spans="1:21" x14ac:dyDescent="0.2">
      <c r="A581" s="2">
        <v>44034</v>
      </c>
      <c r="B581" s="3">
        <v>30.299999</v>
      </c>
      <c r="C581" s="3">
        <v>77.239998</v>
      </c>
      <c r="D581" s="3">
        <v>67.459998999999996</v>
      </c>
      <c r="E581" s="3">
        <v>735.52002000000005</v>
      </c>
      <c r="F581" s="3">
        <v>36.584437999999999</v>
      </c>
      <c r="G581" s="3">
        <v>35.159999999999997</v>
      </c>
      <c r="H581" s="3">
        <v>24.860001</v>
      </c>
      <c r="I581" s="3">
        <v>102.510002</v>
      </c>
      <c r="J581" s="3">
        <v>28.629999000000002</v>
      </c>
      <c r="K581" s="3">
        <v>10706.129883</v>
      </c>
      <c r="L581" s="7">
        <f t="shared" si="91"/>
        <v>1.4056225370020867E-2</v>
      </c>
      <c r="M581" s="7">
        <f t="shared" si="92"/>
        <v>2.385996755408348E-2</v>
      </c>
      <c r="N581" s="7">
        <f t="shared" si="93"/>
        <v>-3.1032807182883389E-3</v>
      </c>
      <c r="O581" s="7">
        <f t="shared" si="94"/>
        <v>1.3140913334827899E-2</v>
      </c>
      <c r="P581" s="7">
        <f t="shared" si="95"/>
        <v>5.0967522608142427E-2</v>
      </c>
      <c r="Q581" s="7">
        <f t="shared" si="96"/>
        <v>1.063521096190828E-2</v>
      </c>
      <c r="R581" s="7">
        <f t="shared" si="97"/>
        <v>1.3866272430668878E-2</v>
      </c>
      <c r="S581" s="7">
        <f t="shared" si="98"/>
        <v>-2.0443827682594773E-3</v>
      </c>
      <c r="T581" s="7">
        <f t="shared" si="99"/>
        <v>1.5608300262210094E-2</v>
      </c>
      <c r="U581" s="7">
        <f t="shared" si="100"/>
        <v>2.4127960247309751E-3</v>
      </c>
    </row>
    <row r="582" spans="1:21" x14ac:dyDescent="0.2">
      <c r="A582" s="2">
        <v>44035</v>
      </c>
      <c r="B582" s="3">
        <v>30.27</v>
      </c>
      <c r="C582" s="3">
        <v>75.360000999999997</v>
      </c>
      <c r="D582" s="3">
        <v>68.410004000000001</v>
      </c>
      <c r="E582" s="3">
        <v>736.69000200000005</v>
      </c>
      <c r="F582" s="3">
        <v>36.442123000000002</v>
      </c>
      <c r="G582" s="3">
        <v>35.130001</v>
      </c>
      <c r="H582" s="3">
        <v>25.129999000000002</v>
      </c>
      <c r="I582" s="3">
        <v>100.660004</v>
      </c>
      <c r="J582" s="3">
        <v>29.07</v>
      </c>
      <c r="K582" s="3">
        <v>10461.419921999999</v>
      </c>
      <c r="L582" s="7">
        <f t="shared" si="91"/>
        <v>-9.9006603927611053E-4</v>
      </c>
      <c r="M582" s="7">
        <f t="shared" si="92"/>
        <v>-2.4339682142405065E-2</v>
      </c>
      <c r="N582" s="7">
        <f t="shared" si="93"/>
        <v>1.408249353813368E-2</v>
      </c>
      <c r="O582" s="7">
        <f t="shared" si="94"/>
        <v>1.590686817742914E-3</v>
      </c>
      <c r="P582" s="7">
        <f t="shared" si="95"/>
        <v>-3.8900419899848241E-3</v>
      </c>
      <c r="Q582" s="7">
        <f t="shared" si="96"/>
        <v>-8.5321387940832081E-4</v>
      </c>
      <c r="R582" s="7">
        <f t="shared" si="97"/>
        <v>1.0860739707934889E-2</v>
      </c>
      <c r="S582" s="7">
        <f t="shared" si="98"/>
        <v>-1.8046999940552137E-2</v>
      </c>
      <c r="T582" s="7">
        <f t="shared" si="99"/>
        <v>1.5368530051293357E-2</v>
      </c>
      <c r="U582" s="7">
        <f t="shared" si="100"/>
        <v>-2.2856995354462253E-2</v>
      </c>
    </row>
    <row r="583" spans="1:21" x14ac:dyDescent="0.2">
      <c r="A583" s="2">
        <v>44036</v>
      </c>
      <c r="B583" s="3">
        <v>30.34</v>
      </c>
      <c r="C583" s="3">
        <v>75.779999000000004</v>
      </c>
      <c r="D583" s="3">
        <v>68.680000000000007</v>
      </c>
      <c r="E583" s="3">
        <v>737.39001499999995</v>
      </c>
      <c r="F583" s="3">
        <v>35.730549000000003</v>
      </c>
      <c r="G583" s="3">
        <v>34.709999000000003</v>
      </c>
      <c r="H583" s="3">
        <v>24.75</v>
      </c>
      <c r="I583" s="3">
        <v>99.68</v>
      </c>
      <c r="J583" s="3">
        <v>29.07</v>
      </c>
      <c r="K583" s="3">
        <v>10363.179688</v>
      </c>
      <c r="L583" s="7">
        <f t="shared" si="91"/>
        <v>2.3125206475057909E-3</v>
      </c>
      <c r="M583" s="7">
        <f t="shared" si="92"/>
        <v>5.573221794410629E-3</v>
      </c>
      <c r="N583" s="7">
        <f t="shared" si="93"/>
        <v>3.9467327030123563E-3</v>
      </c>
      <c r="O583" s="7">
        <f t="shared" si="94"/>
        <v>9.5021379155339606E-4</v>
      </c>
      <c r="P583" s="7">
        <f t="shared" si="95"/>
        <v>-1.952614012087053E-2</v>
      </c>
      <c r="Q583" s="7">
        <f t="shared" si="96"/>
        <v>-1.1955650100892301E-2</v>
      </c>
      <c r="R583" s="7">
        <f t="shared" si="97"/>
        <v>-1.5121329690462841E-2</v>
      </c>
      <c r="S583" s="7">
        <f t="shared" si="98"/>
        <v>-9.7357834398654891E-3</v>
      </c>
      <c r="T583" s="7">
        <f t="shared" si="99"/>
        <v>0</v>
      </c>
      <c r="U583" s="7">
        <f t="shared" si="100"/>
        <v>-9.3907170090174082E-3</v>
      </c>
    </row>
    <row r="584" spans="1:21" x14ac:dyDescent="0.2">
      <c r="A584" s="2">
        <v>44039</v>
      </c>
      <c r="B584" s="3">
        <v>30.959999</v>
      </c>
      <c r="C584" s="3">
        <v>76.459998999999996</v>
      </c>
      <c r="D584" s="3">
        <v>69.970000999999996</v>
      </c>
      <c r="E584" s="3">
        <v>754</v>
      </c>
      <c r="F584" s="3">
        <v>35.616698999999997</v>
      </c>
      <c r="G584" s="3">
        <v>34.759998000000003</v>
      </c>
      <c r="H584" s="3">
        <v>24.83</v>
      </c>
      <c r="I584" s="3">
        <v>98.519997000000004</v>
      </c>
      <c r="J584" s="3">
        <v>29.280000999999999</v>
      </c>
      <c r="K584" s="3">
        <v>10536.269531</v>
      </c>
      <c r="L584" s="7">
        <f t="shared" si="91"/>
        <v>2.0435036255767963E-2</v>
      </c>
      <c r="M584" s="7">
        <f t="shared" si="92"/>
        <v>8.9733440086214918E-3</v>
      </c>
      <c r="N584" s="7">
        <f t="shared" si="93"/>
        <v>1.8782775189283479E-2</v>
      </c>
      <c r="O584" s="7">
        <f t="shared" si="94"/>
        <v>2.2525372817802602E-2</v>
      </c>
      <c r="P584" s="7">
        <f t="shared" si="95"/>
        <v>-3.1863490258715712E-3</v>
      </c>
      <c r="Q584" s="7">
        <f t="shared" si="96"/>
        <v>1.4404782898437905E-3</v>
      </c>
      <c r="R584" s="7">
        <f t="shared" si="97"/>
        <v>3.2323232323231634E-3</v>
      </c>
      <c r="S584" s="7">
        <f t="shared" si="98"/>
        <v>-1.1637269261637271E-2</v>
      </c>
      <c r="T584" s="7">
        <f t="shared" si="99"/>
        <v>7.2239766081870771E-3</v>
      </c>
      <c r="U584" s="7">
        <f t="shared" si="100"/>
        <v>1.6702387511472797E-2</v>
      </c>
    </row>
    <row r="585" spans="1:21" x14ac:dyDescent="0.2">
      <c r="A585" s="2">
        <v>44040</v>
      </c>
      <c r="B585" s="3">
        <v>30.889999</v>
      </c>
      <c r="C585" s="3">
        <v>74.639999000000003</v>
      </c>
      <c r="D585" s="3">
        <v>70.910004000000001</v>
      </c>
      <c r="E585" s="3">
        <v>752.53002900000001</v>
      </c>
      <c r="F585" s="3">
        <v>37.020873999999999</v>
      </c>
      <c r="G585" s="3">
        <v>35.229999999999997</v>
      </c>
      <c r="H585" s="3">
        <v>24.52</v>
      </c>
      <c r="I585" s="3">
        <v>96.550003000000004</v>
      </c>
      <c r="J585" s="3">
        <v>29.059999000000001</v>
      </c>
      <c r="K585" s="3">
        <v>10402.089844</v>
      </c>
      <c r="L585" s="7">
        <f t="shared" si="91"/>
        <v>-2.2609819851738457E-3</v>
      </c>
      <c r="M585" s="7">
        <f t="shared" si="92"/>
        <v>-2.3803296152279486E-2</v>
      </c>
      <c r="N585" s="7">
        <f t="shared" si="93"/>
        <v>1.3434371681658321E-2</v>
      </c>
      <c r="O585" s="7">
        <f t="shared" si="94"/>
        <v>-1.9495636604774361E-3</v>
      </c>
      <c r="P585" s="7">
        <f t="shared" si="95"/>
        <v>3.9424624949100484E-2</v>
      </c>
      <c r="Q585" s="7">
        <f t="shared" si="96"/>
        <v>1.3521347153126815E-2</v>
      </c>
      <c r="R585" s="7">
        <f t="shared" si="97"/>
        <v>-1.2484897301651178E-2</v>
      </c>
      <c r="S585" s="7">
        <f t="shared" si="98"/>
        <v>-1.9995879618226131E-2</v>
      </c>
      <c r="T585" s="7">
        <f t="shared" si="99"/>
        <v>-7.5137292515801953E-3</v>
      </c>
      <c r="U585" s="7">
        <f t="shared" si="100"/>
        <v>-1.2735027953225187E-2</v>
      </c>
    </row>
    <row r="586" spans="1:21" x14ac:dyDescent="0.2">
      <c r="A586" s="2">
        <v>44041</v>
      </c>
      <c r="B586" s="3">
        <v>31.26</v>
      </c>
      <c r="C586" s="3">
        <v>77.419998000000007</v>
      </c>
      <c r="D586" s="3">
        <v>70.940002000000007</v>
      </c>
      <c r="E586" s="3">
        <v>770</v>
      </c>
      <c r="F586" s="3">
        <v>37.248576999999997</v>
      </c>
      <c r="G586" s="3">
        <v>35.110000999999997</v>
      </c>
      <c r="H586" s="3">
        <v>25.290001</v>
      </c>
      <c r="I586" s="3">
        <v>98.540001000000004</v>
      </c>
      <c r="J586" s="3">
        <v>28.24</v>
      </c>
      <c r="K586" s="3">
        <v>10542.940430000001</v>
      </c>
      <c r="L586" s="7">
        <f t="shared" si="91"/>
        <v>1.1978019164066727E-2</v>
      </c>
      <c r="M586" s="7">
        <f t="shared" si="92"/>
        <v>3.7245431903073896E-2</v>
      </c>
      <c r="N586" s="7">
        <f t="shared" si="93"/>
        <v>4.2304327045315337E-4</v>
      </c>
      <c r="O586" s="7">
        <f t="shared" si="94"/>
        <v>2.3214981896755627E-2</v>
      </c>
      <c r="P586" s="7">
        <f t="shared" si="95"/>
        <v>6.1506651625782317E-3</v>
      </c>
      <c r="Q586" s="7">
        <f t="shared" si="96"/>
        <v>-3.4061595231336924E-3</v>
      </c>
      <c r="R586" s="7">
        <f t="shared" si="97"/>
        <v>3.1402977161500839E-2</v>
      </c>
      <c r="S586" s="7">
        <f t="shared" si="98"/>
        <v>2.0611060985673918E-2</v>
      </c>
      <c r="T586" s="7">
        <f t="shared" si="99"/>
        <v>-2.8217447633085011E-2</v>
      </c>
      <c r="U586" s="7">
        <f t="shared" si="100"/>
        <v>1.3540604639292181E-2</v>
      </c>
    </row>
    <row r="587" spans="1:21" x14ac:dyDescent="0.2">
      <c r="A587" s="2">
        <v>44042</v>
      </c>
      <c r="B587" s="3">
        <v>30.77</v>
      </c>
      <c r="C587" s="3">
        <v>76.639999000000003</v>
      </c>
      <c r="D587" s="3">
        <v>70.589995999999999</v>
      </c>
      <c r="E587" s="3">
        <v>777.95001200000002</v>
      </c>
      <c r="F587" s="3">
        <v>36.755218999999997</v>
      </c>
      <c r="G587" s="3">
        <v>34.409999999999997</v>
      </c>
      <c r="H587" s="3">
        <v>25.809999000000001</v>
      </c>
      <c r="I587" s="3">
        <v>95.849997999999999</v>
      </c>
      <c r="J587" s="3">
        <v>26.620000999999998</v>
      </c>
      <c r="K587" s="3">
        <v>10587.809569999999</v>
      </c>
      <c r="L587" s="7">
        <f t="shared" si="91"/>
        <v>-1.5674984005118426E-2</v>
      </c>
      <c r="M587" s="7">
        <f t="shared" si="92"/>
        <v>-1.0074903386073499E-2</v>
      </c>
      <c r="N587" s="7">
        <f t="shared" si="93"/>
        <v>-4.933831267724063E-3</v>
      </c>
      <c r="O587" s="7">
        <f t="shared" si="94"/>
        <v>1.0324690909090928E-2</v>
      </c>
      <c r="P587" s="7">
        <f t="shared" si="95"/>
        <v>-1.3245016044505557E-2</v>
      </c>
      <c r="Q587" s="7">
        <f t="shared" si="96"/>
        <v>-1.9937367703293438E-2</v>
      </c>
      <c r="R587" s="7">
        <f t="shared" si="97"/>
        <v>2.0561406857991071E-2</v>
      </c>
      <c r="S587" s="7">
        <f t="shared" si="98"/>
        <v>-2.7298589128287143E-2</v>
      </c>
      <c r="T587" s="7">
        <f t="shared" si="99"/>
        <v>-5.736540368271955E-2</v>
      </c>
      <c r="U587" s="7">
        <f t="shared" si="100"/>
        <v>4.2558468671911936E-3</v>
      </c>
    </row>
    <row r="588" spans="1:21" x14ac:dyDescent="0.2">
      <c r="A588" s="2">
        <v>44043</v>
      </c>
      <c r="B588" s="3">
        <v>30.59</v>
      </c>
      <c r="C588" s="3">
        <v>76.529999000000004</v>
      </c>
      <c r="D588" s="3">
        <v>68.989998</v>
      </c>
      <c r="E588" s="3">
        <v>785.47997999999995</v>
      </c>
      <c r="F588" s="3">
        <v>36.508536999999997</v>
      </c>
      <c r="G588" s="3">
        <v>34.790000999999997</v>
      </c>
      <c r="H588" s="3">
        <v>26.07</v>
      </c>
      <c r="I588" s="3">
        <v>96.919998000000007</v>
      </c>
      <c r="J588" s="3">
        <v>26.030000999999999</v>
      </c>
      <c r="K588" s="3">
        <v>10745.269531</v>
      </c>
      <c r="L588" s="7">
        <f t="shared" si="91"/>
        <v>-5.8498537536561491E-3</v>
      </c>
      <c r="M588" s="7">
        <f t="shared" si="92"/>
        <v>-1.4352818558883258E-3</v>
      </c>
      <c r="N588" s="7">
        <f t="shared" si="93"/>
        <v>-2.2666072965919978E-2</v>
      </c>
      <c r="O588" s="7">
        <f t="shared" si="94"/>
        <v>9.6792440180590161E-3</v>
      </c>
      <c r="P588" s="7">
        <f t="shared" si="95"/>
        <v>-6.7114822523571382E-3</v>
      </c>
      <c r="Q588" s="7">
        <f t="shared" si="96"/>
        <v>1.1043330427201396E-2</v>
      </c>
      <c r="R588" s="7">
        <f t="shared" si="97"/>
        <v>1.0073654012927277E-2</v>
      </c>
      <c r="S588" s="7">
        <f t="shared" si="98"/>
        <v>1.1163276184940634E-2</v>
      </c>
      <c r="T588" s="7">
        <f t="shared" si="99"/>
        <v>-2.2163785793997526E-2</v>
      </c>
      <c r="U588" s="7">
        <f t="shared" si="100"/>
        <v>1.4871816494145774E-2</v>
      </c>
    </row>
    <row r="589" spans="1:21" x14ac:dyDescent="0.2">
      <c r="A589" s="2">
        <v>44046</v>
      </c>
      <c r="B589" s="3">
        <v>29.92</v>
      </c>
      <c r="C589" s="3">
        <v>75.5</v>
      </c>
      <c r="D589" s="3">
        <v>69.349997999999999</v>
      </c>
      <c r="E589" s="3">
        <v>779.11999500000002</v>
      </c>
      <c r="F589" s="3">
        <v>36.385201000000002</v>
      </c>
      <c r="G589" s="3">
        <v>35.099997999999999</v>
      </c>
      <c r="H589" s="3">
        <v>25.709999</v>
      </c>
      <c r="I589" s="3">
        <v>97.839995999999999</v>
      </c>
      <c r="J589" s="3">
        <v>26.280000999999999</v>
      </c>
      <c r="K589" s="3">
        <v>10902.799805000001</v>
      </c>
      <c r="L589" s="7">
        <f t="shared" si="91"/>
        <v>-2.1902582543314748E-2</v>
      </c>
      <c r="M589" s="7">
        <f t="shared" si="92"/>
        <v>-1.3458761445952764E-2</v>
      </c>
      <c r="N589" s="7">
        <f t="shared" si="93"/>
        <v>5.2181477088896191E-3</v>
      </c>
      <c r="O589" s="7">
        <f t="shared" si="94"/>
        <v>-8.0969409303085459E-3</v>
      </c>
      <c r="P589" s="7">
        <f t="shared" si="95"/>
        <v>-3.3782783462398065E-3</v>
      </c>
      <c r="Q589" s="7">
        <f t="shared" si="96"/>
        <v>8.9105200083208613E-3</v>
      </c>
      <c r="R589" s="7">
        <f t="shared" si="97"/>
        <v>-1.3809014192558514E-2</v>
      </c>
      <c r="S589" s="7">
        <f t="shared" si="98"/>
        <v>9.4923443972831333E-3</v>
      </c>
      <c r="T589" s="7">
        <f t="shared" si="99"/>
        <v>9.6043023586514665E-3</v>
      </c>
      <c r="U589" s="7">
        <f t="shared" si="100"/>
        <v>1.4660430205638612E-2</v>
      </c>
    </row>
    <row r="590" spans="1:21" x14ac:dyDescent="0.2">
      <c r="A590" s="2">
        <v>44047</v>
      </c>
      <c r="B590" s="3">
        <v>29.950001</v>
      </c>
      <c r="C590" s="3">
        <v>75.129997000000003</v>
      </c>
      <c r="D590" s="3">
        <v>69.709998999999996</v>
      </c>
      <c r="E590" s="3">
        <v>793.42999299999997</v>
      </c>
      <c r="F590" s="3">
        <v>36.423149000000002</v>
      </c>
      <c r="G590" s="3">
        <v>35.389999000000003</v>
      </c>
      <c r="H590" s="3">
        <v>26.549999</v>
      </c>
      <c r="I590" s="3">
        <v>99.519997000000004</v>
      </c>
      <c r="J590" s="3">
        <v>25.9</v>
      </c>
      <c r="K590" s="3">
        <v>10941.169921999999</v>
      </c>
      <c r="L590" s="7">
        <f t="shared" si="91"/>
        <v>1.0027072192512906E-3</v>
      </c>
      <c r="M590" s="7">
        <f t="shared" si="92"/>
        <v>-4.9007019867549264E-3</v>
      </c>
      <c r="N590" s="7">
        <f t="shared" si="93"/>
        <v>5.1910744107014524E-3</v>
      </c>
      <c r="O590" s="7">
        <f t="shared" si="94"/>
        <v>1.8366873000095384E-2</v>
      </c>
      <c r="P590" s="7">
        <f t="shared" si="95"/>
        <v>1.0429515010786966E-3</v>
      </c>
      <c r="Q590" s="7">
        <f t="shared" si="96"/>
        <v>8.2621372229139088E-3</v>
      </c>
      <c r="R590" s="7">
        <f t="shared" si="97"/>
        <v>3.2672113289463754E-2</v>
      </c>
      <c r="S590" s="7">
        <f t="shared" si="98"/>
        <v>1.7170902173789995E-2</v>
      </c>
      <c r="T590" s="7">
        <f t="shared" si="99"/>
        <v>-1.4459702646130038E-2</v>
      </c>
      <c r="U590" s="7">
        <f t="shared" si="100"/>
        <v>3.5192902452819614E-3</v>
      </c>
    </row>
    <row r="591" spans="1:21" x14ac:dyDescent="0.2">
      <c r="A591" s="2">
        <v>44048</v>
      </c>
      <c r="B591" s="3">
        <v>29.93</v>
      </c>
      <c r="C591" s="3">
        <v>75.779999000000004</v>
      </c>
      <c r="D591" s="3">
        <v>69.260002</v>
      </c>
      <c r="E591" s="3">
        <v>794.03997800000002</v>
      </c>
      <c r="F591" s="3">
        <v>36.480075999999997</v>
      </c>
      <c r="G591" s="3">
        <v>35.090000000000003</v>
      </c>
      <c r="H591" s="3">
        <v>26</v>
      </c>
      <c r="I591" s="3">
        <v>102.650002</v>
      </c>
      <c r="J591" s="3">
        <v>26.629999000000002</v>
      </c>
      <c r="K591" s="3">
        <v>10998.400390999999</v>
      </c>
      <c r="L591" s="7">
        <f t="shared" si="91"/>
        <v>-6.6781299940526216E-4</v>
      </c>
      <c r="M591" s="7">
        <f t="shared" si="92"/>
        <v>8.6516974039011416E-3</v>
      </c>
      <c r="N591" s="7">
        <f t="shared" si="93"/>
        <v>-6.4552719330837494E-3</v>
      </c>
      <c r="O591" s="7">
        <f t="shared" si="94"/>
        <v>7.6879498554581558E-4</v>
      </c>
      <c r="P591" s="7">
        <f t="shared" si="95"/>
        <v>1.5629346051324287E-3</v>
      </c>
      <c r="Q591" s="7">
        <f t="shared" si="96"/>
        <v>-8.4769428786929234E-3</v>
      </c>
      <c r="R591" s="7">
        <f t="shared" si="97"/>
        <v>-2.0715594000587333E-2</v>
      </c>
      <c r="S591" s="7">
        <f t="shared" si="98"/>
        <v>3.1451015819463871E-2</v>
      </c>
      <c r="T591" s="7">
        <f t="shared" si="99"/>
        <v>2.818528957528969E-2</v>
      </c>
      <c r="U591" s="7">
        <f t="shared" si="100"/>
        <v>5.2307449210640357E-3</v>
      </c>
    </row>
    <row r="592" spans="1:21" x14ac:dyDescent="0.2">
      <c r="A592" s="2">
        <v>44049</v>
      </c>
      <c r="B592" s="3">
        <v>29.83</v>
      </c>
      <c r="C592" s="3">
        <v>75.660004000000001</v>
      </c>
      <c r="D592" s="3">
        <v>69.230002999999996</v>
      </c>
      <c r="E592" s="3">
        <v>792.05999799999995</v>
      </c>
      <c r="F592" s="3">
        <v>36.309299000000003</v>
      </c>
      <c r="G592" s="3">
        <v>35.029998999999997</v>
      </c>
      <c r="H592" s="3">
        <v>26.889999</v>
      </c>
      <c r="I592" s="3">
        <v>102.360001</v>
      </c>
      <c r="J592" s="3">
        <v>25.959999</v>
      </c>
      <c r="K592" s="3">
        <v>11108.070313</v>
      </c>
      <c r="L592" s="7">
        <f t="shared" si="91"/>
        <v>-3.3411293017040233E-3</v>
      </c>
      <c r="M592" s="7">
        <f t="shared" si="92"/>
        <v>-1.5834653151684914E-3</v>
      </c>
      <c r="N592" s="7">
        <f t="shared" si="93"/>
        <v>-4.3313599673305901E-4</v>
      </c>
      <c r="O592" s="7">
        <f t="shared" si="94"/>
        <v>-2.4935520312052459E-3</v>
      </c>
      <c r="P592" s="7">
        <f t="shared" si="95"/>
        <v>-4.6813773085339506E-3</v>
      </c>
      <c r="Q592" s="7">
        <f t="shared" si="96"/>
        <v>-1.7099173553720959E-3</v>
      </c>
      <c r="R592" s="7">
        <f t="shared" si="97"/>
        <v>3.4230730769230749E-2</v>
      </c>
      <c r="S592" s="7">
        <f t="shared" si="98"/>
        <v>-2.8251436371136526E-3</v>
      </c>
      <c r="T592" s="7">
        <f t="shared" si="99"/>
        <v>-2.5159595387142211E-2</v>
      </c>
      <c r="U592" s="7">
        <f t="shared" si="100"/>
        <v>9.9714429463528126E-3</v>
      </c>
    </row>
    <row r="593" spans="1:21" x14ac:dyDescent="0.2">
      <c r="A593" s="2">
        <v>44050</v>
      </c>
      <c r="B593" s="3">
        <v>29.629999000000002</v>
      </c>
      <c r="C593" s="3">
        <v>75.790001000000004</v>
      </c>
      <c r="D593" s="3">
        <v>69.519997000000004</v>
      </c>
      <c r="E593" s="3">
        <v>791.70001200000002</v>
      </c>
      <c r="F593" s="3">
        <v>36.480075999999997</v>
      </c>
      <c r="G593" s="3">
        <v>35.240001999999997</v>
      </c>
      <c r="H593" s="3">
        <v>26.209999</v>
      </c>
      <c r="I593" s="3">
        <v>104.279999</v>
      </c>
      <c r="J593" s="3">
        <v>26.209999</v>
      </c>
      <c r="K593" s="3">
        <v>11010.980469</v>
      </c>
      <c r="L593" s="7">
        <f t="shared" si="91"/>
        <v>-6.7046932618168549E-3</v>
      </c>
      <c r="M593" s="7">
        <f t="shared" si="92"/>
        <v>1.7181733165121565E-3</v>
      </c>
      <c r="N593" s="7">
        <f t="shared" si="93"/>
        <v>4.188848583467593E-3</v>
      </c>
      <c r="O593" s="7">
        <f t="shared" si="94"/>
        <v>-4.5449334761119361E-4</v>
      </c>
      <c r="P593" s="7">
        <f t="shared" si="95"/>
        <v>4.7033956783355674E-3</v>
      </c>
      <c r="Q593" s="7">
        <f t="shared" si="96"/>
        <v>5.9949473592619974E-3</v>
      </c>
      <c r="R593" s="7">
        <f t="shared" si="97"/>
        <v>-2.5288212171372698E-2</v>
      </c>
      <c r="S593" s="7">
        <f t="shared" si="98"/>
        <v>1.8757307358760252E-2</v>
      </c>
      <c r="T593" s="7">
        <f t="shared" si="99"/>
        <v>9.630200679129456E-3</v>
      </c>
      <c r="U593" s="7">
        <f t="shared" si="100"/>
        <v>-8.740477982604581E-3</v>
      </c>
    </row>
    <row r="594" spans="1:21" x14ac:dyDescent="0.2">
      <c r="A594" s="2">
        <v>44053</v>
      </c>
      <c r="B594" s="3">
        <v>29.76</v>
      </c>
      <c r="C594" s="3">
        <v>77.470000999999996</v>
      </c>
      <c r="D594" s="3">
        <v>69.019997000000004</v>
      </c>
      <c r="E594" s="3">
        <v>782.73999000000003</v>
      </c>
      <c r="F594" s="3">
        <v>36.423149000000002</v>
      </c>
      <c r="G594" s="3">
        <v>35.029998999999997</v>
      </c>
      <c r="H594" s="3">
        <v>26.309999000000001</v>
      </c>
      <c r="I594" s="3">
        <v>108.989998</v>
      </c>
      <c r="J594" s="3">
        <v>27.24</v>
      </c>
      <c r="K594" s="3">
        <v>10968.360352</v>
      </c>
      <c r="L594" s="7">
        <f t="shared" si="91"/>
        <v>4.3874790545892365E-3</v>
      </c>
      <c r="M594" s="7">
        <f t="shared" si="92"/>
        <v>2.2166512440077585E-2</v>
      </c>
      <c r="N594" s="7">
        <f t="shared" si="93"/>
        <v>-7.1921752240581942E-3</v>
      </c>
      <c r="O594" s="7">
        <f t="shared" si="94"/>
        <v>-1.1317445830732135E-2</v>
      </c>
      <c r="P594" s="7">
        <f t="shared" si="95"/>
        <v>-1.5604956524760153E-3</v>
      </c>
      <c r="Q594" s="7">
        <f t="shared" si="96"/>
        <v>-5.9592221362530116E-3</v>
      </c>
      <c r="R594" s="7">
        <f t="shared" si="97"/>
        <v>3.8153378029507526E-3</v>
      </c>
      <c r="S594" s="7">
        <f t="shared" si="98"/>
        <v>4.5166849301561618E-2</v>
      </c>
      <c r="T594" s="7">
        <f t="shared" si="99"/>
        <v>3.9298017523770171E-2</v>
      </c>
      <c r="U594" s="7">
        <f t="shared" si="100"/>
        <v>-3.8706922712279665E-3</v>
      </c>
    </row>
    <row r="595" spans="1:21" x14ac:dyDescent="0.2">
      <c r="A595" s="2">
        <v>44054</v>
      </c>
      <c r="B595" s="3">
        <v>29.57</v>
      </c>
      <c r="C595" s="3">
        <v>78.870002999999997</v>
      </c>
      <c r="D595" s="3">
        <v>68.129997000000003</v>
      </c>
      <c r="E595" s="3">
        <v>758.169983</v>
      </c>
      <c r="F595" s="3">
        <v>35.853889000000002</v>
      </c>
      <c r="G595" s="3">
        <v>34.259998000000003</v>
      </c>
      <c r="H595" s="3">
        <v>26.51</v>
      </c>
      <c r="I595" s="3">
        <v>106.55999799999999</v>
      </c>
      <c r="J595" s="3">
        <v>27.879999000000002</v>
      </c>
      <c r="K595" s="3">
        <v>10782.820313</v>
      </c>
      <c r="L595" s="7">
        <f t="shared" si="91"/>
        <v>-6.3844086021505805E-3</v>
      </c>
      <c r="M595" s="7">
        <f t="shared" si="92"/>
        <v>1.8071537136032833E-2</v>
      </c>
      <c r="N595" s="7">
        <f t="shared" si="93"/>
        <v>-1.2894813658134475E-2</v>
      </c>
      <c r="O595" s="7">
        <f t="shared" si="94"/>
        <v>-3.1389742844236221E-2</v>
      </c>
      <c r="P595" s="7">
        <f t="shared" si="95"/>
        <v>-1.5629071500654703E-2</v>
      </c>
      <c r="Q595" s="7">
        <f t="shared" si="96"/>
        <v>-2.198118818102146E-2</v>
      </c>
      <c r="R595" s="7">
        <f t="shared" si="97"/>
        <v>7.6017106652113637E-3</v>
      </c>
      <c r="S595" s="7">
        <f t="shared" si="98"/>
        <v>-2.229562386082443E-2</v>
      </c>
      <c r="T595" s="7">
        <f t="shared" si="99"/>
        <v>2.3494823788546372E-2</v>
      </c>
      <c r="U595" s="7">
        <f t="shared" si="100"/>
        <v>-1.6915932103394805E-2</v>
      </c>
    </row>
    <row r="596" spans="1:21" x14ac:dyDescent="0.2">
      <c r="A596" s="2">
        <v>44055</v>
      </c>
      <c r="B596" s="3">
        <v>30.110001</v>
      </c>
      <c r="C596" s="3">
        <v>79.290001000000004</v>
      </c>
      <c r="D596" s="3">
        <v>69.279999000000004</v>
      </c>
      <c r="E596" s="3">
        <v>772.98999000000003</v>
      </c>
      <c r="F596" s="3">
        <v>36.366222</v>
      </c>
      <c r="G596" s="3">
        <v>34.610000999999997</v>
      </c>
      <c r="H596" s="3">
        <v>26.24</v>
      </c>
      <c r="I596" s="3">
        <v>110.5</v>
      </c>
      <c r="J596" s="3">
        <v>27.18</v>
      </c>
      <c r="K596" s="3">
        <v>11012.240234000001</v>
      </c>
      <c r="L596" s="7">
        <f t="shared" si="91"/>
        <v>1.8261785593506937E-2</v>
      </c>
      <c r="M596" s="7">
        <f t="shared" si="92"/>
        <v>5.3251931535999407E-3</v>
      </c>
      <c r="N596" s="7">
        <f t="shared" si="93"/>
        <v>1.6879525181837312E-2</v>
      </c>
      <c r="O596" s="7">
        <f t="shared" si="94"/>
        <v>1.9547076951475711E-2</v>
      </c>
      <c r="P596" s="7">
        <f t="shared" si="95"/>
        <v>1.4289468012800456E-2</v>
      </c>
      <c r="Q596" s="7">
        <f t="shared" si="96"/>
        <v>1.0216083491890274E-2</v>
      </c>
      <c r="R596" s="7">
        <f t="shared" si="97"/>
        <v>-1.0184835910977108E-2</v>
      </c>
      <c r="S596" s="7">
        <f t="shared" si="98"/>
        <v>3.6974493937209037E-2</v>
      </c>
      <c r="T596" s="7">
        <f t="shared" si="99"/>
        <v>-2.5107569049769397E-2</v>
      </c>
      <c r="U596" s="7">
        <f t="shared" si="100"/>
        <v>2.127642994508654E-2</v>
      </c>
    </row>
    <row r="597" spans="1:21" x14ac:dyDescent="0.2">
      <c r="A597" s="2">
        <v>44056</v>
      </c>
      <c r="B597" s="3">
        <v>30.16</v>
      </c>
      <c r="C597" s="3">
        <v>79.019997000000004</v>
      </c>
      <c r="D597" s="3">
        <v>69.019997000000004</v>
      </c>
      <c r="E597" s="3">
        <v>770.11999500000002</v>
      </c>
      <c r="F597" s="3">
        <v>36.214419999999997</v>
      </c>
      <c r="G597" s="3">
        <v>34.590000000000003</v>
      </c>
      <c r="H597" s="3">
        <v>26.690000999999999</v>
      </c>
      <c r="I597" s="3">
        <v>109.94000200000001</v>
      </c>
      <c r="J597" s="3">
        <v>28.209999</v>
      </c>
      <c r="K597" s="3">
        <v>11042.5</v>
      </c>
      <c r="L597" s="7">
        <f t="shared" si="91"/>
        <v>1.660544614395718E-3</v>
      </c>
      <c r="M597" s="7">
        <f t="shared" si="92"/>
        <v>-3.4052717441635564E-3</v>
      </c>
      <c r="N597" s="7">
        <f t="shared" si="93"/>
        <v>-3.7529157585582534E-3</v>
      </c>
      <c r="O597" s="7">
        <f t="shared" si="94"/>
        <v>-3.7128488559082335E-3</v>
      </c>
      <c r="P597" s="7">
        <f t="shared" si="95"/>
        <v>-4.174258189371542E-3</v>
      </c>
      <c r="Q597" s="7">
        <f t="shared" si="96"/>
        <v>-5.7789654498979933E-4</v>
      </c>
      <c r="R597" s="7">
        <f t="shared" si="97"/>
        <v>1.7149428353658548E-2</v>
      </c>
      <c r="S597" s="7">
        <f t="shared" si="98"/>
        <v>-5.0678552036198471E-3</v>
      </c>
      <c r="T597" s="7">
        <f t="shared" si="99"/>
        <v>3.7895474613686538E-2</v>
      </c>
      <c r="U597" s="7">
        <f t="shared" si="100"/>
        <v>2.747830174152303E-3</v>
      </c>
    </row>
    <row r="598" spans="1:21" x14ac:dyDescent="0.2">
      <c r="A598" s="2">
        <v>44057</v>
      </c>
      <c r="B598" s="3">
        <v>29.889999</v>
      </c>
      <c r="C598" s="3">
        <v>78.370002999999997</v>
      </c>
      <c r="D598" s="3">
        <v>69.099997999999999</v>
      </c>
      <c r="E598" s="3">
        <v>762.01000999999997</v>
      </c>
      <c r="F598" s="3">
        <v>36.110058000000002</v>
      </c>
      <c r="G598" s="3">
        <v>35.389999000000003</v>
      </c>
      <c r="H598" s="3">
        <v>27.459999</v>
      </c>
      <c r="I598" s="3">
        <v>110.730003</v>
      </c>
      <c r="J598" s="3">
        <v>27.959999</v>
      </c>
      <c r="K598" s="3">
        <v>11019.299805000001</v>
      </c>
      <c r="L598" s="7">
        <f t="shared" si="91"/>
        <v>-8.9522877984085075E-3</v>
      </c>
      <c r="M598" s="7">
        <f t="shared" si="92"/>
        <v>-8.225690011099426E-3</v>
      </c>
      <c r="N598" s="7">
        <f t="shared" si="93"/>
        <v>1.1590988623195067E-3</v>
      </c>
      <c r="O598" s="7">
        <f t="shared" si="94"/>
        <v>-1.0530806955609628E-2</v>
      </c>
      <c r="P598" s="7">
        <f t="shared" si="95"/>
        <v>-2.8817802411303219E-3</v>
      </c>
      <c r="Q598" s="7">
        <f t="shared" si="96"/>
        <v>2.3128042786932628E-2</v>
      </c>
      <c r="R598" s="7">
        <f t="shared" si="97"/>
        <v>2.8849680447745246E-2</v>
      </c>
      <c r="S598" s="7">
        <f t="shared" si="98"/>
        <v>7.1857466402446444E-3</v>
      </c>
      <c r="T598" s="7">
        <f t="shared" si="99"/>
        <v>-8.8621059504468604E-3</v>
      </c>
      <c r="U598" s="7">
        <f t="shared" si="100"/>
        <v>-2.1009911704776489E-3</v>
      </c>
    </row>
    <row r="599" spans="1:21" x14ac:dyDescent="0.2">
      <c r="A599" s="2">
        <v>44060</v>
      </c>
      <c r="B599" s="3">
        <v>29.75</v>
      </c>
      <c r="C599" s="3">
        <v>78.949996999999996</v>
      </c>
      <c r="D599" s="3">
        <v>69.680000000000007</v>
      </c>
      <c r="E599" s="3">
        <v>772.080017</v>
      </c>
      <c r="F599" s="3">
        <v>36.385201000000002</v>
      </c>
      <c r="G599" s="3">
        <v>36</v>
      </c>
      <c r="H599" s="3">
        <v>27.23</v>
      </c>
      <c r="I599" s="3">
        <v>108.610001</v>
      </c>
      <c r="J599" s="3">
        <v>28.219999000000001</v>
      </c>
      <c r="K599" s="3">
        <v>11129.730469</v>
      </c>
      <c r="L599" s="7">
        <f t="shared" si="91"/>
        <v>-4.6838074501106388E-3</v>
      </c>
      <c r="M599" s="7">
        <f t="shared" si="92"/>
        <v>7.4007142758435174E-3</v>
      </c>
      <c r="N599" s="7">
        <f t="shared" si="93"/>
        <v>8.39366160328988E-3</v>
      </c>
      <c r="O599" s="7">
        <f t="shared" si="94"/>
        <v>1.321505868407166E-2</v>
      </c>
      <c r="P599" s="7">
        <f t="shared" si="95"/>
        <v>7.6195668253980619E-3</v>
      </c>
      <c r="Q599" s="7">
        <f t="shared" si="96"/>
        <v>1.7236536231605908E-2</v>
      </c>
      <c r="R599" s="7">
        <f t="shared" si="97"/>
        <v>-8.3757832620459816E-3</v>
      </c>
      <c r="S599" s="7">
        <f t="shared" si="98"/>
        <v>-1.9145687190128585E-2</v>
      </c>
      <c r="T599" s="7">
        <f t="shared" si="99"/>
        <v>9.2989989019671131E-3</v>
      </c>
      <c r="U599" s="7">
        <f t="shared" si="100"/>
        <v>1.0021568153531106E-2</v>
      </c>
    </row>
    <row r="600" spans="1:21" x14ac:dyDescent="0.2">
      <c r="A600" s="2">
        <v>44061</v>
      </c>
      <c r="B600" s="3">
        <v>29.1</v>
      </c>
      <c r="C600" s="3">
        <v>78.989998</v>
      </c>
      <c r="D600" s="3">
        <v>70.110000999999997</v>
      </c>
      <c r="E600" s="3">
        <v>786.84997599999997</v>
      </c>
      <c r="F600" s="3">
        <v>36.394688000000002</v>
      </c>
      <c r="G600" s="3">
        <v>36.240001999999997</v>
      </c>
      <c r="H600" s="3">
        <v>26.969999000000001</v>
      </c>
      <c r="I600" s="3">
        <v>107.699997</v>
      </c>
      <c r="J600" s="3">
        <v>27.99</v>
      </c>
      <c r="K600" s="3">
        <v>11210.839844</v>
      </c>
      <c r="L600" s="7">
        <f t="shared" si="91"/>
        <v>-2.1848739495798273E-2</v>
      </c>
      <c r="M600" s="7">
        <f t="shared" si="92"/>
        <v>5.0666246383775961E-4</v>
      </c>
      <c r="N600" s="7">
        <f t="shared" si="93"/>
        <v>6.1710820895520963E-3</v>
      </c>
      <c r="O600" s="7">
        <f t="shared" si="94"/>
        <v>1.9130088429681467E-2</v>
      </c>
      <c r="P600" s="7">
        <f t="shared" si="95"/>
        <v>2.6073787526967416E-4</v>
      </c>
      <c r="Q600" s="7">
        <f t="shared" si="96"/>
        <v>6.6667222222221373E-3</v>
      </c>
      <c r="R600" s="7">
        <f t="shared" si="97"/>
        <v>-9.548329048843153E-3</v>
      </c>
      <c r="S600" s="7">
        <f t="shared" si="98"/>
        <v>-8.3786390905198575E-3</v>
      </c>
      <c r="T600" s="7">
        <f t="shared" si="99"/>
        <v>-8.1502129039764653E-3</v>
      </c>
      <c r="U600" s="7">
        <f t="shared" si="100"/>
        <v>7.2876315581870176E-3</v>
      </c>
    </row>
    <row r="601" spans="1:21" x14ac:dyDescent="0.2">
      <c r="A601" s="2">
        <v>44062</v>
      </c>
      <c r="B601" s="3">
        <v>29.34</v>
      </c>
      <c r="C601" s="3">
        <v>77.629997000000003</v>
      </c>
      <c r="D601" s="3">
        <v>68.849997999999999</v>
      </c>
      <c r="E601" s="3">
        <v>778.71002199999998</v>
      </c>
      <c r="F601" s="3">
        <v>36.299809000000003</v>
      </c>
      <c r="G601" s="3">
        <v>36.220001000000003</v>
      </c>
      <c r="H601" s="3">
        <v>27.32</v>
      </c>
      <c r="I601" s="3">
        <v>104.769997</v>
      </c>
      <c r="J601" s="3">
        <v>28.190000999999999</v>
      </c>
      <c r="K601" s="3">
        <v>11146.459961</v>
      </c>
      <c r="L601" s="7">
        <f t="shared" si="91"/>
        <v>8.2474226804123175E-3</v>
      </c>
      <c r="M601" s="7">
        <f t="shared" si="92"/>
        <v>-1.721738238302015E-2</v>
      </c>
      <c r="N601" s="7">
        <f t="shared" si="93"/>
        <v>-1.7971801198519419E-2</v>
      </c>
      <c r="O601" s="7">
        <f t="shared" si="94"/>
        <v>-1.0344988559801378E-2</v>
      </c>
      <c r="P601" s="7">
        <f t="shared" si="95"/>
        <v>-2.6069463763502745E-3</v>
      </c>
      <c r="Q601" s="7">
        <f t="shared" si="96"/>
        <v>-5.5190394305147932E-4</v>
      </c>
      <c r="R601" s="7">
        <f t="shared" si="97"/>
        <v>1.2977419836018491E-2</v>
      </c>
      <c r="S601" s="7">
        <f t="shared" si="98"/>
        <v>-2.7205200386402915E-2</v>
      </c>
      <c r="T601" s="7">
        <f t="shared" si="99"/>
        <v>7.1454448017149097E-3</v>
      </c>
      <c r="U601" s="7">
        <f t="shared" si="100"/>
        <v>-5.7426458584595233E-3</v>
      </c>
    </row>
    <row r="602" spans="1:21" x14ac:dyDescent="0.2">
      <c r="A602" s="2">
        <v>44063</v>
      </c>
      <c r="B602" s="3">
        <v>29.190000999999999</v>
      </c>
      <c r="C602" s="3">
        <v>77.220000999999996</v>
      </c>
      <c r="D602" s="3">
        <v>68.739998</v>
      </c>
      <c r="E602" s="3">
        <v>784.90997300000004</v>
      </c>
      <c r="F602" s="3">
        <v>36.736243999999999</v>
      </c>
      <c r="G602" s="3">
        <v>35.919998</v>
      </c>
      <c r="H602" s="3">
        <v>26.690000999999999</v>
      </c>
      <c r="I602" s="3">
        <v>102.66999800000001</v>
      </c>
      <c r="J602" s="3">
        <v>27.85</v>
      </c>
      <c r="K602" s="3">
        <v>11264.950194999999</v>
      </c>
      <c r="L602" s="7">
        <f t="shared" si="91"/>
        <v>-5.1124403544649316E-3</v>
      </c>
      <c r="M602" s="7">
        <f t="shared" si="92"/>
        <v>-5.2814120294247422E-3</v>
      </c>
      <c r="N602" s="7">
        <f t="shared" si="93"/>
        <v>-1.5976761538903665E-3</v>
      </c>
      <c r="O602" s="7">
        <f t="shared" si="94"/>
        <v>7.9618225332151373E-3</v>
      </c>
      <c r="P602" s="7">
        <f t="shared" si="95"/>
        <v>1.2023066016683334E-2</v>
      </c>
      <c r="Q602" s="7">
        <f t="shared" si="96"/>
        <v>-8.2827993295749424E-3</v>
      </c>
      <c r="R602" s="7">
        <f t="shared" si="97"/>
        <v>-2.305999267935584E-2</v>
      </c>
      <c r="S602" s="7">
        <f t="shared" si="98"/>
        <v>-2.0043896727418985E-2</v>
      </c>
      <c r="T602" s="7">
        <f t="shared" si="99"/>
        <v>-1.2061049589888179E-2</v>
      </c>
      <c r="U602" s="7">
        <f t="shared" si="100"/>
        <v>1.0630301854990799E-2</v>
      </c>
    </row>
    <row r="603" spans="1:21" x14ac:dyDescent="0.2">
      <c r="A603" s="2">
        <v>44064</v>
      </c>
      <c r="B603" s="3">
        <v>28.93</v>
      </c>
      <c r="C603" s="3">
        <v>77.069999999999993</v>
      </c>
      <c r="D603" s="3">
        <v>68.889999000000003</v>
      </c>
      <c r="E603" s="3">
        <v>782.169983</v>
      </c>
      <c r="F603" s="3">
        <v>36.888046000000003</v>
      </c>
      <c r="G603" s="3">
        <v>35.909999999999997</v>
      </c>
      <c r="H603" s="3">
        <v>26.51</v>
      </c>
      <c r="I603" s="3">
        <v>102.110001</v>
      </c>
      <c r="J603" s="3">
        <v>27.610001</v>
      </c>
      <c r="K603" s="3">
        <v>11311.799805000001</v>
      </c>
      <c r="L603" s="7">
        <f t="shared" si="91"/>
        <v>-8.9071939394588934E-3</v>
      </c>
      <c r="M603" s="7">
        <f t="shared" si="92"/>
        <v>-1.9425148673593408E-3</v>
      </c>
      <c r="N603" s="7">
        <f t="shared" si="93"/>
        <v>2.182150194418149E-3</v>
      </c>
      <c r="O603" s="7">
        <f t="shared" si="94"/>
        <v>-3.4908334640309561E-3</v>
      </c>
      <c r="P603" s="7">
        <f t="shared" si="95"/>
        <v>4.1322134075547721E-3</v>
      </c>
      <c r="Q603" s="7">
        <f t="shared" si="96"/>
        <v>-2.7834077273620838E-4</v>
      </c>
      <c r="R603" s="7">
        <f t="shared" si="97"/>
        <v>-6.7441361279828053E-3</v>
      </c>
      <c r="S603" s="7">
        <f t="shared" si="98"/>
        <v>-5.4543392510829677E-3</v>
      </c>
      <c r="T603" s="7">
        <f t="shared" si="99"/>
        <v>-8.6175583482944688E-3</v>
      </c>
      <c r="U603" s="7">
        <f t="shared" si="100"/>
        <v>4.1588830122653835E-3</v>
      </c>
    </row>
    <row r="604" spans="1:21" x14ac:dyDescent="0.2">
      <c r="A604" s="2">
        <v>44067</v>
      </c>
      <c r="B604" s="3">
        <v>29.16</v>
      </c>
      <c r="C604" s="3">
        <v>78.680000000000007</v>
      </c>
      <c r="D604" s="3">
        <v>69.580001999999993</v>
      </c>
      <c r="E604" s="3">
        <v>772.46997099999999</v>
      </c>
      <c r="F604" s="3">
        <v>36.850093999999999</v>
      </c>
      <c r="G604" s="3">
        <v>36.060001</v>
      </c>
      <c r="H604" s="3">
        <v>27.639999</v>
      </c>
      <c r="I604" s="3">
        <v>104.75</v>
      </c>
      <c r="J604" s="3">
        <v>28.85</v>
      </c>
      <c r="K604" s="3">
        <v>11379.719727</v>
      </c>
      <c r="L604" s="7">
        <f t="shared" si="91"/>
        <v>7.9502246802627182E-3</v>
      </c>
      <c r="M604" s="7">
        <f t="shared" si="92"/>
        <v>2.0890099909173659E-2</v>
      </c>
      <c r="N604" s="7">
        <f t="shared" si="93"/>
        <v>1.001601117747135E-2</v>
      </c>
      <c r="O604" s="7">
        <f t="shared" si="94"/>
        <v>-1.2401411727404547E-2</v>
      </c>
      <c r="P604" s="7">
        <f t="shared" si="95"/>
        <v>-1.0288427855464125E-3</v>
      </c>
      <c r="Q604" s="7">
        <f t="shared" si="96"/>
        <v>4.1771372876636915E-3</v>
      </c>
      <c r="R604" s="7">
        <f t="shared" si="97"/>
        <v>4.2625386646548392E-2</v>
      </c>
      <c r="S604" s="7">
        <f t="shared" si="98"/>
        <v>2.5854460622324382E-2</v>
      </c>
      <c r="T604" s="7">
        <f t="shared" si="99"/>
        <v>4.4911226189379747E-2</v>
      </c>
      <c r="U604" s="7">
        <f t="shared" si="100"/>
        <v>6.0043426484596568E-3</v>
      </c>
    </row>
    <row r="605" spans="1:21" x14ac:dyDescent="0.2">
      <c r="A605" s="2">
        <v>44068</v>
      </c>
      <c r="B605" s="3">
        <v>29.299999</v>
      </c>
      <c r="C605" s="3">
        <v>82.720000999999996</v>
      </c>
      <c r="D605" s="3">
        <v>69.489998</v>
      </c>
      <c r="E605" s="3">
        <v>779.71002199999998</v>
      </c>
      <c r="F605" s="3">
        <v>36.442123000000002</v>
      </c>
      <c r="G605" s="3">
        <v>36.080002</v>
      </c>
      <c r="H605" s="3">
        <v>27.57</v>
      </c>
      <c r="I605" s="3">
        <v>106.91999800000001</v>
      </c>
      <c r="J605" s="3">
        <v>28.26</v>
      </c>
      <c r="K605" s="3">
        <v>11466.469727</v>
      </c>
      <c r="L605" s="7">
        <f t="shared" si="91"/>
        <v>4.8010631001371585E-3</v>
      </c>
      <c r="M605" s="7">
        <f t="shared" si="92"/>
        <v>5.1347241992882424E-2</v>
      </c>
      <c r="N605" s="7">
        <f t="shared" si="93"/>
        <v>-1.2935325871360757E-3</v>
      </c>
      <c r="O605" s="7">
        <f t="shared" si="94"/>
        <v>9.3725986404719335E-3</v>
      </c>
      <c r="P605" s="7">
        <f t="shared" si="95"/>
        <v>-1.1071097946181531E-2</v>
      </c>
      <c r="Q605" s="7">
        <f t="shared" si="96"/>
        <v>5.5465888644874414E-4</v>
      </c>
      <c r="R605" s="7">
        <f t="shared" si="97"/>
        <v>-2.5325254172404005E-3</v>
      </c>
      <c r="S605" s="7">
        <f t="shared" si="98"/>
        <v>2.0715971360381925E-2</v>
      </c>
      <c r="T605" s="7">
        <f t="shared" si="99"/>
        <v>-2.0450606585788556E-2</v>
      </c>
      <c r="U605" s="7">
        <f t="shared" si="100"/>
        <v>7.6232105957911526E-3</v>
      </c>
    </row>
    <row r="606" spans="1:21" x14ac:dyDescent="0.2">
      <c r="A606" s="2">
        <v>44069</v>
      </c>
      <c r="B606" s="3">
        <v>29.799999</v>
      </c>
      <c r="C606" s="3">
        <v>82.410004000000001</v>
      </c>
      <c r="D606" s="3">
        <v>70.379997000000003</v>
      </c>
      <c r="E606" s="3">
        <v>782</v>
      </c>
      <c r="F606" s="3">
        <v>36.100571000000002</v>
      </c>
      <c r="G606" s="3">
        <v>36.369999</v>
      </c>
      <c r="H606" s="3">
        <v>27.889999</v>
      </c>
      <c r="I606" s="3">
        <v>104.410004</v>
      </c>
      <c r="J606" s="3">
        <v>28.07</v>
      </c>
      <c r="K606" s="3">
        <v>11665.059569999999</v>
      </c>
      <c r="L606" s="7">
        <f t="shared" si="91"/>
        <v>1.7064846998800239E-2</v>
      </c>
      <c r="M606" s="7">
        <f t="shared" si="92"/>
        <v>-3.747545892800408E-3</v>
      </c>
      <c r="N606" s="7">
        <f t="shared" si="93"/>
        <v>1.2807584193627449E-2</v>
      </c>
      <c r="O606" s="7">
        <f t="shared" si="94"/>
        <v>2.9369610950056753E-3</v>
      </c>
      <c r="P606" s="7">
        <f t="shared" si="95"/>
        <v>-9.3724506664993167E-3</v>
      </c>
      <c r="Q606" s="7">
        <f t="shared" si="96"/>
        <v>8.0376104192011848E-3</v>
      </c>
      <c r="R606" s="7">
        <f t="shared" si="97"/>
        <v>1.1606782734856701E-2</v>
      </c>
      <c r="S606" s="7">
        <f t="shared" si="98"/>
        <v>-2.347544002011678E-2</v>
      </c>
      <c r="T606" s="7">
        <f t="shared" si="99"/>
        <v>-6.7232837933475327E-3</v>
      </c>
      <c r="U606" s="7">
        <f t="shared" si="100"/>
        <v>1.7319179113374529E-2</v>
      </c>
    </row>
    <row r="607" spans="1:21" x14ac:dyDescent="0.2">
      <c r="A607" s="2">
        <v>44070</v>
      </c>
      <c r="B607" s="3">
        <v>29.93</v>
      </c>
      <c r="C607" s="3">
        <v>83.410004000000001</v>
      </c>
      <c r="D607" s="3">
        <v>70.459998999999996</v>
      </c>
      <c r="E607" s="3">
        <v>789.65002400000003</v>
      </c>
      <c r="F607" s="3">
        <v>35.920302999999997</v>
      </c>
      <c r="G607" s="3">
        <v>36.159999999999997</v>
      </c>
      <c r="H607" s="3">
        <v>28.27</v>
      </c>
      <c r="I607" s="3">
        <v>105.379997</v>
      </c>
      <c r="J607" s="3">
        <v>28.15</v>
      </c>
      <c r="K607" s="3">
        <v>11625.339844</v>
      </c>
      <c r="L607" s="7">
        <f t="shared" si="91"/>
        <v>4.3624498108204646E-3</v>
      </c>
      <c r="M607" s="7">
        <f t="shared" si="92"/>
        <v>1.2134449113726532E-2</v>
      </c>
      <c r="N607" s="7">
        <f t="shared" si="93"/>
        <v>1.1367150242986405E-3</v>
      </c>
      <c r="O607" s="7">
        <f t="shared" si="94"/>
        <v>9.7826393861892968E-3</v>
      </c>
      <c r="P607" s="7">
        <f t="shared" si="95"/>
        <v>-4.9934944242296109E-3</v>
      </c>
      <c r="Q607" s="7">
        <f t="shared" si="96"/>
        <v>-5.7739622153963593E-3</v>
      </c>
      <c r="R607" s="7">
        <f t="shared" si="97"/>
        <v>1.3624991524739748E-2</v>
      </c>
      <c r="S607" s="7">
        <f t="shared" si="98"/>
        <v>9.2902304648891914E-3</v>
      </c>
      <c r="T607" s="7">
        <f t="shared" si="99"/>
        <v>2.850017812611268E-3</v>
      </c>
      <c r="U607" s="7">
        <f t="shared" si="100"/>
        <v>-3.4050169878386107E-3</v>
      </c>
    </row>
    <row r="608" spans="1:21" x14ac:dyDescent="0.2">
      <c r="A608" s="2">
        <v>44071</v>
      </c>
      <c r="B608" s="3">
        <v>30.07</v>
      </c>
      <c r="C608" s="3">
        <v>85</v>
      </c>
      <c r="D608" s="3">
        <v>70.540001000000004</v>
      </c>
      <c r="E608" s="3">
        <v>787.02002000000005</v>
      </c>
      <c r="F608" s="3">
        <v>35.967742999999999</v>
      </c>
      <c r="G608" s="3">
        <v>35.299999</v>
      </c>
      <c r="H608" s="3">
        <v>27.99</v>
      </c>
      <c r="I608" s="3">
        <v>105.599998</v>
      </c>
      <c r="J608" s="3">
        <v>28.450001</v>
      </c>
      <c r="K608" s="3">
        <v>11695.629883</v>
      </c>
      <c r="L608" s="7">
        <f t="shared" si="91"/>
        <v>4.6775810223855857E-3</v>
      </c>
      <c r="M608" s="7">
        <f t="shared" si="92"/>
        <v>1.9062413664432856E-2</v>
      </c>
      <c r="N608" s="7">
        <f t="shared" si="93"/>
        <v>1.1354243703581015E-3</v>
      </c>
      <c r="O608" s="7">
        <f t="shared" si="94"/>
        <v>-3.3305944659858394E-3</v>
      </c>
      <c r="P608" s="7">
        <f t="shared" si="95"/>
        <v>1.320701554215779E-3</v>
      </c>
      <c r="Q608" s="7">
        <f t="shared" si="96"/>
        <v>-2.3783213495575137E-2</v>
      </c>
      <c r="R608" s="7">
        <f t="shared" si="97"/>
        <v>-9.9044923947648085E-3</v>
      </c>
      <c r="S608" s="7">
        <f t="shared" si="98"/>
        <v>2.087692221133735E-3</v>
      </c>
      <c r="T608" s="7">
        <f t="shared" si="99"/>
        <v>1.0657229129662585E-2</v>
      </c>
      <c r="U608" s="7">
        <f t="shared" si="100"/>
        <v>6.0462782114947969E-3</v>
      </c>
    </row>
    <row r="609" spans="1:21" x14ac:dyDescent="0.2">
      <c r="A609" s="2">
        <v>44074</v>
      </c>
      <c r="B609" s="3">
        <v>29.83</v>
      </c>
      <c r="C609" s="3">
        <v>84.470000999999996</v>
      </c>
      <c r="D609" s="3">
        <v>70.910004000000001</v>
      </c>
      <c r="E609" s="3">
        <v>789.78002900000001</v>
      </c>
      <c r="F609" s="3">
        <v>35.853889000000002</v>
      </c>
      <c r="G609" s="3">
        <v>35.68</v>
      </c>
      <c r="H609" s="3">
        <v>27.85</v>
      </c>
      <c r="I609" s="3">
        <v>103.93</v>
      </c>
      <c r="J609" s="3">
        <v>27.709999</v>
      </c>
      <c r="K609" s="3">
        <v>11775.459961</v>
      </c>
      <c r="L609" s="7">
        <f t="shared" si="91"/>
        <v>-7.9813767874959089E-3</v>
      </c>
      <c r="M609" s="7">
        <f t="shared" si="92"/>
        <v>-6.2352823529412196E-3</v>
      </c>
      <c r="N609" s="7">
        <f t="shared" si="93"/>
        <v>5.245293376165347E-3</v>
      </c>
      <c r="O609" s="7">
        <f t="shared" si="94"/>
        <v>3.5069107898932075E-3</v>
      </c>
      <c r="P609" s="7">
        <f t="shared" si="95"/>
        <v>-3.1654474399462973E-3</v>
      </c>
      <c r="Q609" s="7">
        <f t="shared" si="96"/>
        <v>1.0764901154813065E-2</v>
      </c>
      <c r="R609" s="7">
        <f t="shared" si="97"/>
        <v>-5.0017863522685609E-3</v>
      </c>
      <c r="S609" s="7">
        <f t="shared" si="98"/>
        <v>-1.5814375299514613E-2</v>
      </c>
      <c r="T609" s="7">
        <f t="shared" si="99"/>
        <v>-2.6010614199978428E-2</v>
      </c>
      <c r="U609" s="7">
        <f t="shared" si="100"/>
        <v>6.8256330611176945E-3</v>
      </c>
    </row>
    <row r="610" spans="1:21" x14ac:dyDescent="0.2">
      <c r="A610" s="2">
        <v>44075</v>
      </c>
      <c r="B610" s="3">
        <v>29.950001</v>
      </c>
      <c r="C610" s="3">
        <v>86.050003000000004</v>
      </c>
      <c r="D610" s="3">
        <v>69.239998</v>
      </c>
      <c r="E610" s="3">
        <v>789.79998799999998</v>
      </c>
      <c r="F610" s="3">
        <v>34.990513</v>
      </c>
      <c r="G610" s="3">
        <v>35.400002000000001</v>
      </c>
      <c r="H610" s="3">
        <v>27.700001</v>
      </c>
      <c r="I610" s="3">
        <v>102.980003</v>
      </c>
      <c r="J610" s="3">
        <v>28.049999</v>
      </c>
      <c r="K610" s="3">
        <v>11939.669921999999</v>
      </c>
      <c r="L610" s="7">
        <f t="shared" si="91"/>
        <v>4.0228293664097223E-3</v>
      </c>
      <c r="M610" s="7">
        <f t="shared" si="92"/>
        <v>1.8704889088375972E-2</v>
      </c>
      <c r="N610" s="7">
        <f t="shared" si="93"/>
        <v>-2.3551063401434879E-2</v>
      </c>
      <c r="O610" s="7">
        <f t="shared" si="94"/>
        <v>2.5271593693301198E-5</v>
      </c>
      <c r="P610" s="7">
        <f t="shared" si="95"/>
        <v>-2.4080400315848648E-2</v>
      </c>
      <c r="Q610" s="7">
        <f t="shared" si="96"/>
        <v>-7.8474775784753113E-3</v>
      </c>
      <c r="R610" s="7">
        <f t="shared" si="97"/>
        <v>-5.3859605026930378E-3</v>
      </c>
      <c r="S610" s="7">
        <f t="shared" si="98"/>
        <v>-9.1407389589147538E-3</v>
      </c>
      <c r="T610" s="7">
        <f t="shared" si="99"/>
        <v>1.2269939093104979E-2</v>
      </c>
      <c r="U610" s="7">
        <f t="shared" si="100"/>
        <v>1.3945099515760534E-2</v>
      </c>
    </row>
    <row r="611" spans="1:21" x14ac:dyDescent="0.2">
      <c r="A611" s="2">
        <v>44076</v>
      </c>
      <c r="B611" s="3">
        <v>30.4</v>
      </c>
      <c r="C611" s="3">
        <v>88.349997999999999</v>
      </c>
      <c r="D611" s="3">
        <v>70.419998000000007</v>
      </c>
      <c r="E611" s="3">
        <v>799.60998500000005</v>
      </c>
      <c r="F611" s="3">
        <v>35.294117</v>
      </c>
      <c r="G611" s="3">
        <v>36.599997999999999</v>
      </c>
      <c r="H611" s="3">
        <v>28.309999000000001</v>
      </c>
      <c r="I611" s="3">
        <v>100.91999800000001</v>
      </c>
      <c r="J611" s="3">
        <v>29.24</v>
      </c>
      <c r="K611" s="3">
        <v>12056.440430000001</v>
      </c>
      <c r="L611" s="7">
        <f t="shared" si="91"/>
        <v>1.5025007845575639E-2</v>
      </c>
      <c r="M611" s="7">
        <f t="shared" si="92"/>
        <v>2.6728587098364138E-2</v>
      </c>
      <c r="N611" s="7">
        <f t="shared" si="93"/>
        <v>1.7042172647087697E-2</v>
      </c>
      <c r="O611" s="7">
        <f t="shared" si="94"/>
        <v>1.2420862432325167E-2</v>
      </c>
      <c r="P611" s="7">
        <f t="shared" si="95"/>
        <v>8.676751895578096E-3</v>
      </c>
      <c r="Q611" s="7">
        <f t="shared" si="96"/>
        <v>3.3898190175243453E-2</v>
      </c>
      <c r="R611" s="7">
        <f t="shared" si="97"/>
        <v>2.2021587652650297E-2</v>
      </c>
      <c r="S611" s="7">
        <f t="shared" si="98"/>
        <v>-2.0003932219733862E-2</v>
      </c>
      <c r="T611" s="7">
        <f t="shared" si="99"/>
        <v>4.24242795873183E-2</v>
      </c>
      <c r="U611" s="7">
        <f t="shared" si="100"/>
        <v>9.7800449060020025E-3</v>
      </c>
    </row>
    <row r="612" spans="1:21" x14ac:dyDescent="0.2">
      <c r="A612" s="2">
        <v>44077</v>
      </c>
      <c r="B612" s="3">
        <v>29.799999</v>
      </c>
      <c r="C612" s="3">
        <v>86.480002999999996</v>
      </c>
      <c r="D612" s="3">
        <v>69.940002000000007</v>
      </c>
      <c r="E612" s="3">
        <v>762.45001200000002</v>
      </c>
      <c r="F612" s="3">
        <v>34.535102999999999</v>
      </c>
      <c r="G612" s="3">
        <v>36.110000999999997</v>
      </c>
      <c r="H612" s="3">
        <v>28.25</v>
      </c>
      <c r="I612" s="3">
        <v>98.379997000000003</v>
      </c>
      <c r="J612" s="3">
        <v>28.35</v>
      </c>
      <c r="K612" s="3">
        <v>11458.099609000001</v>
      </c>
      <c r="L612" s="7">
        <f t="shared" si="91"/>
        <v>-1.9736874999999966E-2</v>
      </c>
      <c r="M612" s="7">
        <f t="shared" si="92"/>
        <v>-2.1165761656270814E-2</v>
      </c>
      <c r="N612" s="7">
        <f t="shared" si="93"/>
        <v>-6.8161887763757084E-3</v>
      </c>
      <c r="O612" s="7">
        <f t="shared" si="94"/>
        <v>-4.6472622524842577E-2</v>
      </c>
      <c r="P612" s="7">
        <f t="shared" si="95"/>
        <v>-2.1505397060932293E-2</v>
      </c>
      <c r="Q612" s="7">
        <f t="shared" si="96"/>
        <v>-1.3387896906442522E-2</v>
      </c>
      <c r="R612" s="7">
        <f t="shared" si="97"/>
        <v>-2.119357192488818E-3</v>
      </c>
      <c r="S612" s="7">
        <f t="shared" si="98"/>
        <v>-2.5168460665248957E-2</v>
      </c>
      <c r="T612" s="7">
        <f t="shared" si="99"/>
        <v>-3.0437756497947915E-2</v>
      </c>
      <c r="U612" s="7">
        <f t="shared" si="100"/>
        <v>-4.9628314797720091E-2</v>
      </c>
    </row>
    <row r="613" spans="1:21" x14ac:dyDescent="0.2">
      <c r="A613" s="2">
        <v>44078</v>
      </c>
      <c r="B613" s="3">
        <v>29.540001</v>
      </c>
      <c r="C613" s="3">
        <v>86.269997000000004</v>
      </c>
      <c r="D613" s="3">
        <v>69.220000999999996</v>
      </c>
      <c r="E613" s="3">
        <v>752.17999299999997</v>
      </c>
      <c r="F613" s="3">
        <v>34.497154000000002</v>
      </c>
      <c r="G613" s="3">
        <v>35.470001000000003</v>
      </c>
      <c r="H613" s="3">
        <v>28.75</v>
      </c>
      <c r="I613" s="3">
        <v>99.099997999999999</v>
      </c>
      <c r="J613" s="3">
        <v>27.65</v>
      </c>
      <c r="K613" s="3">
        <v>11313.129883</v>
      </c>
      <c r="L613" s="7">
        <f t="shared" si="91"/>
        <v>-8.7247653934484862E-3</v>
      </c>
      <c r="M613" s="7">
        <f t="shared" si="92"/>
        <v>-2.4283764189970349E-3</v>
      </c>
      <c r="N613" s="7">
        <f t="shared" si="93"/>
        <v>-1.0294552179166515E-2</v>
      </c>
      <c r="O613" s="7">
        <f t="shared" si="94"/>
        <v>-1.3469760428045015E-2</v>
      </c>
      <c r="P613" s="7">
        <f t="shared" si="95"/>
        <v>-1.0988529554985711E-3</v>
      </c>
      <c r="Q613" s="7">
        <f t="shared" si="96"/>
        <v>-1.7723621774477203E-2</v>
      </c>
      <c r="R613" s="7">
        <f t="shared" si="97"/>
        <v>1.7699115044247787E-2</v>
      </c>
      <c r="S613" s="7">
        <f t="shared" si="98"/>
        <v>7.3185710709057685E-3</v>
      </c>
      <c r="T613" s="7">
        <f t="shared" si="99"/>
        <v>-2.4691358024691457E-2</v>
      </c>
      <c r="U613" s="7">
        <f t="shared" si="100"/>
        <v>-1.2652161435752549E-2</v>
      </c>
    </row>
    <row r="614" spans="1:21" x14ac:dyDescent="0.2">
      <c r="A614" s="2">
        <v>44082</v>
      </c>
      <c r="B614" s="3">
        <v>28.860001</v>
      </c>
      <c r="C614" s="3">
        <v>85.410004000000001</v>
      </c>
      <c r="D614" s="3">
        <v>66.339995999999999</v>
      </c>
      <c r="E614" s="3">
        <v>741.04998799999998</v>
      </c>
      <c r="F614" s="3">
        <v>34.089184000000003</v>
      </c>
      <c r="G614" s="3">
        <v>34.619999</v>
      </c>
      <c r="H614" s="3">
        <v>28.709999</v>
      </c>
      <c r="I614" s="3">
        <v>94.360000999999997</v>
      </c>
      <c r="J614" s="3">
        <v>28.059999000000001</v>
      </c>
      <c r="K614" s="3">
        <v>10847.690430000001</v>
      </c>
      <c r="L614" s="7">
        <f t="shared" si="91"/>
        <v>-2.301963361477204E-2</v>
      </c>
      <c r="M614" s="7">
        <f t="shared" si="92"/>
        <v>-9.9686221155195227E-3</v>
      </c>
      <c r="N614" s="7">
        <f t="shared" si="93"/>
        <v>-4.1606543750266588E-2</v>
      </c>
      <c r="O614" s="7">
        <f t="shared" si="94"/>
        <v>-1.4796996867211254E-2</v>
      </c>
      <c r="P614" s="7">
        <f t="shared" si="95"/>
        <v>-1.1826192966527002E-2</v>
      </c>
      <c r="Q614" s="7">
        <f t="shared" si="96"/>
        <v>-2.3963968876121639E-2</v>
      </c>
      <c r="R614" s="7">
        <f t="shared" si="97"/>
        <v>-1.3913391304347887E-3</v>
      </c>
      <c r="S614" s="7">
        <f t="shared" si="98"/>
        <v>-4.7830444961260266E-2</v>
      </c>
      <c r="T614" s="7">
        <f t="shared" si="99"/>
        <v>1.4828173598553443E-2</v>
      </c>
      <c r="U614" s="7">
        <f t="shared" si="100"/>
        <v>-4.1141528278518663E-2</v>
      </c>
    </row>
    <row r="615" spans="1:21" x14ac:dyDescent="0.2">
      <c r="A615" s="2">
        <v>44083</v>
      </c>
      <c r="B615" s="3">
        <v>29.52</v>
      </c>
      <c r="C615" s="3">
        <v>85.860000999999997</v>
      </c>
      <c r="D615" s="3">
        <v>66.529999000000004</v>
      </c>
      <c r="E615" s="3">
        <v>753.419983</v>
      </c>
      <c r="F615" s="3">
        <v>34.326377999999998</v>
      </c>
      <c r="G615" s="3">
        <v>35.18</v>
      </c>
      <c r="H615" s="3">
        <v>28.709999</v>
      </c>
      <c r="I615" s="3">
        <v>96.599997999999999</v>
      </c>
      <c r="J615" s="3">
        <v>28.84</v>
      </c>
      <c r="K615" s="3">
        <v>11141.559569999999</v>
      </c>
      <c r="L615" s="7">
        <f t="shared" si="91"/>
        <v>2.2868987426576982E-2</v>
      </c>
      <c r="M615" s="7">
        <f t="shared" si="92"/>
        <v>5.2686685274010315E-3</v>
      </c>
      <c r="N615" s="7">
        <f t="shared" si="93"/>
        <v>2.8640791597274798E-3</v>
      </c>
      <c r="O615" s="7">
        <f t="shared" si="94"/>
        <v>1.6692524391485473E-2</v>
      </c>
      <c r="P615" s="7">
        <f t="shared" si="95"/>
        <v>6.958042762185074E-3</v>
      </c>
      <c r="Q615" s="7">
        <f t="shared" si="96"/>
        <v>1.6175650380579148E-2</v>
      </c>
      <c r="R615" s="7">
        <f t="shared" si="97"/>
        <v>0</v>
      </c>
      <c r="S615" s="7">
        <f t="shared" si="98"/>
        <v>2.3738840358850807E-2</v>
      </c>
      <c r="T615" s="7">
        <f t="shared" si="99"/>
        <v>2.779761325009308E-2</v>
      </c>
      <c r="U615" s="7">
        <f t="shared" si="100"/>
        <v>2.7090479940991351E-2</v>
      </c>
    </row>
    <row r="616" spans="1:21" x14ac:dyDescent="0.2">
      <c r="A616" s="2">
        <v>44084</v>
      </c>
      <c r="B616" s="3">
        <v>28.530000999999999</v>
      </c>
      <c r="C616" s="3">
        <v>84.879997000000003</v>
      </c>
      <c r="D616" s="3">
        <v>66</v>
      </c>
      <c r="E616" s="3">
        <v>742.86999500000002</v>
      </c>
      <c r="F616" s="3">
        <v>33.823528000000003</v>
      </c>
      <c r="G616" s="3">
        <v>34.740001999999997</v>
      </c>
      <c r="H616" s="3">
        <v>29.299999</v>
      </c>
      <c r="I616" s="3">
        <v>91.449996999999996</v>
      </c>
      <c r="J616" s="3">
        <v>28.24</v>
      </c>
      <c r="K616" s="3">
        <v>10919.589844</v>
      </c>
      <c r="L616" s="7">
        <f t="shared" si="91"/>
        <v>-3.3536551490514939E-2</v>
      </c>
      <c r="M616" s="7">
        <f t="shared" si="92"/>
        <v>-1.1413976107454203E-2</v>
      </c>
      <c r="N616" s="7">
        <f t="shared" si="93"/>
        <v>-7.9663160674330324E-3</v>
      </c>
      <c r="O616" s="7">
        <f t="shared" si="94"/>
        <v>-1.4002798224161232E-2</v>
      </c>
      <c r="P616" s="7">
        <f t="shared" si="95"/>
        <v>-1.4649084153300275E-2</v>
      </c>
      <c r="Q616" s="7">
        <f t="shared" si="96"/>
        <v>-1.2507049459920488E-2</v>
      </c>
      <c r="R616" s="7">
        <f t="shared" si="97"/>
        <v>2.0550331610948502E-2</v>
      </c>
      <c r="S616" s="7">
        <f t="shared" si="98"/>
        <v>-5.3312640855334215E-2</v>
      </c>
      <c r="T616" s="7">
        <f t="shared" si="99"/>
        <v>-2.0804438280166485E-2</v>
      </c>
      <c r="U616" s="7">
        <f t="shared" si="100"/>
        <v>-1.9922679998739114E-2</v>
      </c>
    </row>
    <row r="617" spans="1:21" x14ac:dyDescent="0.2">
      <c r="A617" s="2">
        <v>44085</v>
      </c>
      <c r="B617" s="3">
        <v>28.83</v>
      </c>
      <c r="C617" s="3">
        <v>85.269997000000004</v>
      </c>
      <c r="D617" s="3">
        <v>65.440002000000007</v>
      </c>
      <c r="E617" s="3">
        <v>747.78997800000002</v>
      </c>
      <c r="F617" s="3">
        <v>34.222011999999999</v>
      </c>
      <c r="G617" s="3">
        <v>34.369999</v>
      </c>
      <c r="H617" s="3">
        <v>29.280000999999999</v>
      </c>
      <c r="I617" s="3">
        <v>92.07</v>
      </c>
      <c r="J617" s="3">
        <v>27.76</v>
      </c>
      <c r="K617" s="3">
        <v>10853.549805000001</v>
      </c>
      <c r="L617" s="7">
        <f t="shared" si="91"/>
        <v>1.0515211688916509E-2</v>
      </c>
      <c r="M617" s="7">
        <f t="shared" si="92"/>
        <v>4.5947221228106374E-3</v>
      </c>
      <c r="N617" s="7">
        <f t="shared" si="93"/>
        <v>-8.4848181818180778E-3</v>
      </c>
      <c r="O617" s="7">
        <f t="shared" si="94"/>
        <v>6.6229394552407544E-3</v>
      </c>
      <c r="P617" s="7">
        <f t="shared" si="95"/>
        <v>1.1781266578696234E-2</v>
      </c>
      <c r="Q617" s="7">
        <f t="shared" si="96"/>
        <v>-1.0650632662600221E-2</v>
      </c>
      <c r="R617" s="7">
        <f t="shared" si="97"/>
        <v>-6.825256205640509E-4</v>
      </c>
      <c r="S617" s="7">
        <f t="shared" si="98"/>
        <v>6.7796940441670764E-3</v>
      </c>
      <c r="T617" s="7">
        <f t="shared" si="99"/>
        <v>-1.6997167138810089E-2</v>
      </c>
      <c r="U617" s="7">
        <f t="shared" si="100"/>
        <v>-6.0478497767282556E-3</v>
      </c>
    </row>
    <row r="618" spans="1:21" x14ac:dyDescent="0.2">
      <c r="A618" s="2">
        <v>44088</v>
      </c>
      <c r="B618" s="3">
        <v>28.809999000000001</v>
      </c>
      <c r="C618" s="3">
        <v>86.629997000000003</v>
      </c>
      <c r="D618" s="3">
        <v>65.419998000000007</v>
      </c>
      <c r="E618" s="3">
        <v>756.03997800000002</v>
      </c>
      <c r="F618" s="3">
        <v>35.113852999999999</v>
      </c>
      <c r="G618" s="3">
        <v>32.840000000000003</v>
      </c>
      <c r="H618" s="3">
        <v>29.73</v>
      </c>
      <c r="I618" s="3">
        <v>93.349997999999999</v>
      </c>
      <c r="J618" s="3">
        <v>28.02</v>
      </c>
      <c r="K618" s="3">
        <v>11056.650390999999</v>
      </c>
      <c r="L618" s="7">
        <f t="shared" si="91"/>
        <v>-6.937565036419372E-4</v>
      </c>
      <c r="M618" s="7">
        <f t="shared" si="92"/>
        <v>1.5949337959986081E-2</v>
      </c>
      <c r="N618" s="7">
        <f t="shared" si="93"/>
        <v>-3.0568458723458065E-4</v>
      </c>
      <c r="O618" s="7">
        <f t="shared" si="94"/>
        <v>1.103250945147061E-2</v>
      </c>
      <c r="P618" s="7">
        <f t="shared" si="95"/>
        <v>2.6060449046654516E-2</v>
      </c>
      <c r="Q618" s="7">
        <f t="shared" si="96"/>
        <v>-4.4515538100539272E-2</v>
      </c>
      <c r="R618" s="7">
        <f t="shared" si="97"/>
        <v>1.5368817781119674E-2</v>
      </c>
      <c r="S618" s="7">
        <f t="shared" si="98"/>
        <v>1.3902443792766441E-2</v>
      </c>
      <c r="T618" s="7">
        <f t="shared" si="99"/>
        <v>9.3659942363111676E-3</v>
      </c>
      <c r="U618" s="7">
        <f t="shared" si="100"/>
        <v>1.8712825725131377E-2</v>
      </c>
    </row>
    <row r="619" spans="1:21" x14ac:dyDescent="0.2">
      <c r="A619" s="2">
        <v>44089</v>
      </c>
      <c r="B619" s="3">
        <v>28.799999</v>
      </c>
      <c r="C619" s="3">
        <v>87.709998999999996</v>
      </c>
      <c r="D619" s="3">
        <v>65.629997000000003</v>
      </c>
      <c r="E619" s="3">
        <v>768.45001200000002</v>
      </c>
      <c r="F619" s="3">
        <v>35.066414000000002</v>
      </c>
      <c r="G619" s="3">
        <v>32.720001000000003</v>
      </c>
      <c r="H619" s="3">
        <v>30.129999000000002</v>
      </c>
      <c r="I619" s="3">
        <v>94.629997000000003</v>
      </c>
      <c r="J619" s="3">
        <v>27.280000999999999</v>
      </c>
      <c r="K619" s="3">
        <v>11190.320313</v>
      </c>
      <c r="L619" s="7">
        <f t="shared" si="91"/>
        <v>-3.4710171284634765E-4</v>
      </c>
      <c r="M619" s="7">
        <f t="shared" si="92"/>
        <v>1.2466836400790746E-2</v>
      </c>
      <c r="N619" s="7">
        <f t="shared" si="93"/>
        <v>3.2100123268116922E-3</v>
      </c>
      <c r="O619" s="7">
        <f t="shared" si="94"/>
        <v>1.6414520873392222E-2</v>
      </c>
      <c r="P619" s="7">
        <f t="shared" si="95"/>
        <v>-1.3510052570988756E-3</v>
      </c>
      <c r="Q619" s="7">
        <f t="shared" si="96"/>
        <v>-3.6540499390986586E-3</v>
      </c>
      <c r="R619" s="7">
        <f t="shared" si="97"/>
        <v>1.3454389505549986E-2</v>
      </c>
      <c r="S619" s="7">
        <f t="shared" si="98"/>
        <v>1.3711826753333232E-2</v>
      </c>
      <c r="T619" s="7">
        <f t="shared" si="99"/>
        <v>-2.6409671663097822E-2</v>
      </c>
      <c r="U619" s="7">
        <f t="shared" si="100"/>
        <v>1.2089549481351686E-2</v>
      </c>
    </row>
    <row r="620" spans="1:21" x14ac:dyDescent="0.2">
      <c r="A620" s="2">
        <v>44090</v>
      </c>
      <c r="B620" s="3">
        <v>28.43</v>
      </c>
      <c r="C620" s="3">
        <v>88.379997000000003</v>
      </c>
      <c r="D620" s="3">
        <v>63.93</v>
      </c>
      <c r="E620" s="3">
        <v>767.34002699999996</v>
      </c>
      <c r="F620" s="3">
        <v>34.895637999999998</v>
      </c>
      <c r="G620" s="3">
        <v>32.020000000000003</v>
      </c>
      <c r="H620" s="3">
        <v>30.68</v>
      </c>
      <c r="I620" s="3">
        <v>97.550003000000004</v>
      </c>
      <c r="J620" s="3">
        <v>26.440000999999999</v>
      </c>
      <c r="K620" s="3">
        <v>11050.469727</v>
      </c>
      <c r="L620" s="7">
        <f t="shared" si="91"/>
        <v>-1.2847187946082915E-2</v>
      </c>
      <c r="M620" s="7">
        <f t="shared" si="92"/>
        <v>7.6387869985040909E-3</v>
      </c>
      <c r="N620" s="7">
        <f t="shared" si="93"/>
        <v>-2.5902743832214456E-2</v>
      </c>
      <c r="O620" s="7">
        <f t="shared" si="94"/>
        <v>-1.4444465907563178E-3</v>
      </c>
      <c r="P620" s="7">
        <f t="shared" si="95"/>
        <v>-4.8700731132645496E-3</v>
      </c>
      <c r="Q620" s="7">
        <f t="shared" si="96"/>
        <v>-2.1393672940291177E-2</v>
      </c>
      <c r="R620" s="7">
        <f t="shared" si="97"/>
        <v>1.8254265458156775E-2</v>
      </c>
      <c r="S620" s="7">
        <f t="shared" si="98"/>
        <v>3.0857086469103456E-2</v>
      </c>
      <c r="T620" s="7">
        <f t="shared" si="99"/>
        <v>-3.0791787727573759E-2</v>
      </c>
      <c r="U620" s="7">
        <f t="shared" si="100"/>
        <v>-1.2497460491594104E-2</v>
      </c>
    </row>
    <row r="621" spans="1:21" x14ac:dyDescent="0.2">
      <c r="A621" s="2">
        <v>44091</v>
      </c>
      <c r="B621" s="3">
        <v>28.309999000000001</v>
      </c>
      <c r="C621" s="3">
        <v>86.75</v>
      </c>
      <c r="D621" s="3">
        <v>63.509998000000003</v>
      </c>
      <c r="E621" s="3">
        <v>755.65002400000003</v>
      </c>
      <c r="F621" s="3">
        <v>34.933585999999998</v>
      </c>
      <c r="G621" s="3">
        <v>32.509998000000003</v>
      </c>
      <c r="H621" s="3">
        <v>30.26</v>
      </c>
      <c r="I621" s="3">
        <v>97.080001999999993</v>
      </c>
      <c r="J621" s="3">
        <v>25.77</v>
      </c>
      <c r="K621" s="3">
        <v>10910.280273</v>
      </c>
      <c r="L621" s="7">
        <f t="shared" si="91"/>
        <v>-4.2209285965528831E-3</v>
      </c>
      <c r="M621" s="7">
        <f t="shared" si="92"/>
        <v>-1.8443053352898427E-2</v>
      </c>
      <c r="N621" s="7">
        <f t="shared" si="93"/>
        <v>-6.5697168778350796E-3</v>
      </c>
      <c r="O621" s="7">
        <f t="shared" si="94"/>
        <v>-1.5234449642491977E-2</v>
      </c>
      <c r="P621" s="7">
        <f t="shared" si="95"/>
        <v>1.0874711618684288E-3</v>
      </c>
      <c r="Q621" s="7">
        <f t="shared" si="96"/>
        <v>1.5302873204247341E-2</v>
      </c>
      <c r="R621" s="7">
        <f t="shared" si="97"/>
        <v>-1.3689700130378036E-2</v>
      </c>
      <c r="S621" s="7">
        <f t="shared" si="98"/>
        <v>-4.8180521327099348E-3</v>
      </c>
      <c r="T621" s="7">
        <f t="shared" si="99"/>
        <v>-2.5340430206488993E-2</v>
      </c>
      <c r="U621" s="7">
        <f t="shared" si="100"/>
        <v>-1.2686289131897224E-2</v>
      </c>
    </row>
    <row r="622" spans="1:21" x14ac:dyDescent="0.2">
      <c r="A622" s="2">
        <v>44092</v>
      </c>
      <c r="B622" s="3">
        <v>28.049999</v>
      </c>
      <c r="C622" s="3">
        <v>84.949996999999996</v>
      </c>
      <c r="D622" s="3">
        <v>62.919998</v>
      </c>
      <c r="E622" s="3">
        <v>752.07000700000003</v>
      </c>
      <c r="F622" s="3">
        <v>34.753323000000002</v>
      </c>
      <c r="G622" s="3">
        <v>33.209999000000003</v>
      </c>
      <c r="H622" s="3">
        <v>30.16</v>
      </c>
      <c r="I622" s="3">
        <v>95.779999000000004</v>
      </c>
      <c r="J622" s="3">
        <v>25.24</v>
      </c>
      <c r="K622" s="3">
        <v>10793.280273</v>
      </c>
      <c r="L622" s="7">
        <f t="shared" si="91"/>
        <v>-9.1840342346886546E-3</v>
      </c>
      <c r="M622" s="7">
        <f t="shared" si="92"/>
        <v>-2.0749314121037508E-2</v>
      </c>
      <c r="N622" s="7">
        <f t="shared" si="93"/>
        <v>-9.2898759026886352E-3</v>
      </c>
      <c r="O622" s="7">
        <f t="shared" si="94"/>
        <v>-4.7376654354476643E-3</v>
      </c>
      <c r="P622" s="7">
        <f t="shared" si="95"/>
        <v>-5.1601630591258654E-3</v>
      </c>
      <c r="Q622" s="7">
        <f t="shared" si="96"/>
        <v>2.1531868442440392E-2</v>
      </c>
      <c r="R622" s="7">
        <f t="shared" si="97"/>
        <v>-3.3046926635823337E-3</v>
      </c>
      <c r="S622" s="7">
        <f t="shared" si="98"/>
        <v>-1.3391048343818428E-2</v>
      </c>
      <c r="T622" s="7">
        <f t="shared" si="99"/>
        <v>-2.0566550252231322E-2</v>
      </c>
      <c r="U622" s="7">
        <f t="shared" si="100"/>
        <v>-1.0723830834075219E-2</v>
      </c>
    </row>
    <row r="623" spans="1:21" x14ac:dyDescent="0.2">
      <c r="A623" s="2">
        <v>44095</v>
      </c>
      <c r="B623" s="3">
        <v>27.870000999999998</v>
      </c>
      <c r="C623" s="3">
        <v>83.889999000000003</v>
      </c>
      <c r="D623" s="3">
        <v>62.720001000000003</v>
      </c>
      <c r="E623" s="3">
        <v>745.54998799999998</v>
      </c>
      <c r="F623" s="3">
        <v>34.174571999999998</v>
      </c>
      <c r="G623" s="3">
        <v>33.459999000000003</v>
      </c>
      <c r="H623" s="3">
        <v>28.99</v>
      </c>
      <c r="I623" s="3">
        <v>91.919998000000007</v>
      </c>
      <c r="J623" s="3">
        <v>24.280000999999999</v>
      </c>
      <c r="K623" s="3">
        <v>10778.799805000001</v>
      </c>
      <c r="L623" s="7">
        <f t="shared" si="91"/>
        <v>-6.4170412269890353E-3</v>
      </c>
      <c r="M623" s="7">
        <f t="shared" si="92"/>
        <v>-1.2477905090449775E-2</v>
      </c>
      <c r="N623" s="7">
        <f t="shared" si="93"/>
        <v>-3.1785919637186927E-3</v>
      </c>
      <c r="O623" s="7">
        <f t="shared" si="94"/>
        <v>-8.6694309563126182E-3</v>
      </c>
      <c r="P623" s="7">
        <f t="shared" si="95"/>
        <v>-1.6653112567106287E-2</v>
      </c>
      <c r="Q623" s="7">
        <f t="shared" si="96"/>
        <v>7.5278532829826331E-3</v>
      </c>
      <c r="R623" s="7">
        <f t="shared" si="97"/>
        <v>-3.8793103448275919E-2</v>
      </c>
      <c r="S623" s="7">
        <f t="shared" si="98"/>
        <v>-4.0300699940495892E-2</v>
      </c>
      <c r="T623" s="7">
        <f t="shared" si="99"/>
        <v>-3.803482567353407E-2</v>
      </c>
      <c r="U623" s="7">
        <f t="shared" si="100"/>
        <v>-1.341618825207704E-3</v>
      </c>
    </row>
    <row r="624" spans="1:21" x14ac:dyDescent="0.2">
      <c r="A624" s="2">
        <v>44096</v>
      </c>
      <c r="B624" s="3">
        <v>27.85</v>
      </c>
      <c r="C624" s="3">
        <v>83.949996999999996</v>
      </c>
      <c r="D624" s="3">
        <v>62.669998</v>
      </c>
      <c r="E624" s="3">
        <v>750</v>
      </c>
      <c r="F624" s="3">
        <v>34.392788000000003</v>
      </c>
      <c r="G624" s="3">
        <v>33.740001999999997</v>
      </c>
      <c r="H624" s="3">
        <v>29.41</v>
      </c>
      <c r="I624" s="3">
        <v>92.519997000000004</v>
      </c>
      <c r="J624" s="3">
        <v>23.959999</v>
      </c>
      <c r="K624" s="3">
        <v>10963.639648</v>
      </c>
      <c r="L624" s="7">
        <f t="shared" si="91"/>
        <v>-7.1765336499259719E-4</v>
      </c>
      <c r="M624" s="7">
        <f t="shared" si="92"/>
        <v>7.1519848271774458E-4</v>
      </c>
      <c r="N624" s="7">
        <f t="shared" si="93"/>
        <v>-7.9724169647260991E-4</v>
      </c>
      <c r="O624" s="7">
        <f t="shared" si="94"/>
        <v>5.968764095802004E-3</v>
      </c>
      <c r="P624" s="7">
        <f t="shared" si="95"/>
        <v>6.3853323459326806E-3</v>
      </c>
      <c r="Q624" s="7">
        <f t="shared" si="96"/>
        <v>8.36829074621292E-3</v>
      </c>
      <c r="R624" s="7">
        <f t="shared" si="97"/>
        <v>1.448775439806836E-2</v>
      </c>
      <c r="S624" s="7">
        <f t="shared" si="98"/>
        <v>6.5274044066014536E-3</v>
      </c>
      <c r="T624" s="7">
        <f t="shared" si="99"/>
        <v>-1.3179653493424436E-2</v>
      </c>
      <c r="U624" s="7">
        <f t="shared" si="100"/>
        <v>1.7148462383934197E-2</v>
      </c>
    </row>
    <row r="625" spans="1:21" x14ac:dyDescent="0.2">
      <c r="A625" s="2">
        <v>44097</v>
      </c>
      <c r="B625" s="3">
        <v>27.190000999999999</v>
      </c>
      <c r="C625" s="3">
        <v>82.989998</v>
      </c>
      <c r="D625" s="3">
        <v>61.130001</v>
      </c>
      <c r="E625" s="3">
        <v>730.669983</v>
      </c>
      <c r="F625" s="3">
        <v>34.155597999999998</v>
      </c>
      <c r="G625" s="3">
        <v>33.279998999999997</v>
      </c>
      <c r="H625" s="3">
        <v>28.82</v>
      </c>
      <c r="I625" s="3">
        <v>86.900002000000001</v>
      </c>
      <c r="J625" s="3">
        <v>23.280000999999999</v>
      </c>
      <c r="K625" s="3">
        <v>10632.990234000001</v>
      </c>
      <c r="L625" s="7">
        <f t="shared" si="91"/>
        <v>-2.3698348294434565E-2</v>
      </c>
      <c r="M625" s="7">
        <f t="shared" si="92"/>
        <v>-1.1435366698107165E-2</v>
      </c>
      <c r="N625" s="7">
        <f t="shared" si="93"/>
        <v>-2.4573113916486797E-2</v>
      </c>
      <c r="O625" s="7">
        <f t="shared" si="94"/>
        <v>-2.5773355999999997E-2</v>
      </c>
      <c r="P625" s="7">
        <f t="shared" si="95"/>
        <v>-6.8965039996177488E-3</v>
      </c>
      <c r="Q625" s="7">
        <f t="shared" si="96"/>
        <v>-1.3633757342397326E-2</v>
      </c>
      <c r="R625" s="7">
        <f t="shared" si="97"/>
        <v>-2.0061203672220328E-2</v>
      </c>
      <c r="S625" s="7">
        <f t="shared" si="98"/>
        <v>-6.0743570927699046E-2</v>
      </c>
      <c r="T625" s="7">
        <f t="shared" si="99"/>
        <v>-2.8380552102694211E-2</v>
      </c>
      <c r="U625" s="7">
        <f t="shared" si="100"/>
        <v>-3.0158726902367407E-2</v>
      </c>
    </row>
    <row r="626" spans="1:21" x14ac:dyDescent="0.2">
      <c r="A626" s="2">
        <v>44098</v>
      </c>
      <c r="B626" s="3">
        <v>27.26</v>
      </c>
      <c r="C626" s="3">
        <v>83.040001000000004</v>
      </c>
      <c r="D626" s="3">
        <v>62.650002000000001</v>
      </c>
      <c r="E626" s="3">
        <v>733.72997999999995</v>
      </c>
      <c r="F626" s="3">
        <v>33.927894999999999</v>
      </c>
      <c r="G626" s="3">
        <v>33.43</v>
      </c>
      <c r="H626" s="3">
        <v>29.15</v>
      </c>
      <c r="I626" s="3">
        <v>86.559997999999993</v>
      </c>
      <c r="J626" s="3">
        <v>23.1</v>
      </c>
      <c r="K626" s="3">
        <v>10672.269531</v>
      </c>
      <c r="L626" s="7">
        <f t="shared" si="91"/>
        <v>2.5744390373506352E-3</v>
      </c>
      <c r="M626" s="7">
        <f t="shared" si="92"/>
        <v>6.0251839022822725E-4</v>
      </c>
      <c r="N626" s="7">
        <f t="shared" si="93"/>
        <v>2.4865057666202239E-2</v>
      </c>
      <c r="O626" s="7">
        <f t="shared" si="94"/>
        <v>4.1879330904441344E-3</v>
      </c>
      <c r="P626" s="7">
        <f t="shared" si="95"/>
        <v>-6.6666377792594413E-3</v>
      </c>
      <c r="Q626" s="7">
        <f t="shared" si="96"/>
        <v>4.507241721972503E-3</v>
      </c>
      <c r="R626" s="7">
        <f t="shared" si="97"/>
        <v>1.1450381679389254E-2</v>
      </c>
      <c r="S626" s="7">
        <f t="shared" si="98"/>
        <v>-3.9125890929209359E-3</v>
      </c>
      <c r="T626" s="7">
        <f t="shared" si="99"/>
        <v>-7.7320013860822942E-3</v>
      </c>
      <c r="U626" s="7">
        <f t="shared" si="100"/>
        <v>3.6940969694865167E-3</v>
      </c>
    </row>
    <row r="627" spans="1:21" x14ac:dyDescent="0.2">
      <c r="A627" s="2">
        <v>44099</v>
      </c>
      <c r="B627" s="3">
        <v>27.879999000000002</v>
      </c>
      <c r="C627" s="3">
        <v>84.300003000000004</v>
      </c>
      <c r="D627" s="3">
        <v>63.080002</v>
      </c>
      <c r="E627" s="3">
        <v>751.32000700000003</v>
      </c>
      <c r="F627" s="3">
        <v>34.203037000000002</v>
      </c>
      <c r="G627" s="3">
        <v>33.529998999999997</v>
      </c>
      <c r="H627" s="3">
        <v>29.530000999999999</v>
      </c>
      <c r="I627" s="3">
        <v>85.900002000000001</v>
      </c>
      <c r="J627" s="3">
        <v>22.780000999999999</v>
      </c>
      <c r="K627" s="3">
        <v>10913.559569999999</v>
      </c>
      <c r="L627" s="7">
        <f t="shared" si="91"/>
        <v>2.2743910491562727E-2</v>
      </c>
      <c r="M627" s="7">
        <f t="shared" si="92"/>
        <v>1.5173434306678297E-2</v>
      </c>
      <c r="N627" s="7">
        <f t="shared" si="93"/>
        <v>6.8635273148115739E-3</v>
      </c>
      <c r="O627" s="7">
        <f t="shared" si="94"/>
        <v>2.3973433660159395E-2</v>
      </c>
      <c r="P627" s="7">
        <f t="shared" si="95"/>
        <v>8.1096101010688232E-3</v>
      </c>
      <c r="Q627" s="7">
        <f t="shared" si="96"/>
        <v>2.9912952437929057E-3</v>
      </c>
      <c r="R627" s="7">
        <f t="shared" si="97"/>
        <v>1.3036054888507721E-2</v>
      </c>
      <c r="S627" s="7">
        <f t="shared" si="98"/>
        <v>-7.6247229118465614E-3</v>
      </c>
      <c r="T627" s="7">
        <f t="shared" si="99"/>
        <v>-1.3852770562770683E-2</v>
      </c>
      <c r="U627" s="7">
        <f t="shared" si="100"/>
        <v>2.2609065325713384E-2</v>
      </c>
    </row>
    <row r="628" spans="1:21" x14ac:dyDescent="0.2">
      <c r="A628" s="2">
        <v>44102</v>
      </c>
      <c r="B628" s="3">
        <v>27.84</v>
      </c>
      <c r="C628" s="3">
        <v>86.07</v>
      </c>
      <c r="D628" s="3">
        <v>63.380001</v>
      </c>
      <c r="E628" s="3">
        <v>764.80999799999995</v>
      </c>
      <c r="F628" s="3">
        <v>34.525615999999999</v>
      </c>
      <c r="G628" s="3">
        <v>33.700001</v>
      </c>
      <c r="H628" s="3">
        <v>29.84</v>
      </c>
      <c r="I628" s="3">
        <v>88.309997999999993</v>
      </c>
      <c r="J628" s="3">
        <v>23.91</v>
      </c>
      <c r="K628" s="3">
        <v>11117.530273</v>
      </c>
      <c r="L628" s="7">
        <f t="shared" si="91"/>
        <v>-1.4346844130088264E-3</v>
      </c>
      <c r="M628" s="7">
        <f t="shared" si="92"/>
        <v>2.0996404946747028E-2</v>
      </c>
      <c r="N628" s="7">
        <f t="shared" si="93"/>
        <v>4.7558495638601863E-3</v>
      </c>
      <c r="O628" s="7">
        <f t="shared" si="94"/>
        <v>1.795505360474171E-2</v>
      </c>
      <c r="P628" s="7">
        <f t="shared" si="95"/>
        <v>9.431296992720193E-3</v>
      </c>
      <c r="Q628" s="7">
        <f t="shared" si="96"/>
        <v>5.0701462889994053E-3</v>
      </c>
      <c r="R628" s="7">
        <f t="shared" si="97"/>
        <v>1.0497764629266394E-2</v>
      </c>
      <c r="S628" s="7">
        <f t="shared" si="98"/>
        <v>2.805583170999219E-2</v>
      </c>
      <c r="T628" s="7">
        <f t="shared" si="99"/>
        <v>4.9604870517784505E-2</v>
      </c>
      <c r="U628" s="7">
        <f t="shared" si="100"/>
        <v>1.8689658648191249E-2</v>
      </c>
    </row>
    <row r="629" spans="1:21" x14ac:dyDescent="0.2">
      <c r="A629" s="2">
        <v>44103</v>
      </c>
      <c r="B629" s="3">
        <v>27.110001</v>
      </c>
      <c r="C629" s="3">
        <v>84.800003000000004</v>
      </c>
      <c r="D629" s="3">
        <v>63.439999</v>
      </c>
      <c r="E629" s="3">
        <v>763.46002199999998</v>
      </c>
      <c r="F629" s="3">
        <v>34.316887000000001</v>
      </c>
      <c r="G629" s="3">
        <v>33.770000000000003</v>
      </c>
      <c r="H629" s="3">
        <v>28.959999</v>
      </c>
      <c r="I629" s="3">
        <v>86.400002000000001</v>
      </c>
      <c r="J629" s="3">
        <v>23.610001</v>
      </c>
      <c r="K629" s="3">
        <v>11085.25</v>
      </c>
      <c r="L629" s="7">
        <f t="shared" si="91"/>
        <v>-2.6221228448275839E-2</v>
      </c>
      <c r="M629" s="7">
        <f t="shared" si="92"/>
        <v>-1.4755396770070751E-2</v>
      </c>
      <c r="N629" s="7">
        <f t="shared" si="93"/>
        <v>9.4663930346104317E-4</v>
      </c>
      <c r="O629" s="7">
        <f t="shared" si="94"/>
        <v>-1.7651129084742558E-3</v>
      </c>
      <c r="P629" s="7">
        <f t="shared" si="95"/>
        <v>-6.0456271077103498E-3</v>
      </c>
      <c r="Q629" s="7">
        <f t="shared" si="96"/>
        <v>2.077121600085496E-3</v>
      </c>
      <c r="R629" s="7">
        <f t="shared" si="97"/>
        <v>-2.9490650134048259E-2</v>
      </c>
      <c r="S629" s="7">
        <f t="shared" si="98"/>
        <v>-2.162830985456474E-2</v>
      </c>
      <c r="T629" s="7">
        <f t="shared" si="99"/>
        <v>-1.2547009619406094E-2</v>
      </c>
      <c r="U629" s="7">
        <f t="shared" si="100"/>
        <v>-2.9035471194889459E-3</v>
      </c>
    </row>
    <row r="630" spans="1:21" x14ac:dyDescent="0.2">
      <c r="A630" s="2">
        <v>44104</v>
      </c>
      <c r="B630" s="3">
        <v>27.6</v>
      </c>
      <c r="C630" s="3">
        <v>85.919998000000007</v>
      </c>
      <c r="D630" s="3">
        <v>64.589995999999999</v>
      </c>
      <c r="E630" s="3">
        <v>760.13000499999998</v>
      </c>
      <c r="F630" s="3">
        <v>34.819732999999999</v>
      </c>
      <c r="G630" s="3">
        <v>33.909999999999997</v>
      </c>
      <c r="H630" s="3">
        <v>28.01</v>
      </c>
      <c r="I630" s="3">
        <v>85.989998</v>
      </c>
      <c r="J630" s="3">
        <v>24.540001</v>
      </c>
      <c r="K630" s="3">
        <v>11167.509765999999</v>
      </c>
      <c r="L630" s="7">
        <f t="shared" si="91"/>
        <v>1.8074473696994733E-2</v>
      </c>
      <c r="M630" s="7">
        <f t="shared" si="92"/>
        <v>1.3207487740301175E-2</v>
      </c>
      <c r="N630" s="7">
        <f t="shared" si="93"/>
        <v>1.8127317435802592E-2</v>
      </c>
      <c r="O630" s="7">
        <f t="shared" si="94"/>
        <v>-4.3617437770697024E-3</v>
      </c>
      <c r="P630" s="7">
        <f t="shared" si="95"/>
        <v>1.4653019080664225E-2</v>
      </c>
      <c r="Q630" s="7">
        <f t="shared" si="96"/>
        <v>4.145691442108186E-3</v>
      </c>
      <c r="R630" s="7">
        <f t="shared" si="97"/>
        <v>-3.2803834005657194E-2</v>
      </c>
      <c r="S630" s="7">
        <f t="shared" si="98"/>
        <v>-4.7454165568190688E-3</v>
      </c>
      <c r="T630" s="7">
        <f t="shared" si="99"/>
        <v>3.9390087276997561E-2</v>
      </c>
      <c r="U630" s="7">
        <f t="shared" si="100"/>
        <v>7.4206505040481019E-3</v>
      </c>
    </row>
    <row r="631" spans="1:21" x14ac:dyDescent="0.2">
      <c r="A631" s="2">
        <v>44105</v>
      </c>
      <c r="B631" s="3">
        <v>28.01</v>
      </c>
      <c r="C631" s="3">
        <v>86.739998</v>
      </c>
      <c r="D631" s="3">
        <v>64.379997000000003</v>
      </c>
      <c r="E631" s="3">
        <v>768.34997599999997</v>
      </c>
      <c r="F631" s="3">
        <v>34.506641000000002</v>
      </c>
      <c r="G631" s="3">
        <v>34.020000000000003</v>
      </c>
      <c r="H631" s="3">
        <v>27.68</v>
      </c>
      <c r="I631" s="3">
        <v>84.57</v>
      </c>
      <c r="J631" s="3">
        <v>25.16</v>
      </c>
      <c r="K631" s="3">
        <v>11326.509765999999</v>
      </c>
      <c r="L631" s="7">
        <f t="shared" si="91"/>
        <v>1.485507246376812E-2</v>
      </c>
      <c r="M631" s="7">
        <f t="shared" si="92"/>
        <v>9.5437618608882318E-3</v>
      </c>
      <c r="N631" s="7">
        <f t="shared" si="93"/>
        <v>-3.2512620065806518E-3</v>
      </c>
      <c r="O631" s="7">
        <f t="shared" si="94"/>
        <v>1.0813901498336442E-2</v>
      </c>
      <c r="P631" s="7">
        <f t="shared" si="95"/>
        <v>-8.9917978406094459E-3</v>
      </c>
      <c r="Q631" s="7">
        <f t="shared" si="96"/>
        <v>3.2438808611031126E-3</v>
      </c>
      <c r="R631" s="7">
        <f t="shared" si="97"/>
        <v>-1.1781506604784071E-2</v>
      </c>
      <c r="S631" s="7">
        <f t="shared" si="98"/>
        <v>-1.6513525212548636E-2</v>
      </c>
      <c r="T631" s="7">
        <f t="shared" si="99"/>
        <v>2.5264831896298617E-2</v>
      </c>
      <c r="U631" s="7">
        <f t="shared" si="100"/>
        <v>1.4237731001058344E-2</v>
      </c>
    </row>
    <row r="632" spans="1:21" x14ac:dyDescent="0.2">
      <c r="A632" s="2">
        <v>44106</v>
      </c>
      <c r="B632" s="3">
        <v>28.09</v>
      </c>
      <c r="C632" s="3">
        <v>86.57</v>
      </c>
      <c r="D632" s="3">
        <v>64.709998999999996</v>
      </c>
      <c r="E632" s="3">
        <v>778</v>
      </c>
      <c r="F632" s="3">
        <v>34.516128999999999</v>
      </c>
      <c r="G632" s="3">
        <v>34.07</v>
      </c>
      <c r="H632" s="3">
        <v>27.969999000000001</v>
      </c>
      <c r="I632" s="3">
        <v>86.540001000000004</v>
      </c>
      <c r="J632" s="3">
        <v>25.809999000000001</v>
      </c>
      <c r="K632" s="3">
        <v>11075.019531</v>
      </c>
      <c r="L632" s="7">
        <f t="shared" si="91"/>
        <v>2.8561228132809101E-3</v>
      </c>
      <c r="M632" s="7">
        <f t="shared" si="92"/>
        <v>-1.9598570892289707E-3</v>
      </c>
      <c r="N632" s="7">
        <f t="shared" si="93"/>
        <v>5.1258467750471192E-3</v>
      </c>
      <c r="O632" s="7">
        <f t="shared" si="94"/>
        <v>1.2559412118729643E-2</v>
      </c>
      <c r="P632" s="7">
        <f t="shared" si="95"/>
        <v>2.7496156464483165E-4</v>
      </c>
      <c r="Q632" s="7">
        <f t="shared" si="96"/>
        <v>1.4697236919458305E-3</v>
      </c>
      <c r="R632" s="7">
        <f t="shared" si="97"/>
        <v>1.0476842485549193E-2</v>
      </c>
      <c r="S632" s="7">
        <f t="shared" si="98"/>
        <v>2.3294324228449931E-2</v>
      </c>
      <c r="T632" s="7">
        <f t="shared" si="99"/>
        <v>2.5834618441971428E-2</v>
      </c>
      <c r="U632" s="7">
        <f t="shared" si="100"/>
        <v>-2.2203683234788225E-2</v>
      </c>
    </row>
    <row r="633" spans="1:21" x14ac:dyDescent="0.2">
      <c r="A633" s="2">
        <v>44109</v>
      </c>
      <c r="B633" s="3">
        <v>27.67</v>
      </c>
      <c r="C633" s="3">
        <v>88.470000999999996</v>
      </c>
      <c r="D633" s="3">
        <v>65.449996999999996</v>
      </c>
      <c r="E633" s="3">
        <v>788.26000999999997</v>
      </c>
      <c r="F633" s="3">
        <v>34.867171999999997</v>
      </c>
      <c r="G633" s="3">
        <v>34.529998999999997</v>
      </c>
      <c r="H633" s="3">
        <v>28.389999</v>
      </c>
      <c r="I633" s="3">
        <v>89.32</v>
      </c>
      <c r="J633" s="3">
        <v>26.98</v>
      </c>
      <c r="K633" s="3">
        <v>11332.490234000001</v>
      </c>
      <c r="L633" s="7">
        <f t="shared" si="91"/>
        <v>-1.4951940192239166E-2</v>
      </c>
      <c r="M633" s="7">
        <f t="shared" si="92"/>
        <v>2.1947568441723499E-2</v>
      </c>
      <c r="N633" s="7">
        <f t="shared" si="93"/>
        <v>1.1435605183674936E-2</v>
      </c>
      <c r="O633" s="7">
        <f t="shared" si="94"/>
        <v>1.3187673521850856E-2</v>
      </c>
      <c r="P633" s="7">
        <f t="shared" si="95"/>
        <v>1.0170404682402163E-2</v>
      </c>
      <c r="Q633" s="7">
        <f t="shared" si="96"/>
        <v>1.3501584972116122E-2</v>
      </c>
      <c r="R633" s="7">
        <f t="shared" si="97"/>
        <v>1.501608920329236E-2</v>
      </c>
      <c r="S633" s="7">
        <f t="shared" si="98"/>
        <v>3.212386142680989E-2</v>
      </c>
      <c r="T633" s="7">
        <f t="shared" si="99"/>
        <v>4.5331307451813505E-2</v>
      </c>
      <c r="U633" s="7">
        <f t="shared" si="100"/>
        <v>2.3247878008640675E-2</v>
      </c>
    </row>
    <row r="634" spans="1:21" x14ac:dyDescent="0.2">
      <c r="A634" s="2">
        <v>44110</v>
      </c>
      <c r="B634" s="3">
        <v>28.030000999999999</v>
      </c>
      <c r="C634" s="3">
        <v>87.010002</v>
      </c>
      <c r="D634" s="3">
        <v>65.160004000000001</v>
      </c>
      <c r="E634" s="3">
        <v>790.830017</v>
      </c>
      <c r="F634" s="3">
        <v>34.316887000000001</v>
      </c>
      <c r="G634" s="3">
        <v>33.950001</v>
      </c>
      <c r="H634" s="3">
        <v>28.450001</v>
      </c>
      <c r="I634" s="3">
        <v>88.029999000000004</v>
      </c>
      <c r="J634" s="3">
        <v>26.77</v>
      </c>
      <c r="K634" s="3">
        <v>11154.599609000001</v>
      </c>
      <c r="L634" s="7">
        <f t="shared" si="91"/>
        <v>1.301051680520408E-2</v>
      </c>
      <c r="M634" s="7">
        <f t="shared" si="92"/>
        <v>-1.6502757810526038E-2</v>
      </c>
      <c r="N634" s="7">
        <f t="shared" si="93"/>
        <v>-4.4307565056113836E-3</v>
      </c>
      <c r="O634" s="7">
        <f t="shared" si="94"/>
        <v>3.260354410215523E-3</v>
      </c>
      <c r="P634" s="7">
        <f t="shared" si="95"/>
        <v>-1.5782323843183937E-2</v>
      </c>
      <c r="Q634" s="7">
        <f t="shared" si="96"/>
        <v>-1.6796930692062756E-2</v>
      </c>
      <c r="R634" s="7">
        <f t="shared" si="97"/>
        <v>2.1134907401722971E-3</v>
      </c>
      <c r="S634" s="7">
        <f t="shared" si="98"/>
        <v>-1.4442465293327246E-2</v>
      </c>
      <c r="T634" s="7">
        <f t="shared" si="99"/>
        <v>-7.7835433654559246E-3</v>
      </c>
      <c r="U634" s="7">
        <f t="shared" si="100"/>
        <v>-1.5697399364729952E-2</v>
      </c>
    </row>
    <row r="635" spans="1:21" x14ac:dyDescent="0.2">
      <c r="A635" s="2">
        <v>44111</v>
      </c>
      <c r="B635" s="3">
        <v>28.6</v>
      </c>
      <c r="C635" s="3">
        <v>88.449996999999996</v>
      </c>
      <c r="D635" s="3">
        <v>64.860000999999997</v>
      </c>
      <c r="E635" s="3">
        <v>803.26000999999997</v>
      </c>
      <c r="F635" s="3">
        <v>34.601517000000001</v>
      </c>
      <c r="G635" s="3">
        <v>34.029998999999997</v>
      </c>
      <c r="H635" s="3">
        <v>28.85</v>
      </c>
      <c r="I635" s="3">
        <v>88.940002000000007</v>
      </c>
      <c r="J635" s="3">
        <v>27.559999000000001</v>
      </c>
      <c r="K635" s="3">
        <v>11364.599609000001</v>
      </c>
      <c r="L635" s="7">
        <f t="shared" si="91"/>
        <v>2.0335318575265226E-2</v>
      </c>
      <c r="M635" s="7">
        <f t="shared" si="92"/>
        <v>1.6549764014486473E-2</v>
      </c>
      <c r="N635" s="7">
        <f t="shared" si="93"/>
        <v>-4.6040973232598908E-3</v>
      </c>
      <c r="O635" s="7">
        <f t="shared" si="94"/>
        <v>1.5717654531062102E-2</v>
      </c>
      <c r="P635" s="7">
        <f t="shared" si="95"/>
        <v>8.2941672419179491E-3</v>
      </c>
      <c r="Q635" s="7">
        <f t="shared" si="96"/>
        <v>2.3563475005492999E-3</v>
      </c>
      <c r="R635" s="7">
        <f t="shared" si="97"/>
        <v>1.4059718310730503E-2</v>
      </c>
      <c r="S635" s="7">
        <f t="shared" si="98"/>
        <v>1.0337419179114193E-2</v>
      </c>
      <c r="T635" s="7">
        <f t="shared" si="99"/>
        <v>2.9510608890549184E-2</v>
      </c>
      <c r="U635" s="7">
        <f t="shared" si="100"/>
        <v>1.8826314467671537E-2</v>
      </c>
    </row>
    <row r="636" spans="1:21" x14ac:dyDescent="0.2">
      <c r="A636" s="2">
        <v>44112</v>
      </c>
      <c r="B636" s="3">
        <v>28.700001</v>
      </c>
      <c r="C636" s="3">
        <v>89.529999000000004</v>
      </c>
      <c r="D636" s="3">
        <v>65.220000999999996</v>
      </c>
      <c r="E636" s="3">
        <v>824.40002400000003</v>
      </c>
      <c r="F636" s="3">
        <v>35</v>
      </c>
      <c r="G636" s="3">
        <v>34.290000999999997</v>
      </c>
      <c r="H636" s="3">
        <v>29.610001</v>
      </c>
      <c r="I636" s="3">
        <v>89.480002999999996</v>
      </c>
      <c r="J636" s="3">
        <v>28.98</v>
      </c>
      <c r="K636" s="3">
        <v>11420.980469</v>
      </c>
      <c r="L636" s="7">
        <f t="shared" si="91"/>
        <v>3.4965384615384229E-3</v>
      </c>
      <c r="M636" s="7">
        <f t="shared" si="92"/>
        <v>1.2210311324261633E-2</v>
      </c>
      <c r="N636" s="7">
        <f t="shared" si="93"/>
        <v>5.5504161956457486E-3</v>
      </c>
      <c r="O636" s="7">
        <f t="shared" si="94"/>
        <v>2.6317772249112793E-2</v>
      </c>
      <c r="P636" s="7">
        <f t="shared" si="95"/>
        <v>1.1516344789160509E-2</v>
      </c>
      <c r="Q636" s="7">
        <f t="shared" si="96"/>
        <v>7.6403763632199957E-3</v>
      </c>
      <c r="R636" s="7">
        <f t="shared" si="97"/>
        <v>2.6343188908145545E-2</v>
      </c>
      <c r="S636" s="7">
        <f t="shared" si="98"/>
        <v>6.071519989396779E-3</v>
      </c>
      <c r="T636" s="7">
        <f t="shared" si="99"/>
        <v>5.1523985904353593E-2</v>
      </c>
      <c r="U636" s="7">
        <f t="shared" si="100"/>
        <v>4.9610951498325947E-3</v>
      </c>
    </row>
    <row r="637" spans="1:21" x14ac:dyDescent="0.2">
      <c r="A637" s="2">
        <v>44113</v>
      </c>
      <c r="B637" s="3">
        <v>29.25</v>
      </c>
      <c r="C637" s="3">
        <v>90.010002</v>
      </c>
      <c r="D637" s="3">
        <v>65.849997999999999</v>
      </c>
      <c r="E637" s="3">
        <v>829.34997599999997</v>
      </c>
      <c r="F637" s="3">
        <v>34.905124999999998</v>
      </c>
      <c r="G637" s="3">
        <v>34.450001</v>
      </c>
      <c r="H637" s="3">
        <v>28.92</v>
      </c>
      <c r="I637" s="3">
        <v>88.07</v>
      </c>
      <c r="J637" s="3">
        <v>28.02</v>
      </c>
      <c r="K637" s="3">
        <v>11579.940430000001</v>
      </c>
      <c r="L637" s="7">
        <f t="shared" si="91"/>
        <v>1.9163727555270807E-2</v>
      </c>
      <c r="M637" s="7">
        <f t="shared" si="92"/>
        <v>5.3613649655016348E-3</v>
      </c>
      <c r="N637" s="7">
        <f t="shared" si="93"/>
        <v>9.6595674691879116E-3</v>
      </c>
      <c r="O637" s="7">
        <f t="shared" si="94"/>
        <v>6.0043084132660567E-3</v>
      </c>
      <c r="P637" s="7">
        <f t="shared" si="95"/>
        <v>-2.7107142857143375E-3</v>
      </c>
      <c r="Q637" s="7">
        <f t="shared" si="96"/>
        <v>4.6660832701639092E-3</v>
      </c>
      <c r="R637" s="7">
        <f t="shared" si="97"/>
        <v>-2.3302971181932711E-2</v>
      </c>
      <c r="S637" s="7">
        <f t="shared" si="98"/>
        <v>-1.5757744219119029E-2</v>
      </c>
      <c r="T637" s="7">
        <f t="shared" si="99"/>
        <v>-3.3126293995859243E-2</v>
      </c>
      <c r="U637" s="7">
        <f t="shared" si="100"/>
        <v>1.3918241208052667E-2</v>
      </c>
    </row>
    <row r="638" spans="1:21" x14ac:dyDescent="0.2">
      <c r="A638" s="2">
        <v>44116</v>
      </c>
      <c r="B638" s="3">
        <v>29.799999</v>
      </c>
      <c r="C638" s="3">
        <v>90.779999000000004</v>
      </c>
      <c r="D638" s="3">
        <v>66.309997999999993</v>
      </c>
      <c r="E638" s="3">
        <v>835</v>
      </c>
      <c r="F638" s="3">
        <v>34.933585999999998</v>
      </c>
      <c r="G638" s="3">
        <v>34.630001</v>
      </c>
      <c r="H638" s="3">
        <v>28.33</v>
      </c>
      <c r="I638" s="3">
        <v>88.68</v>
      </c>
      <c r="J638" s="3">
        <v>28.66</v>
      </c>
      <c r="K638" s="3">
        <v>11876.259765999999</v>
      </c>
      <c r="L638" s="7">
        <f t="shared" si="91"/>
        <v>1.8803384615384604E-2</v>
      </c>
      <c r="M638" s="7">
        <f t="shared" si="92"/>
        <v>8.5545715241735418E-3</v>
      </c>
      <c r="N638" s="7">
        <f t="shared" si="93"/>
        <v>6.9855734847553645E-3</v>
      </c>
      <c r="O638" s="7">
        <f t="shared" si="94"/>
        <v>6.8125931916588498E-3</v>
      </c>
      <c r="P638" s="7">
        <f t="shared" si="95"/>
        <v>8.1538169538141088E-4</v>
      </c>
      <c r="Q638" s="7">
        <f t="shared" si="96"/>
        <v>5.2249635638617169E-3</v>
      </c>
      <c r="R638" s="7">
        <f t="shared" si="97"/>
        <v>-2.0401106500691681E-2</v>
      </c>
      <c r="S638" s="7">
        <f t="shared" si="98"/>
        <v>6.9263086181448131E-3</v>
      </c>
      <c r="T638" s="7">
        <f t="shared" si="99"/>
        <v>2.2840827980014296E-2</v>
      </c>
      <c r="U638" s="7">
        <f t="shared" si="100"/>
        <v>2.5589020754573834E-2</v>
      </c>
    </row>
    <row r="639" spans="1:21" x14ac:dyDescent="0.2">
      <c r="A639" s="2">
        <v>44117</v>
      </c>
      <c r="B639" s="3">
        <v>29.83</v>
      </c>
      <c r="C639" s="3">
        <v>90.160004000000001</v>
      </c>
      <c r="D639" s="3">
        <v>66.819999999999993</v>
      </c>
      <c r="E639" s="3">
        <v>826.10998500000005</v>
      </c>
      <c r="F639" s="3">
        <v>35.009487</v>
      </c>
      <c r="G639" s="3">
        <v>34.799999</v>
      </c>
      <c r="H639" s="3">
        <v>27.450001</v>
      </c>
      <c r="I639" s="3">
        <v>88.150002000000001</v>
      </c>
      <c r="J639" s="3">
        <v>28.190000999999999</v>
      </c>
      <c r="K639" s="3">
        <v>11863.900390999999</v>
      </c>
      <c r="L639" s="7">
        <f t="shared" si="91"/>
        <v>1.0067450002262956E-3</v>
      </c>
      <c r="M639" s="7">
        <f t="shared" si="92"/>
        <v>-6.829643168425271E-3</v>
      </c>
      <c r="N639" s="7">
        <f t="shared" si="93"/>
        <v>7.6911780332130329E-3</v>
      </c>
      <c r="O639" s="7">
        <f t="shared" si="94"/>
        <v>-1.0646724550898141E-2</v>
      </c>
      <c r="P639" s="7">
        <f t="shared" si="95"/>
        <v>2.1727228346955785E-3</v>
      </c>
      <c r="Q639" s="7">
        <f t="shared" si="96"/>
        <v>4.9089805108581902E-3</v>
      </c>
      <c r="R639" s="7">
        <f t="shared" si="97"/>
        <v>-3.1062442640310554E-2</v>
      </c>
      <c r="S639" s="7">
        <f t="shared" si="98"/>
        <v>-5.9765223274696223E-3</v>
      </c>
      <c r="T639" s="7">
        <f t="shared" si="99"/>
        <v>-1.6399127704117285E-2</v>
      </c>
      <c r="U639" s="7">
        <f t="shared" si="100"/>
        <v>-1.0406790726641977E-3</v>
      </c>
    </row>
    <row r="640" spans="1:21" x14ac:dyDescent="0.2">
      <c r="A640" s="2">
        <v>44118</v>
      </c>
      <c r="B640" s="3">
        <v>29.67</v>
      </c>
      <c r="C640" s="3">
        <v>89.309997999999993</v>
      </c>
      <c r="D640" s="3">
        <v>66.860000999999997</v>
      </c>
      <c r="E640" s="3">
        <v>817.40002400000003</v>
      </c>
      <c r="F640" s="3">
        <v>34.971539</v>
      </c>
      <c r="G640" s="3">
        <v>33.840000000000003</v>
      </c>
      <c r="H640" s="3">
        <v>27.34</v>
      </c>
      <c r="I640" s="3">
        <v>90.089995999999999</v>
      </c>
      <c r="J640" s="3">
        <v>27.92</v>
      </c>
      <c r="K640" s="3">
        <v>11768.730469</v>
      </c>
      <c r="L640" s="7">
        <f t="shared" si="91"/>
        <v>-5.363727790814502E-3</v>
      </c>
      <c r="M640" s="7">
        <f t="shared" si="92"/>
        <v>-9.4277502472161333E-3</v>
      </c>
      <c r="N640" s="7">
        <f t="shared" si="93"/>
        <v>5.9863813229577565E-4</v>
      </c>
      <c r="O640" s="7">
        <f t="shared" si="94"/>
        <v>-1.0543343087664072E-2</v>
      </c>
      <c r="P640" s="7">
        <f t="shared" si="95"/>
        <v>-1.0839347631686261E-3</v>
      </c>
      <c r="Q640" s="7">
        <f t="shared" si="96"/>
        <v>-2.7586178953625726E-2</v>
      </c>
      <c r="R640" s="7">
        <f t="shared" si="97"/>
        <v>-4.0073222583853624E-3</v>
      </c>
      <c r="S640" s="7">
        <f t="shared" si="98"/>
        <v>2.200787244451791E-2</v>
      </c>
      <c r="T640" s="7">
        <f t="shared" si="99"/>
        <v>-9.5778996247640105E-3</v>
      </c>
      <c r="U640" s="7">
        <f t="shared" si="100"/>
        <v>-8.0218072356874649E-3</v>
      </c>
    </row>
    <row r="641" spans="1:21" x14ac:dyDescent="0.2">
      <c r="A641" s="2">
        <v>44119</v>
      </c>
      <c r="B641" s="3">
        <v>29.440000999999999</v>
      </c>
      <c r="C641" s="3">
        <v>88.830001999999993</v>
      </c>
      <c r="D641" s="3">
        <v>67.139999000000003</v>
      </c>
      <c r="E641" s="3">
        <v>814.830017</v>
      </c>
      <c r="F641" s="3">
        <v>34.677418000000003</v>
      </c>
      <c r="G641" s="3">
        <v>33.979999999999997</v>
      </c>
      <c r="H641" s="3">
        <v>27.83</v>
      </c>
      <c r="I641" s="3">
        <v>92.220000999999996</v>
      </c>
      <c r="J641" s="3">
        <v>28.389999</v>
      </c>
      <c r="K641" s="3">
        <v>11713.870117</v>
      </c>
      <c r="L641" s="7">
        <f t="shared" si="91"/>
        <v>-7.7519042804180295E-3</v>
      </c>
      <c r="M641" s="7">
        <f t="shared" si="92"/>
        <v>-5.3744934581680306E-3</v>
      </c>
      <c r="N641" s="7">
        <f t="shared" si="93"/>
        <v>4.1878252439751865E-3</v>
      </c>
      <c r="O641" s="7">
        <f t="shared" si="94"/>
        <v>-3.1441239595559789E-3</v>
      </c>
      <c r="P641" s="7">
        <f t="shared" si="95"/>
        <v>-8.4102961553964486E-3</v>
      </c>
      <c r="Q641" s="7">
        <f t="shared" si="96"/>
        <v>4.1371158392433053E-3</v>
      </c>
      <c r="R641" s="7">
        <f t="shared" si="97"/>
        <v>1.7922457937088458E-2</v>
      </c>
      <c r="S641" s="7">
        <f t="shared" si="98"/>
        <v>2.364308019283292E-2</v>
      </c>
      <c r="T641" s="7">
        <f t="shared" si="99"/>
        <v>1.683377507163316E-2</v>
      </c>
      <c r="U641" s="7">
        <f t="shared" si="100"/>
        <v>-4.6615352560335447E-3</v>
      </c>
    </row>
    <row r="642" spans="1:21" x14ac:dyDescent="0.2">
      <c r="A642" s="2">
        <v>44120</v>
      </c>
      <c r="B642" s="3">
        <v>29.76</v>
      </c>
      <c r="C642" s="3">
        <v>88.519997000000004</v>
      </c>
      <c r="D642" s="3">
        <v>67.099997999999999</v>
      </c>
      <c r="E642" s="3">
        <v>817.69000200000005</v>
      </c>
      <c r="F642" s="3">
        <v>36.005692000000003</v>
      </c>
      <c r="G642" s="3">
        <v>34.07</v>
      </c>
      <c r="H642" s="3">
        <v>27.940000999999999</v>
      </c>
      <c r="I642" s="3">
        <v>90.260002</v>
      </c>
      <c r="J642" s="3">
        <v>28.57</v>
      </c>
      <c r="K642" s="3">
        <v>11671.559569999999</v>
      </c>
      <c r="L642" s="7">
        <f t="shared" si="91"/>
        <v>1.0869530880790488E-2</v>
      </c>
      <c r="M642" s="7">
        <f t="shared" si="92"/>
        <v>-3.4898682091664217E-3</v>
      </c>
      <c r="N642" s="7">
        <f t="shared" si="93"/>
        <v>-5.9578493589199674E-4</v>
      </c>
      <c r="O642" s="7">
        <f t="shared" si="94"/>
        <v>3.5099161056066637E-3</v>
      </c>
      <c r="P642" s="7">
        <f t="shared" si="95"/>
        <v>3.8303716845354524E-2</v>
      </c>
      <c r="Q642" s="7">
        <f t="shared" si="96"/>
        <v>2.6486168334315307E-3</v>
      </c>
      <c r="R642" s="7">
        <f t="shared" si="97"/>
        <v>3.952605102407491E-3</v>
      </c>
      <c r="S642" s="7">
        <f t="shared" si="98"/>
        <v>-2.1253513107205413E-2</v>
      </c>
      <c r="T642" s="7">
        <f t="shared" si="99"/>
        <v>6.3402961021591002E-3</v>
      </c>
      <c r="U642" s="7">
        <f t="shared" si="100"/>
        <v>-3.6120041094357775E-3</v>
      </c>
    </row>
    <row r="643" spans="1:21" x14ac:dyDescent="0.2">
      <c r="A643" s="2">
        <v>44123</v>
      </c>
      <c r="B643" s="3">
        <v>29.200001</v>
      </c>
      <c r="C643" s="3">
        <v>87.599997999999999</v>
      </c>
      <c r="D643" s="3">
        <v>66.690002000000007</v>
      </c>
      <c r="E643" s="3">
        <v>810</v>
      </c>
      <c r="F643" s="3">
        <v>35.863377</v>
      </c>
      <c r="G643" s="3">
        <v>33.880001</v>
      </c>
      <c r="H643" s="3">
        <v>27.129999000000002</v>
      </c>
      <c r="I643" s="3">
        <v>87.050003000000004</v>
      </c>
      <c r="J643" s="3">
        <v>28.200001</v>
      </c>
      <c r="K643" s="3">
        <v>11478.879883</v>
      </c>
      <c r="L643" s="7">
        <f t="shared" si="91"/>
        <v>-1.8817170698924773E-2</v>
      </c>
      <c r="M643" s="7">
        <f t="shared" si="92"/>
        <v>-1.0393120551054742E-2</v>
      </c>
      <c r="N643" s="7">
        <f t="shared" si="93"/>
        <v>-6.1102237290676592E-3</v>
      </c>
      <c r="O643" s="7">
        <f t="shared" si="94"/>
        <v>-9.4045444865302995E-3</v>
      </c>
      <c r="P643" s="7">
        <f t="shared" si="95"/>
        <v>-3.9525694992892657E-3</v>
      </c>
      <c r="Q643" s="7">
        <f t="shared" si="96"/>
        <v>-5.5767243909597957E-3</v>
      </c>
      <c r="R643" s="7">
        <f t="shared" si="97"/>
        <v>-2.8990764889378396E-2</v>
      </c>
      <c r="S643" s="7">
        <f t="shared" si="98"/>
        <v>-3.5563914567606547E-2</v>
      </c>
      <c r="T643" s="7">
        <f t="shared" si="99"/>
        <v>-1.2950612530626531E-2</v>
      </c>
      <c r="U643" s="7">
        <f t="shared" si="100"/>
        <v>-1.6508478223874572E-2</v>
      </c>
    </row>
    <row r="644" spans="1:21" x14ac:dyDescent="0.2">
      <c r="A644" s="2">
        <v>44124</v>
      </c>
      <c r="B644" s="3">
        <v>29.23</v>
      </c>
      <c r="C644" s="3">
        <v>88.510002</v>
      </c>
      <c r="D644" s="3">
        <v>66.25</v>
      </c>
      <c r="E644" s="3">
        <v>804.94000200000005</v>
      </c>
      <c r="F644" s="3">
        <v>35.56926</v>
      </c>
      <c r="G644" s="3">
        <v>33.330002</v>
      </c>
      <c r="H644" s="3">
        <v>27.459999</v>
      </c>
      <c r="I644" s="3">
        <v>83.529999000000004</v>
      </c>
      <c r="J644" s="3">
        <v>28.959999</v>
      </c>
      <c r="K644" s="3">
        <v>11516.490234000001</v>
      </c>
      <c r="L644" s="7">
        <f t="shared" ref="L644:L707" si="101">((B644-B643)/B643)</f>
        <v>1.0273629785149702E-3</v>
      </c>
      <c r="M644" s="7">
        <f t="shared" ref="M644:M707" si="102">((C644-C643)/C643)</f>
        <v>1.0388173753154661E-2</v>
      </c>
      <c r="N644" s="7">
        <f t="shared" ref="N644:N707" si="103">(D644-D643)/D643</f>
        <v>-6.597720599858534E-3</v>
      </c>
      <c r="O644" s="7">
        <f t="shared" ref="O644:O707" si="104">(E644-E643)/E643</f>
        <v>-6.24691111111105E-3</v>
      </c>
      <c r="P644" s="7">
        <f t="shared" ref="P644:P707" si="105">(F644-F643)/F643</f>
        <v>-8.2010402980176676E-3</v>
      </c>
      <c r="Q644" s="7">
        <f t="shared" ref="Q644:Q707" si="106">(G644-G643)/G643</f>
        <v>-1.6233736238673656E-2</v>
      </c>
      <c r="R644" s="7">
        <f t="shared" ref="R644:R707" si="107">(H644-H643)/H643</f>
        <v>1.2163656917200708E-2</v>
      </c>
      <c r="S644" s="7">
        <f t="shared" ref="S644:S707" si="108">(I644-I643)/I643</f>
        <v>-4.0436575286505162E-2</v>
      </c>
      <c r="T644" s="7">
        <f t="shared" ref="T644:T707" si="109">(J644-J643)/J643</f>
        <v>2.695028273225946E-2</v>
      </c>
      <c r="U644" s="7">
        <f t="shared" ref="U644:U707" si="110">(K644-K643)/K643</f>
        <v>3.2764826693326915E-3</v>
      </c>
    </row>
    <row r="645" spans="1:21" x14ac:dyDescent="0.2">
      <c r="A645" s="2">
        <v>44125</v>
      </c>
      <c r="B645" s="3">
        <v>29.16</v>
      </c>
      <c r="C645" s="3">
        <v>88.269997000000004</v>
      </c>
      <c r="D645" s="3">
        <v>65.970000999999996</v>
      </c>
      <c r="E645" s="3">
        <v>803.15997300000004</v>
      </c>
      <c r="F645" s="3">
        <v>35.180267000000001</v>
      </c>
      <c r="G645" s="3">
        <v>33.330002</v>
      </c>
      <c r="H645" s="3">
        <v>28.469999000000001</v>
      </c>
      <c r="I645" s="3">
        <v>78.440002000000007</v>
      </c>
      <c r="J645" s="3">
        <v>29.18</v>
      </c>
      <c r="K645" s="3">
        <v>11484.690430000001</v>
      </c>
      <c r="L645" s="7">
        <f t="shared" si="101"/>
        <v>-2.3947998631543032E-3</v>
      </c>
      <c r="M645" s="7">
        <f t="shared" si="102"/>
        <v>-2.7116144455628468E-3</v>
      </c>
      <c r="N645" s="7">
        <f t="shared" si="103"/>
        <v>-4.2264000000000555E-3</v>
      </c>
      <c r="O645" s="7">
        <f t="shared" si="104"/>
        <v>-2.2113809670003368E-3</v>
      </c>
      <c r="P645" s="7">
        <f t="shared" si="105"/>
        <v>-1.0936212898440937E-2</v>
      </c>
      <c r="Q645" s="7">
        <f t="shared" si="106"/>
        <v>0</v>
      </c>
      <c r="R645" s="7">
        <f t="shared" si="107"/>
        <v>3.6780773371477601E-2</v>
      </c>
      <c r="S645" s="7">
        <f t="shared" si="108"/>
        <v>-6.0936155404479254E-2</v>
      </c>
      <c r="T645" s="7">
        <f t="shared" si="109"/>
        <v>7.5967198755773398E-3</v>
      </c>
      <c r="U645" s="7">
        <f t="shared" si="110"/>
        <v>-2.7612409122805513E-3</v>
      </c>
    </row>
    <row r="646" spans="1:21" x14ac:dyDescent="0.2">
      <c r="A646" s="2">
        <v>44126</v>
      </c>
      <c r="B646" s="3">
        <v>29.549999</v>
      </c>
      <c r="C646" s="3">
        <v>89.360000999999997</v>
      </c>
      <c r="D646" s="3">
        <v>66.360000999999997</v>
      </c>
      <c r="E646" s="3">
        <v>777.54998799999998</v>
      </c>
      <c r="F646" s="3">
        <v>35.512332999999998</v>
      </c>
      <c r="G646" s="3">
        <v>32.639999000000003</v>
      </c>
      <c r="H646" s="3">
        <v>29.1</v>
      </c>
      <c r="I646" s="3">
        <v>83</v>
      </c>
      <c r="J646" s="3">
        <v>29.5</v>
      </c>
      <c r="K646" s="3">
        <v>11506.009765999999</v>
      </c>
      <c r="L646" s="7">
        <f t="shared" si="101"/>
        <v>1.3374451303154991E-2</v>
      </c>
      <c r="M646" s="7">
        <f t="shared" si="102"/>
        <v>1.2348522001195869E-2</v>
      </c>
      <c r="N646" s="7">
        <f t="shared" si="103"/>
        <v>5.9117779913327667E-3</v>
      </c>
      <c r="O646" s="7">
        <f t="shared" si="104"/>
        <v>-3.1886530530574698E-2</v>
      </c>
      <c r="P646" s="7">
        <f t="shared" si="105"/>
        <v>9.4389846444314224E-3</v>
      </c>
      <c r="Q646" s="7">
        <f t="shared" si="106"/>
        <v>-2.0702158973767756E-2</v>
      </c>
      <c r="R646" s="7">
        <f t="shared" si="107"/>
        <v>2.2128592277084379E-2</v>
      </c>
      <c r="S646" s="7">
        <f t="shared" si="108"/>
        <v>5.8133578323978023E-2</v>
      </c>
      <c r="T646" s="7">
        <f t="shared" si="109"/>
        <v>1.0966415352981504E-2</v>
      </c>
      <c r="U646" s="7">
        <f t="shared" si="110"/>
        <v>1.8563265705716246E-3</v>
      </c>
    </row>
    <row r="647" spans="1:21" x14ac:dyDescent="0.2">
      <c r="A647" s="2">
        <v>44127</v>
      </c>
      <c r="B647" s="3">
        <v>29.209999</v>
      </c>
      <c r="C647" s="3">
        <v>90.800003000000004</v>
      </c>
      <c r="D647" s="3">
        <v>66.760002</v>
      </c>
      <c r="E647" s="3">
        <v>777.03002900000001</v>
      </c>
      <c r="F647" s="3">
        <v>36.223906999999997</v>
      </c>
      <c r="G647" s="3">
        <v>32.759998000000003</v>
      </c>
      <c r="H647" s="3">
        <v>29.280000999999999</v>
      </c>
      <c r="I647" s="3">
        <v>85.540001000000004</v>
      </c>
      <c r="J647" s="3">
        <v>30.07</v>
      </c>
      <c r="K647" s="3">
        <v>11548.280273</v>
      </c>
      <c r="L647" s="7">
        <f t="shared" si="101"/>
        <v>-1.150592255519196E-2</v>
      </c>
      <c r="M647" s="7">
        <f t="shared" si="102"/>
        <v>1.611461485995291E-2</v>
      </c>
      <c r="N647" s="7">
        <f t="shared" si="103"/>
        <v>6.0277425251998289E-3</v>
      </c>
      <c r="O647" s="7">
        <f t="shared" si="104"/>
        <v>-6.6871456243913112E-4</v>
      </c>
      <c r="P647" s="7">
        <f t="shared" si="105"/>
        <v>2.0037376874112969E-2</v>
      </c>
      <c r="Q647" s="7">
        <f t="shared" si="106"/>
        <v>3.676440063616422E-3</v>
      </c>
      <c r="R647" s="7">
        <f t="shared" si="107"/>
        <v>6.1856013745703502E-3</v>
      </c>
      <c r="S647" s="7">
        <f t="shared" si="108"/>
        <v>3.0602421686747032E-2</v>
      </c>
      <c r="T647" s="7">
        <f t="shared" si="109"/>
        <v>1.9322033898305096E-2</v>
      </c>
      <c r="U647" s="7">
        <f t="shared" si="110"/>
        <v>3.6737763881367013E-3</v>
      </c>
    </row>
    <row r="648" spans="1:21" x14ac:dyDescent="0.2">
      <c r="A648" s="2">
        <v>44130</v>
      </c>
      <c r="B648" s="3">
        <v>28.440000999999999</v>
      </c>
      <c r="C648" s="3">
        <v>89.660004000000001</v>
      </c>
      <c r="D648" s="3">
        <v>65.699996999999996</v>
      </c>
      <c r="E648" s="3">
        <v>770.47997999999995</v>
      </c>
      <c r="F648" s="3">
        <v>35.977229999999999</v>
      </c>
      <c r="G648" s="3">
        <v>33.159999999999997</v>
      </c>
      <c r="H648" s="3">
        <v>28.75</v>
      </c>
      <c r="I648" s="3">
        <v>82.800003000000004</v>
      </c>
      <c r="J648" s="3">
        <v>29</v>
      </c>
      <c r="K648" s="3">
        <v>11358.940430000001</v>
      </c>
      <c r="L648" s="7">
        <f t="shared" si="101"/>
        <v>-2.6360767763121153E-2</v>
      </c>
      <c r="M648" s="7">
        <f t="shared" si="102"/>
        <v>-1.2555054651264748E-2</v>
      </c>
      <c r="N648" s="7">
        <f t="shared" si="103"/>
        <v>-1.5877845539908821E-2</v>
      </c>
      <c r="O648" s="7">
        <f t="shared" si="104"/>
        <v>-8.429595711287572E-3</v>
      </c>
      <c r="P648" s="7">
        <f t="shared" si="105"/>
        <v>-6.8097844884594666E-3</v>
      </c>
      <c r="Q648" s="7">
        <f t="shared" si="106"/>
        <v>1.2210074005498825E-2</v>
      </c>
      <c r="R648" s="7">
        <f t="shared" si="107"/>
        <v>-1.8101126430972413E-2</v>
      </c>
      <c r="S648" s="7">
        <f t="shared" si="108"/>
        <v>-3.2031774233904908E-2</v>
      </c>
      <c r="T648" s="7">
        <f t="shared" si="109"/>
        <v>-3.5583638177585641E-2</v>
      </c>
      <c r="U648" s="7">
        <f t="shared" si="110"/>
        <v>-1.639550119360008E-2</v>
      </c>
    </row>
    <row r="649" spans="1:21" x14ac:dyDescent="0.2">
      <c r="A649" s="2">
        <v>44131</v>
      </c>
      <c r="B649" s="3">
        <v>28.6</v>
      </c>
      <c r="C649" s="3">
        <v>90.050003000000004</v>
      </c>
      <c r="D649" s="3">
        <v>64.930000000000007</v>
      </c>
      <c r="E649" s="3">
        <v>773.30999799999995</v>
      </c>
      <c r="F649" s="3">
        <v>35.512332999999998</v>
      </c>
      <c r="G649" s="3">
        <v>32.340000000000003</v>
      </c>
      <c r="H649" s="3">
        <v>28.209999</v>
      </c>
      <c r="I649" s="3">
        <v>83.779999000000004</v>
      </c>
      <c r="J649" s="3">
        <v>35.400002000000001</v>
      </c>
      <c r="K649" s="3">
        <v>11431.349609000001</v>
      </c>
      <c r="L649" s="7">
        <f t="shared" si="101"/>
        <v>5.6258436840421581E-3</v>
      </c>
      <c r="M649" s="7">
        <f t="shared" si="102"/>
        <v>4.3497544345414384E-3</v>
      </c>
      <c r="N649" s="7">
        <f t="shared" si="103"/>
        <v>-1.1719893990253751E-2</v>
      </c>
      <c r="O649" s="7">
        <f t="shared" si="104"/>
        <v>3.6730584485790215E-3</v>
      </c>
      <c r="P649" s="7">
        <f t="shared" si="105"/>
        <v>-1.2921978707087804E-2</v>
      </c>
      <c r="Q649" s="7">
        <f t="shared" si="106"/>
        <v>-2.4728588661037193E-2</v>
      </c>
      <c r="R649" s="7">
        <f t="shared" si="107"/>
        <v>-1.8782643478260877E-2</v>
      </c>
      <c r="S649" s="7">
        <f t="shared" si="108"/>
        <v>1.1835700054262073E-2</v>
      </c>
      <c r="T649" s="7">
        <f t="shared" si="109"/>
        <v>0.22068972413793106</v>
      </c>
      <c r="U649" s="7">
        <f t="shared" si="110"/>
        <v>6.3746420228387637E-3</v>
      </c>
    </row>
    <row r="650" spans="1:21" x14ac:dyDescent="0.2">
      <c r="A650" s="2">
        <v>44132</v>
      </c>
      <c r="B650" s="3">
        <v>27.73</v>
      </c>
      <c r="C650" s="3">
        <v>87.169998000000007</v>
      </c>
      <c r="D650" s="3">
        <v>63.490001999999997</v>
      </c>
      <c r="E650" s="3">
        <v>756.07000700000003</v>
      </c>
      <c r="F650" s="3">
        <v>33.633778</v>
      </c>
      <c r="G650" s="3">
        <v>32.159999999999997</v>
      </c>
      <c r="H650" s="3">
        <v>27.799999</v>
      </c>
      <c r="I650" s="3">
        <v>80.330001999999993</v>
      </c>
      <c r="J650" s="3">
        <v>33.860000999999997</v>
      </c>
      <c r="K650" s="3">
        <v>11004.870117</v>
      </c>
      <c r="L650" s="7">
        <f t="shared" si="101"/>
        <v>-3.0419580419580452E-2</v>
      </c>
      <c r="M650" s="7">
        <f t="shared" si="102"/>
        <v>-3.1982286552505686E-2</v>
      </c>
      <c r="N650" s="7">
        <f t="shared" si="103"/>
        <v>-2.217769906052687E-2</v>
      </c>
      <c r="O650" s="7">
        <f t="shared" si="104"/>
        <v>-2.2293764524689254E-2</v>
      </c>
      <c r="P650" s="7">
        <f t="shared" si="105"/>
        <v>-5.2898664810335012E-2</v>
      </c>
      <c r="Q650" s="7">
        <f t="shared" si="106"/>
        <v>-5.5658627087200622E-3</v>
      </c>
      <c r="R650" s="7">
        <f t="shared" si="107"/>
        <v>-1.4533853758732857E-2</v>
      </c>
      <c r="S650" s="7">
        <f t="shared" si="108"/>
        <v>-4.1179243747663574E-2</v>
      </c>
      <c r="T650" s="7">
        <f t="shared" si="109"/>
        <v>-4.3502850649556564E-2</v>
      </c>
      <c r="U650" s="7">
        <f t="shared" si="110"/>
        <v>-3.7307886346528096E-2</v>
      </c>
    </row>
    <row r="651" spans="1:21" x14ac:dyDescent="0.2">
      <c r="A651" s="2">
        <v>44133</v>
      </c>
      <c r="B651" s="3">
        <v>27.190000999999999</v>
      </c>
      <c r="C651" s="3">
        <v>88.300003000000004</v>
      </c>
      <c r="D651" s="3">
        <v>63.080002</v>
      </c>
      <c r="E651" s="3">
        <v>740.67999299999997</v>
      </c>
      <c r="F651" s="3">
        <v>33.472484999999999</v>
      </c>
      <c r="G651" s="3">
        <v>32.259998000000003</v>
      </c>
      <c r="H651" s="3">
        <v>28.129999000000002</v>
      </c>
      <c r="I651" s="3">
        <v>81.419998000000007</v>
      </c>
      <c r="J651" s="3">
        <v>33.869999</v>
      </c>
      <c r="K651" s="3">
        <v>11185.589844</v>
      </c>
      <c r="L651" s="7">
        <f t="shared" si="101"/>
        <v>-1.9473458348359236E-2</v>
      </c>
      <c r="M651" s="7">
        <f t="shared" si="102"/>
        <v>1.2963233060989596E-2</v>
      </c>
      <c r="N651" s="7">
        <f t="shared" si="103"/>
        <v>-6.4577096721464364E-3</v>
      </c>
      <c r="O651" s="7">
        <f t="shared" si="104"/>
        <v>-2.0355276439368217E-2</v>
      </c>
      <c r="P651" s="7">
        <f t="shared" si="105"/>
        <v>-4.7955659337467404E-3</v>
      </c>
      <c r="Q651" s="7">
        <f t="shared" si="106"/>
        <v>3.1093905472638832E-3</v>
      </c>
      <c r="R651" s="7">
        <f t="shared" si="107"/>
        <v>1.1870504024118916E-2</v>
      </c>
      <c r="S651" s="7">
        <f t="shared" si="108"/>
        <v>1.3568977628059982E-2</v>
      </c>
      <c r="T651" s="7">
        <f t="shared" si="109"/>
        <v>2.952746516458479E-4</v>
      </c>
      <c r="U651" s="7">
        <f t="shared" si="110"/>
        <v>1.6421795539488391E-2</v>
      </c>
    </row>
    <row r="652" spans="1:21" x14ac:dyDescent="0.2">
      <c r="A652" s="2">
        <v>44134</v>
      </c>
      <c r="B652" s="3">
        <v>26.9</v>
      </c>
      <c r="C652" s="3">
        <v>86.959998999999996</v>
      </c>
      <c r="D652" s="3">
        <v>62.889999000000003</v>
      </c>
      <c r="E652" s="3">
        <v>731.23999000000003</v>
      </c>
      <c r="F652" s="3">
        <v>33.662239</v>
      </c>
      <c r="G652" s="3">
        <v>32.209999000000003</v>
      </c>
      <c r="H652" s="3">
        <v>28.57</v>
      </c>
      <c r="I652" s="3">
        <v>79.559997999999993</v>
      </c>
      <c r="J652" s="3">
        <v>32.880001</v>
      </c>
      <c r="K652" s="3">
        <v>10911.589844</v>
      </c>
      <c r="L652" s="7">
        <f t="shared" si="101"/>
        <v>-1.0665722299899885E-2</v>
      </c>
      <c r="M652" s="7">
        <f t="shared" si="102"/>
        <v>-1.5175582723366469E-2</v>
      </c>
      <c r="N652" s="7">
        <f t="shared" si="103"/>
        <v>-3.0120956559259028E-3</v>
      </c>
      <c r="O652" s="7">
        <f t="shared" si="104"/>
        <v>-1.2745049264480314E-2</v>
      </c>
      <c r="P652" s="7">
        <f t="shared" si="105"/>
        <v>5.6689546653019831E-3</v>
      </c>
      <c r="Q652" s="7">
        <f t="shared" si="106"/>
        <v>-1.5498761035260969E-3</v>
      </c>
      <c r="R652" s="7">
        <f t="shared" si="107"/>
        <v>1.564169980951648E-2</v>
      </c>
      <c r="S652" s="7">
        <f t="shared" si="108"/>
        <v>-2.2844510509568098E-2</v>
      </c>
      <c r="T652" s="7">
        <f t="shared" si="109"/>
        <v>-2.9229348368153184E-2</v>
      </c>
      <c r="U652" s="7">
        <f t="shared" si="110"/>
        <v>-2.4495802529982343E-2</v>
      </c>
    </row>
    <row r="653" spans="1:21" x14ac:dyDescent="0.2">
      <c r="A653" s="2">
        <v>44137</v>
      </c>
      <c r="B653" s="3">
        <v>27.040001</v>
      </c>
      <c r="C653" s="3">
        <v>85.970000999999996</v>
      </c>
      <c r="D653" s="3">
        <v>63.939999</v>
      </c>
      <c r="E653" s="3">
        <v>738.32000700000003</v>
      </c>
      <c r="F653" s="3">
        <v>34.373814000000003</v>
      </c>
      <c r="G653" s="3">
        <v>32.060001</v>
      </c>
      <c r="H653" s="3">
        <v>29.6</v>
      </c>
      <c r="I653" s="3">
        <v>82.800003000000004</v>
      </c>
      <c r="J653" s="3">
        <v>33.040000999999997</v>
      </c>
      <c r="K653" s="3">
        <v>10957.610352</v>
      </c>
      <c r="L653" s="7">
        <f t="shared" si="101"/>
        <v>5.2044981412639997E-3</v>
      </c>
      <c r="M653" s="7">
        <f t="shared" si="102"/>
        <v>-1.1384521750051998E-2</v>
      </c>
      <c r="N653" s="7">
        <f t="shared" si="103"/>
        <v>1.6695818360563133E-2</v>
      </c>
      <c r="O653" s="7">
        <f t="shared" si="104"/>
        <v>9.6822070685712875E-3</v>
      </c>
      <c r="P653" s="7">
        <f t="shared" si="105"/>
        <v>2.1138671138304359E-2</v>
      </c>
      <c r="Q653" s="7">
        <f t="shared" si="106"/>
        <v>-4.6568768909307822E-3</v>
      </c>
      <c r="R653" s="7">
        <f t="shared" si="107"/>
        <v>3.6051802590129543E-2</v>
      </c>
      <c r="S653" s="7">
        <f t="shared" si="108"/>
        <v>4.0724045769835376E-2</v>
      </c>
      <c r="T653" s="7">
        <f t="shared" si="109"/>
        <v>4.8661799006635247E-3</v>
      </c>
      <c r="U653" s="7">
        <f t="shared" si="110"/>
        <v>4.2175804495900374E-3</v>
      </c>
    </row>
    <row r="654" spans="1:21" x14ac:dyDescent="0.2">
      <c r="A654" s="2">
        <v>44138</v>
      </c>
      <c r="B654" s="3">
        <v>27.799999</v>
      </c>
      <c r="C654" s="3">
        <v>88.389999000000003</v>
      </c>
      <c r="D654" s="3">
        <v>64.379997000000003</v>
      </c>
      <c r="E654" s="3">
        <v>752.28002900000001</v>
      </c>
      <c r="F654" s="3">
        <v>34.335861000000001</v>
      </c>
      <c r="G654" s="3">
        <v>32.740001999999997</v>
      </c>
      <c r="H654" s="3">
        <v>30.129999000000002</v>
      </c>
      <c r="I654" s="3">
        <v>82.199996999999996</v>
      </c>
      <c r="J654" s="3">
        <v>33.330002</v>
      </c>
      <c r="K654" s="3">
        <v>11160.570313</v>
      </c>
      <c r="L654" s="7">
        <f t="shared" si="101"/>
        <v>2.8106433871803463E-2</v>
      </c>
      <c r="M654" s="7">
        <f t="shared" si="102"/>
        <v>2.8149330834601326E-2</v>
      </c>
      <c r="N654" s="7">
        <f t="shared" si="103"/>
        <v>6.8814201889493736E-3</v>
      </c>
      <c r="O654" s="7">
        <f t="shared" si="104"/>
        <v>1.890782027798954E-2</v>
      </c>
      <c r="P654" s="7">
        <f t="shared" si="105"/>
        <v>-1.1041253670599858E-3</v>
      </c>
      <c r="Q654" s="7">
        <f t="shared" si="106"/>
        <v>2.1210261347153331E-2</v>
      </c>
      <c r="R654" s="7">
        <f t="shared" si="107"/>
        <v>1.7905371621621625E-2</v>
      </c>
      <c r="S654" s="7">
        <f t="shared" si="108"/>
        <v>-7.2464490128099097E-3</v>
      </c>
      <c r="T654" s="7">
        <f t="shared" si="109"/>
        <v>8.7772697101311751E-3</v>
      </c>
      <c r="U654" s="7">
        <f t="shared" si="110"/>
        <v>1.852228309641946E-2</v>
      </c>
    </row>
    <row r="655" spans="1:21" x14ac:dyDescent="0.2">
      <c r="A655" s="2">
        <v>44139</v>
      </c>
      <c r="B655" s="3">
        <v>28.23</v>
      </c>
      <c r="C655" s="3">
        <v>89.790001000000004</v>
      </c>
      <c r="D655" s="3">
        <v>63.580002</v>
      </c>
      <c r="E655" s="3">
        <v>777.28997800000002</v>
      </c>
      <c r="F655" s="3">
        <v>35.417458000000003</v>
      </c>
      <c r="G655" s="3">
        <v>32.090000000000003</v>
      </c>
      <c r="H655" s="3">
        <v>29.77</v>
      </c>
      <c r="I655" s="3">
        <v>83.5</v>
      </c>
      <c r="J655" s="3">
        <v>32.810001</v>
      </c>
      <c r="K655" s="3">
        <v>11590.780273</v>
      </c>
      <c r="L655" s="7">
        <f t="shared" si="101"/>
        <v>1.5467662426894358E-2</v>
      </c>
      <c r="M655" s="7">
        <f t="shared" si="102"/>
        <v>1.5838918608880179E-2</v>
      </c>
      <c r="N655" s="7">
        <f t="shared" si="103"/>
        <v>-1.2426142237937704E-2</v>
      </c>
      <c r="O655" s="7">
        <f t="shared" si="104"/>
        <v>3.3245530967033032E-2</v>
      </c>
      <c r="P655" s="7">
        <f t="shared" si="105"/>
        <v>3.1500506132640799E-2</v>
      </c>
      <c r="Q655" s="7">
        <f t="shared" si="106"/>
        <v>-1.9853450222757883E-2</v>
      </c>
      <c r="R655" s="7">
        <f t="shared" si="107"/>
        <v>-1.194819156814449E-2</v>
      </c>
      <c r="S655" s="7">
        <f t="shared" si="108"/>
        <v>1.5815122231695504E-2</v>
      </c>
      <c r="T655" s="7">
        <f t="shared" si="109"/>
        <v>-1.5601589222826947E-2</v>
      </c>
      <c r="U655" s="7">
        <f t="shared" si="110"/>
        <v>3.8547309674567896E-2</v>
      </c>
    </row>
    <row r="656" spans="1:21" x14ac:dyDescent="0.2">
      <c r="A656" s="2">
        <v>44140</v>
      </c>
      <c r="B656" s="3">
        <v>28.799999</v>
      </c>
      <c r="C656" s="3">
        <v>90.620002999999997</v>
      </c>
      <c r="D656" s="3">
        <v>64.300003000000004</v>
      </c>
      <c r="E656" s="3">
        <v>781.04998799999998</v>
      </c>
      <c r="F656" s="3">
        <v>34.525615999999999</v>
      </c>
      <c r="G656" s="3">
        <v>32.720001000000003</v>
      </c>
      <c r="H656" s="3">
        <v>31.290001</v>
      </c>
      <c r="I656" s="3">
        <v>79.580001999999993</v>
      </c>
      <c r="J656" s="3">
        <v>33.810001</v>
      </c>
      <c r="K656" s="3">
        <v>11890.929688</v>
      </c>
      <c r="L656" s="7">
        <f t="shared" si="101"/>
        <v>2.0191250442791329E-2</v>
      </c>
      <c r="M656" s="7">
        <f t="shared" si="102"/>
        <v>9.2438132392936856E-3</v>
      </c>
      <c r="N656" s="7">
        <f t="shared" si="103"/>
        <v>1.1324331194579129E-2</v>
      </c>
      <c r="O656" s="7">
        <f t="shared" si="104"/>
        <v>4.8373324067224315E-3</v>
      </c>
      <c r="P656" s="7">
        <f t="shared" si="105"/>
        <v>-2.5180858547217137E-2</v>
      </c>
      <c r="Q656" s="7">
        <f t="shared" si="106"/>
        <v>1.9632315363041445E-2</v>
      </c>
      <c r="R656" s="7">
        <f t="shared" si="107"/>
        <v>5.1058145784346677E-2</v>
      </c>
      <c r="S656" s="7">
        <f t="shared" si="108"/>
        <v>-4.6946083832335408E-2</v>
      </c>
      <c r="T656" s="7">
        <f t="shared" si="109"/>
        <v>3.0478511719643043E-2</v>
      </c>
      <c r="U656" s="7">
        <f t="shared" si="110"/>
        <v>2.5895531442277377E-2</v>
      </c>
    </row>
    <row r="657" spans="1:21" x14ac:dyDescent="0.2">
      <c r="A657" s="2">
        <v>44141</v>
      </c>
      <c r="B657" s="3">
        <v>28.66</v>
      </c>
      <c r="C657" s="3">
        <v>90.650002000000001</v>
      </c>
      <c r="D657" s="3">
        <v>64.349997999999999</v>
      </c>
      <c r="E657" s="3">
        <v>794.39001499999995</v>
      </c>
      <c r="F657" s="3">
        <v>34.535102999999999</v>
      </c>
      <c r="G657" s="3">
        <v>33.169998</v>
      </c>
      <c r="H657" s="3">
        <v>29.299999</v>
      </c>
      <c r="I657" s="3">
        <v>77.339995999999999</v>
      </c>
      <c r="J657" s="3">
        <v>33.599997999999999</v>
      </c>
      <c r="K657" s="3">
        <v>11895.230469</v>
      </c>
      <c r="L657" s="7">
        <f t="shared" si="101"/>
        <v>-4.861076557676253E-3</v>
      </c>
      <c r="M657" s="7">
        <f t="shared" si="102"/>
        <v>3.3104170168702887E-4</v>
      </c>
      <c r="N657" s="7">
        <f t="shared" si="103"/>
        <v>7.7752717989757435E-4</v>
      </c>
      <c r="O657" s="7">
        <f t="shared" si="104"/>
        <v>1.7079607201786379E-2</v>
      </c>
      <c r="P657" s="7">
        <f t="shared" si="105"/>
        <v>2.7478148398568832E-4</v>
      </c>
      <c r="Q657" s="7">
        <f t="shared" si="106"/>
        <v>1.3752964127354279E-2</v>
      </c>
      <c r="R657" s="7">
        <f t="shared" si="107"/>
        <v>-6.3598655685565511E-2</v>
      </c>
      <c r="S657" s="7">
        <f t="shared" si="108"/>
        <v>-2.8147850511488982E-2</v>
      </c>
      <c r="T657" s="7">
        <f t="shared" si="109"/>
        <v>-6.2112686716572531E-3</v>
      </c>
      <c r="U657" s="7">
        <f t="shared" si="110"/>
        <v>3.6168584903333045E-4</v>
      </c>
    </row>
    <row r="658" spans="1:21" x14ac:dyDescent="0.2">
      <c r="A658" s="2">
        <v>44144</v>
      </c>
      <c r="B658" s="3">
        <v>27.73</v>
      </c>
      <c r="C658" s="3">
        <v>95.879997000000003</v>
      </c>
      <c r="D658" s="3">
        <v>62.959999000000003</v>
      </c>
      <c r="E658" s="3">
        <v>743.21002199999998</v>
      </c>
      <c r="F658" s="3">
        <v>37.191650000000003</v>
      </c>
      <c r="G658" s="3">
        <v>31.01</v>
      </c>
      <c r="H658" s="3">
        <v>29.049999</v>
      </c>
      <c r="I658" s="3">
        <v>88.370002999999997</v>
      </c>
      <c r="J658" s="3">
        <v>33.139999000000003</v>
      </c>
      <c r="K658" s="3">
        <v>11713.780273</v>
      </c>
      <c r="L658" s="7">
        <f t="shared" si="101"/>
        <v>-3.244940683879971E-2</v>
      </c>
      <c r="M658" s="7">
        <f t="shared" si="102"/>
        <v>5.7694372692898586E-2</v>
      </c>
      <c r="N658" s="7">
        <f t="shared" si="103"/>
        <v>-2.1600606731953527E-2</v>
      </c>
      <c r="O658" s="7">
        <f t="shared" si="104"/>
        <v>-6.4426782856780968E-2</v>
      </c>
      <c r="P658" s="7">
        <f t="shared" si="105"/>
        <v>7.6923094742181702E-2</v>
      </c>
      <c r="Q658" s="7">
        <f t="shared" si="106"/>
        <v>-6.5119027140128197E-2</v>
      </c>
      <c r="R658" s="7">
        <f t="shared" si="107"/>
        <v>-8.5324234994001193E-3</v>
      </c>
      <c r="S658" s="7">
        <f t="shared" si="108"/>
        <v>0.14261711366005239</v>
      </c>
      <c r="T658" s="7">
        <f t="shared" si="109"/>
        <v>-1.3690447243478891E-2</v>
      </c>
      <c r="U658" s="7">
        <f t="shared" si="110"/>
        <v>-1.5254029459359757E-2</v>
      </c>
    </row>
    <row r="659" spans="1:21" x14ac:dyDescent="0.2">
      <c r="A659" s="2">
        <v>44145</v>
      </c>
      <c r="B659" s="3">
        <v>28.379999000000002</v>
      </c>
      <c r="C659" s="3">
        <v>93.919998000000007</v>
      </c>
      <c r="D659" s="3">
        <v>64.190002000000007</v>
      </c>
      <c r="E659" s="3">
        <v>726.77002000000005</v>
      </c>
      <c r="F659" s="3">
        <v>36.698292000000002</v>
      </c>
      <c r="G659" s="3">
        <v>31.92</v>
      </c>
      <c r="H659" s="3">
        <v>30.07</v>
      </c>
      <c r="I659" s="3">
        <v>91.75</v>
      </c>
      <c r="J659" s="3">
        <v>34.700001</v>
      </c>
      <c r="K659" s="3">
        <v>11553.860352</v>
      </c>
      <c r="L659" s="7">
        <f t="shared" si="101"/>
        <v>2.3440281283808189E-2</v>
      </c>
      <c r="M659" s="7">
        <f t="shared" si="102"/>
        <v>-2.0442209650882615E-2</v>
      </c>
      <c r="N659" s="7">
        <f t="shared" si="103"/>
        <v>1.9536261428466723E-2</v>
      </c>
      <c r="O659" s="7">
        <f t="shared" si="104"/>
        <v>-2.2120264142509016E-2</v>
      </c>
      <c r="P659" s="7">
        <f t="shared" si="105"/>
        <v>-1.3265289386192885E-2</v>
      </c>
      <c r="Q659" s="7">
        <f t="shared" si="106"/>
        <v>2.9345372460496618E-2</v>
      </c>
      <c r="R659" s="7">
        <f t="shared" si="107"/>
        <v>3.5111911707811097E-2</v>
      </c>
      <c r="S659" s="7">
        <f t="shared" si="108"/>
        <v>3.8248239054603214E-2</v>
      </c>
      <c r="T659" s="7">
        <f t="shared" si="109"/>
        <v>4.7073085306972913E-2</v>
      </c>
      <c r="U659" s="7">
        <f t="shared" si="110"/>
        <v>-1.3652289634338833E-2</v>
      </c>
    </row>
    <row r="660" spans="1:21" x14ac:dyDescent="0.2">
      <c r="A660" s="2">
        <v>44146</v>
      </c>
      <c r="B660" s="3">
        <v>29.4</v>
      </c>
      <c r="C660" s="3">
        <v>95.040001000000004</v>
      </c>
      <c r="D660" s="3">
        <v>65.599997999999999</v>
      </c>
      <c r="E660" s="3">
        <v>760.84997599999997</v>
      </c>
      <c r="F660" s="3">
        <v>36.527515000000001</v>
      </c>
      <c r="G660" s="3">
        <v>32.090000000000003</v>
      </c>
      <c r="H660" s="3">
        <v>30.200001</v>
      </c>
      <c r="I660" s="3">
        <v>90.639999000000003</v>
      </c>
      <c r="J660" s="3">
        <v>34.310001</v>
      </c>
      <c r="K660" s="3">
        <v>11786.429688</v>
      </c>
      <c r="L660" s="7">
        <f t="shared" si="101"/>
        <v>3.5940839885159864E-2</v>
      </c>
      <c r="M660" s="7">
        <f t="shared" si="102"/>
        <v>1.1925074785457266E-2</v>
      </c>
      <c r="N660" s="7">
        <f t="shared" si="103"/>
        <v>2.1965975324319077E-2</v>
      </c>
      <c r="O660" s="7">
        <f t="shared" si="104"/>
        <v>4.6892352549159806E-2</v>
      </c>
      <c r="P660" s="7">
        <f t="shared" si="105"/>
        <v>-4.6535408241887948E-3</v>
      </c>
      <c r="Q660" s="7">
        <f t="shared" si="106"/>
        <v>5.3258145363409056E-3</v>
      </c>
      <c r="R660" s="7">
        <f t="shared" si="107"/>
        <v>4.323279015630197E-3</v>
      </c>
      <c r="S660" s="7">
        <f t="shared" si="108"/>
        <v>-1.2098103542234298E-2</v>
      </c>
      <c r="T660" s="7">
        <f t="shared" si="109"/>
        <v>-1.1239192759677458E-2</v>
      </c>
      <c r="U660" s="7">
        <f t="shared" si="110"/>
        <v>2.0129145490298591E-2</v>
      </c>
    </row>
    <row r="661" spans="1:21" x14ac:dyDescent="0.2">
      <c r="A661" s="2">
        <v>44147</v>
      </c>
      <c r="B661" s="3">
        <v>29.049999</v>
      </c>
      <c r="C661" s="3">
        <v>93.529999000000004</v>
      </c>
      <c r="D661" s="3">
        <v>65.099997999999999</v>
      </c>
      <c r="E661" s="3">
        <v>760.30999799999995</v>
      </c>
      <c r="F661" s="3">
        <v>35.626185999999997</v>
      </c>
      <c r="G661" s="3">
        <v>32.029998999999997</v>
      </c>
      <c r="H661" s="3">
        <v>29.25</v>
      </c>
      <c r="I661" s="3">
        <v>86.269997000000004</v>
      </c>
      <c r="J661" s="3">
        <v>33.57</v>
      </c>
      <c r="K661" s="3">
        <v>11709.589844</v>
      </c>
      <c r="L661" s="7">
        <f t="shared" si="101"/>
        <v>-1.190479591836731E-2</v>
      </c>
      <c r="M661" s="7">
        <f t="shared" si="102"/>
        <v>-1.5888068014645748E-2</v>
      </c>
      <c r="N661" s="7">
        <f t="shared" si="103"/>
        <v>-7.6219514518887635E-3</v>
      </c>
      <c r="O661" s="7">
        <f t="shared" si="104"/>
        <v>-7.0970364333693451E-4</v>
      </c>
      <c r="P661" s="7">
        <f t="shared" si="105"/>
        <v>-2.4675344052285081E-2</v>
      </c>
      <c r="Q661" s="7">
        <f t="shared" si="106"/>
        <v>-1.8697725148023325E-3</v>
      </c>
      <c r="R661" s="7">
        <f t="shared" si="107"/>
        <v>-3.1456985713344855E-2</v>
      </c>
      <c r="S661" s="7">
        <f t="shared" si="108"/>
        <v>-4.8212732217704453E-2</v>
      </c>
      <c r="T661" s="7">
        <f t="shared" si="109"/>
        <v>-2.1568084477759108E-2</v>
      </c>
      <c r="U661" s="7">
        <f t="shared" si="110"/>
        <v>-6.5193486097178581E-3</v>
      </c>
    </row>
    <row r="662" spans="1:21" x14ac:dyDescent="0.2">
      <c r="A662" s="2">
        <v>44148</v>
      </c>
      <c r="B662" s="3">
        <v>29.299999</v>
      </c>
      <c r="C662" s="3">
        <v>95.559997999999993</v>
      </c>
      <c r="D662" s="3">
        <v>65.760002</v>
      </c>
      <c r="E662" s="3">
        <v>760.80999799999995</v>
      </c>
      <c r="F662" s="3">
        <v>36.641365</v>
      </c>
      <c r="G662" s="3">
        <v>32.139999000000003</v>
      </c>
      <c r="H662" s="3">
        <v>30.200001</v>
      </c>
      <c r="I662" s="3">
        <v>90.669998000000007</v>
      </c>
      <c r="J662" s="3">
        <v>35.099997999999999</v>
      </c>
      <c r="K662" s="3">
        <v>11829.290039</v>
      </c>
      <c r="L662" s="7">
        <f t="shared" si="101"/>
        <v>8.6058522755887192E-3</v>
      </c>
      <c r="M662" s="7">
        <f t="shared" si="102"/>
        <v>2.1704255551205441E-2</v>
      </c>
      <c r="N662" s="7">
        <f t="shared" si="103"/>
        <v>1.0138310603327526E-2</v>
      </c>
      <c r="O662" s="7">
        <f t="shared" si="104"/>
        <v>6.5762649618609917E-4</v>
      </c>
      <c r="P662" s="7">
        <f t="shared" si="105"/>
        <v>2.8495303987915055E-2</v>
      </c>
      <c r="Q662" s="7">
        <f t="shared" si="106"/>
        <v>3.4342804693814244E-3</v>
      </c>
      <c r="R662" s="7">
        <f t="shared" si="107"/>
        <v>3.2478666666666677E-2</v>
      </c>
      <c r="S662" s="7">
        <f t="shared" si="108"/>
        <v>5.1002679413562547E-2</v>
      </c>
      <c r="T662" s="7">
        <f t="shared" si="109"/>
        <v>4.5576347929699106E-2</v>
      </c>
      <c r="U662" s="7">
        <f t="shared" si="110"/>
        <v>1.0222407154707803E-2</v>
      </c>
    </row>
    <row r="663" spans="1:21" x14ac:dyDescent="0.2">
      <c r="A663" s="2">
        <v>44151</v>
      </c>
      <c r="B663" s="3">
        <v>29.450001</v>
      </c>
      <c r="C663" s="3">
        <v>97.779999000000004</v>
      </c>
      <c r="D663" s="3">
        <v>66.580001999999993</v>
      </c>
      <c r="E663" s="3">
        <v>755.09002699999996</v>
      </c>
      <c r="F663" s="3">
        <v>35.417458000000003</v>
      </c>
      <c r="G663" s="3">
        <v>32.299999</v>
      </c>
      <c r="H663" s="3">
        <v>31.9</v>
      </c>
      <c r="I663" s="3">
        <v>94.709998999999996</v>
      </c>
      <c r="J663" s="3">
        <v>35.979999999999997</v>
      </c>
      <c r="K663" s="3">
        <v>11924.129883</v>
      </c>
      <c r="L663" s="7">
        <f t="shared" si="101"/>
        <v>5.119522359028089E-3</v>
      </c>
      <c r="M663" s="7">
        <f t="shared" si="102"/>
        <v>2.3231488556540267E-2</v>
      </c>
      <c r="N663" s="7">
        <f t="shared" si="103"/>
        <v>1.2469585995450444E-2</v>
      </c>
      <c r="O663" s="7">
        <f t="shared" si="104"/>
        <v>-7.5182647639180826E-3</v>
      </c>
      <c r="P663" s="7">
        <f t="shared" si="105"/>
        <v>-3.340233094482143E-2</v>
      </c>
      <c r="Q663" s="7">
        <f t="shared" si="106"/>
        <v>4.9782204411392972E-3</v>
      </c>
      <c r="R663" s="7">
        <f t="shared" si="107"/>
        <v>5.6291355751941802E-2</v>
      </c>
      <c r="S663" s="7">
        <f t="shared" si="108"/>
        <v>4.4557197409445068E-2</v>
      </c>
      <c r="T663" s="7">
        <f t="shared" si="109"/>
        <v>2.5071283479845143E-2</v>
      </c>
      <c r="U663" s="7">
        <f t="shared" si="110"/>
        <v>8.0173741354994683E-3</v>
      </c>
    </row>
    <row r="664" spans="1:21" x14ac:dyDescent="0.2">
      <c r="A664" s="2">
        <v>44152</v>
      </c>
      <c r="B664" s="3">
        <v>29.190000999999999</v>
      </c>
      <c r="C664" s="3">
        <v>98.599997999999999</v>
      </c>
      <c r="D664" s="3">
        <v>66.319999999999993</v>
      </c>
      <c r="E664" s="3">
        <v>751.17999299999997</v>
      </c>
      <c r="F664" s="3">
        <v>36.040000999999997</v>
      </c>
      <c r="G664" s="3">
        <v>31.9</v>
      </c>
      <c r="H664" s="3">
        <v>32.290000999999997</v>
      </c>
      <c r="I664" s="3">
        <v>95.910004000000001</v>
      </c>
      <c r="J664" s="3">
        <v>36.159999999999997</v>
      </c>
      <c r="K664" s="3">
        <v>11899.339844</v>
      </c>
      <c r="L664" s="7">
        <f t="shared" si="101"/>
        <v>-8.8285226204237333E-3</v>
      </c>
      <c r="M664" s="7">
        <f t="shared" si="102"/>
        <v>8.3861629002470704E-3</v>
      </c>
      <c r="N664" s="7">
        <f t="shared" si="103"/>
        <v>-3.9051065213245276E-3</v>
      </c>
      <c r="O664" s="7">
        <f t="shared" si="104"/>
        <v>-5.1782355218419488E-3</v>
      </c>
      <c r="P664" s="7">
        <f t="shared" si="105"/>
        <v>1.7577291967142111E-2</v>
      </c>
      <c r="Q664" s="7">
        <f t="shared" si="106"/>
        <v>-1.2383870352441841E-2</v>
      </c>
      <c r="R664" s="7">
        <f t="shared" si="107"/>
        <v>1.2225736677115927E-2</v>
      </c>
      <c r="S664" s="7">
        <f t="shared" si="108"/>
        <v>1.2670309499211423E-2</v>
      </c>
      <c r="T664" s="7">
        <f t="shared" si="109"/>
        <v>5.0027793218454623E-3</v>
      </c>
      <c r="U664" s="7">
        <f t="shared" si="110"/>
        <v>-2.0789809607275581E-3</v>
      </c>
    </row>
    <row r="665" spans="1:21" x14ac:dyDescent="0.2">
      <c r="A665" s="2">
        <v>44153</v>
      </c>
      <c r="B665" s="3">
        <v>29.51</v>
      </c>
      <c r="C665" s="3">
        <v>97.910004000000001</v>
      </c>
      <c r="D665" s="3">
        <v>65.019997000000004</v>
      </c>
      <c r="E665" s="3">
        <v>734.32000700000003</v>
      </c>
      <c r="F665" s="3">
        <v>36.32</v>
      </c>
      <c r="G665" s="3">
        <v>32.040000999999997</v>
      </c>
      <c r="H665" s="3">
        <v>32.700001</v>
      </c>
      <c r="I665" s="3">
        <v>94.610000999999997</v>
      </c>
      <c r="J665" s="3">
        <v>36</v>
      </c>
      <c r="K665" s="3">
        <v>11801.599609000001</v>
      </c>
      <c r="L665" s="7">
        <f t="shared" si="101"/>
        <v>1.0962623810804352E-2</v>
      </c>
      <c r="M665" s="7">
        <f t="shared" si="102"/>
        <v>-6.9979108924525402E-3</v>
      </c>
      <c r="N665" s="7">
        <f t="shared" si="103"/>
        <v>-1.9601975271411182E-2</v>
      </c>
      <c r="O665" s="7">
        <f t="shared" si="104"/>
        <v>-2.2444668597556665E-2</v>
      </c>
      <c r="P665" s="7">
        <f t="shared" si="105"/>
        <v>7.7691174314896295E-3</v>
      </c>
      <c r="Q665" s="7">
        <f t="shared" si="106"/>
        <v>4.3887460815046414E-3</v>
      </c>
      <c r="R665" s="7">
        <f t="shared" si="107"/>
        <v>1.2697429151519807E-2</v>
      </c>
      <c r="S665" s="7">
        <f t="shared" si="108"/>
        <v>-1.3554404606218177E-2</v>
      </c>
      <c r="T665" s="7">
        <f t="shared" si="109"/>
        <v>-4.4247787610618532E-3</v>
      </c>
      <c r="U665" s="7">
        <f t="shared" si="110"/>
        <v>-8.2139207957223626E-3</v>
      </c>
    </row>
    <row r="666" spans="1:21" x14ac:dyDescent="0.2">
      <c r="A666" s="2">
        <v>44154</v>
      </c>
      <c r="B666" s="3">
        <v>29.76</v>
      </c>
      <c r="C666" s="3">
        <v>97.760002</v>
      </c>
      <c r="D666" s="3">
        <v>65.209998999999996</v>
      </c>
      <c r="E666" s="3">
        <v>730.59002699999996</v>
      </c>
      <c r="F666" s="3">
        <v>36.189999</v>
      </c>
      <c r="G666" s="3">
        <v>32.759998000000003</v>
      </c>
      <c r="H666" s="3">
        <v>33.43</v>
      </c>
      <c r="I666" s="3">
        <v>96.629997000000003</v>
      </c>
      <c r="J666" s="3">
        <v>36.909999999999997</v>
      </c>
      <c r="K666" s="3">
        <v>11904.709961</v>
      </c>
      <c r="L666" s="7">
        <f t="shared" si="101"/>
        <v>8.4717045069467971E-3</v>
      </c>
      <c r="M666" s="7">
        <f t="shared" si="102"/>
        <v>-1.5320395656403061E-3</v>
      </c>
      <c r="N666" s="7">
        <f t="shared" si="103"/>
        <v>2.9222086860445822E-3</v>
      </c>
      <c r="O666" s="7">
        <f t="shared" si="104"/>
        <v>-5.0795020759935097E-3</v>
      </c>
      <c r="P666" s="7">
        <f t="shared" si="105"/>
        <v>-3.5793226872246706E-3</v>
      </c>
      <c r="Q666" s="7">
        <f t="shared" si="106"/>
        <v>2.2471815778033418E-2</v>
      </c>
      <c r="R666" s="7">
        <f t="shared" si="107"/>
        <v>2.2324127757671914E-2</v>
      </c>
      <c r="S666" s="7">
        <f t="shared" si="108"/>
        <v>2.1350766078102105E-2</v>
      </c>
      <c r="T666" s="7">
        <f t="shared" si="109"/>
        <v>2.5277777777777684E-2</v>
      </c>
      <c r="U666" s="7">
        <f t="shared" si="110"/>
        <v>8.7369810378388757E-3</v>
      </c>
    </row>
    <row r="667" spans="1:21" x14ac:dyDescent="0.2">
      <c r="A667" s="2">
        <v>44155</v>
      </c>
      <c r="B667" s="3">
        <v>29.84</v>
      </c>
      <c r="C667" s="3">
        <v>97.010002</v>
      </c>
      <c r="D667" s="3">
        <v>65.010002</v>
      </c>
      <c r="E667" s="3">
        <v>728.11999500000002</v>
      </c>
      <c r="F667" s="3">
        <v>36.700001</v>
      </c>
      <c r="G667" s="3">
        <v>32.439999</v>
      </c>
      <c r="H667" s="3">
        <v>33.990001999999997</v>
      </c>
      <c r="I667" s="3">
        <v>95.809997999999993</v>
      </c>
      <c r="J667" s="3">
        <v>37.169998</v>
      </c>
      <c r="K667" s="3">
        <v>11854.969727</v>
      </c>
      <c r="L667" s="7">
        <f t="shared" si="101"/>
        <v>2.6881720430106952E-3</v>
      </c>
      <c r="M667" s="7">
        <f t="shared" si="102"/>
        <v>-7.6718492702158494E-3</v>
      </c>
      <c r="N667" s="7">
        <f t="shared" si="103"/>
        <v>-3.0669683034345121E-3</v>
      </c>
      <c r="O667" s="7">
        <f t="shared" si="104"/>
        <v>-3.3808728681153305E-3</v>
      </c>
      <c r="P667" s="7">
        <f t="shared" si="105"/>
        <v>1.4092346341319326E-2</v>
      </c>
      <c r="Q667" s="7">
        <f t="shared" si="106"/>
        <v>-9.7679798393150927E-3</v>
      </c>
      <c r="R667" s="7">
        <f t="shared" si="107"/>
        <v>1.6751480705952653E-2</v>
      </c>
      <c r="S667" s="7">
        <f t="shared" si="108"/>
        <v>-8.4859673544231806E-3</v>
      </c>
      <c r="T667" s="7">
        <f t="shared" si="109"/>
        <v>7.0441072879979163E-3</v>
      </c>
      <c r="U667" s="7">
        <f t="shared" si="110"/>
        <v>-4.1781978866306272E-3</v>
      </c>
    </row>
    <row r="668" spans="1:21" x14ac:dyDescent="0.2">
      <c r="A668" s="2">
        <v>44158</v>
      </c>
      <c r="B668" s="3">
        <v>29.83</v>
      </c>
      <c r="C668" s="3">
        <v>96.879997000000003</v>
      </c>
      <c r="D668" s="3">
        <v>63.669998</v>
      </c>
      <c r="E668" s="3">
        <v>711.46002199999998</v>
      </c>
      <c r="F668" s="3">
        <v>36.520000000000003</v>
      </c>
      <c r="G668" s="3">
        <v>33.029998999999997</v>
      </c>
      <c r="H668" s="3">
        <v>34.619999</v>
      </c>
      <c r="I668" s="3">
        <v>104.5</v>
      </c>
      <c r="J668" s="3">
        <v>39.779998999999997</v>
      </c>
      <c r="K668" s="3">
        <v>11880.629883</v>
      </c>
      <c r="L668" s="7">
        <f t="shared" si="101"/>
        <v>-3.3512064343168776E-4</v>
      </c>
      <c r="M668" s="7">
        <f t="shared" si="102"/>
        <v>-1.3401195476730023E-3</v>
      </c>
      <c r="N668" s="7">
        <f t="shared" si="103"/>
        <v>-2.0612274400483795E-2</v>
      </c>
      <c r="O668" s="7">
        <f t="shared" si="104"/>
        <v>-2.2880806892276097E-2</v>
      </c>
      <c r="P668" s="7">
        <f t="shared" si="105"/>
        <v>-4.9046592669029403E-3</v>
      </c>
      <c r="Q668" s="7">
        <f t="shared" si="106"/>
        <v>1.8187423495296541E-2</v>
      </c>
      <c r="R668" s="7">
        <f t="shared" si="107"/>
        <v>1.8534773843202571E-2</v>
      </c>
      <c r="S668" s="7">
        <f t="shared" si="108"/>
        <v>9.0700367199673754E-2</v>
      </c>
      <c r="T668" s="7">
        <f t="shared" si="109"/>
        <v>7.0217948357166896E-2</v>
      </c>
      <c r="U668" s="7">
        <f t="shared" si="110"/>
        <v>2.1645062442933317E-3</v>
      </c>
    </row>
    <row r="669" spans="1:21" x14ac:dyDescent="0.2">
      <c r="A669" s="2">
        <v>44159</v>
      </c>
      <c r="B669" s="3">
        <v>29.889999</v>
      </c>
      <c r="C669" s="3">
        <v>98.300003000000004</v>
      </c>
      <c r="D669" s="3">
        <v>62.470001000000003</v>
      </c>
      <c r="E669" s="3">
        <v>692.38000499999998</v>
      </c>
      <c r="F669" s="3">
        <v>36.599997999999999</v>
      </c>
      <c r="G669" s="3">
        <v>32.689999</v>
      </c>
      <c r="H669" s="3">
        <v>34.509998000000003</v>
      </c>
      <c r="I669" s="3">
        <v>111.349998</v>
      </c>
      <c r="J669" s="3">
        <v>41.43</v>
      </c>
      <c r="K669" s="3">
        <v>12036.790039</v>
      </c>
      <c r="L669" s="7">
        <f t="shared" si="101"/>
        <v>2.0113643982568302E-3</v>
      </c>
      <c r="M669" s="7">
        <f t="shared" si="102"/>
        <v>1.4657370396078777E-2</v>
      </c>
      <c r="N669" s="7">
        <f t="shared" si="103"/>
        <v>-1.8847134249949188E-2</v>
      </c>
      <c r="O669" s="7">
        <f t="shared" si="104"/>
        <v>-2.6818115438677452E-2</v>
      </c>
      <c r="P669" s="7">
        <f t="shared" si="105"/>
        <v>2.1905257393208168E-3</v>
      </c>
      <c r="Q669" s="7">
        <f t="shared" si="106"/>
        <v>-1.029367273065907E-2</v>
      </c>
      <c r="R669" s="7">
        <f t="shared" si="107"/>
        <v>-3.1773831073766612E-3</v>
      </c>
      <c r="S669" s="7">
        <f t="shared" si="108"/>
        <v>6.5550220095693779E-2</v>
      </c>
      <c r="T669" s="7">
        <f t="shared" si="109"/>
        <v>4.147815589437303E-2</v>
      </c>
      <c r="U669" s="7">
        <f t="shared" si="110"/>
        <v>1.3144097370077119E-2</v>
      </c>
    </row>
    <row r="670" spans="1:21" x14ac:dyDescent="0.2">
      <c r="A670" s="2">
        <v>44160</v>
      </c>
      <c r="B670" s="3">
        <v>30.33</v>
      </c>
      <c r="C670" s="3">
        <v>98.199996999999996</v>
      </c>
      <c r="D670" s="3">
        <v>63.259998000000003</v>
      </c>
      <c r="E670" s="3">
        <v>693.53997800000002</v>
      </c>
      <c r="F670" s="3">
        <v>36.529998999999997</v>
      </c>
      <c r="G670" s="3">
        <v>32.32</v>
      </c>
      <c r="H670" s="3">
        <v>34.82</v>
      </c>
      <c r="I670" s="3">
        <v>109.959999</v>
      </c>
      <c r="J670" s="3">
        <v>40.990001999999997</v>
      </c>
      <c r="K670" s="3">
        <v>12094.400390999999</v>
      </c>
      <c r="L670" s="7">
        <f t="shared" si="101"/>
        <v>1.4720676303803113E-2</v>
      </c>
      <c r="M670" s="7">
        <f t="shared" si="102"/>
        <v>-1.0173550045568928E-3</v>
      </c>
      <c r="N670" s="7">
        <f t="shared" si="103"/>
        <v>1.2646021888169965E-2</v>
      </c>
      <c r="O670" s="7">
        <f t="shared" si="104"/>
        <v>1.6753415633370815E-3</v>
      </c>
      <c r="P670" s="7">
        <f t="shared" si="105"/>
        <v>-1.9125410881170762E-3</v>
      </c>
      <c r="Q670" s="7">
        <f t="shared" si="106"/>
        <v>-1.131841576379369E-2</v>
      </c>
      <c r="R670" s="7">
        <f t="shared" si="107"/>
        <v>8.982961981046686E-3</v>
      </c>
      <c r="S670" s="7">
        <f t="shared" si="108"/>
        <v>-1.2483152446935861E-2</v>
      </c>
      <c r="T670" s="7">
        <f t="shared" si="109"/>
        <v>-1.0620275162925484E-2</v>
      </c>
      <c r="U670" s="7">
        <f t="shared" si="110"/>
        <v>4.7861889933560626E-3</v>
      </c>
    </row>
    <row r="671" spans="1:21" x14ac:dyDescent="0.2">
      <c r="A671" s="2">
        <v>44162</v>
      </c>
      <c r="B671" s="3">
        <v>30.76</v>
      </c>
      <c r="C671" s="3">
        <v>98.660004000000001</v>
      </c>
      <c r="D671" s="3">
        <v>63.48</v>
      </c>
      <c r="E671" s="3">
        <v>700.52002000000005</v>
      </c>
      <c r="F671" s="3">
        <v>37.229999999999997</v>
      </c>
      <c r="G671" s="3">
        <v>32.43</v>
      </c>
      <c r="H671" s="3">
        <v>35.07</v>
      </c>
      <c r="I671" s="3">
        <v>110.07</v>
      </c>
      <c r="J671" s="3">
        <v>40.889999000000003</v>
      </c>
      <c r="K671" s="3">
        <v>12205.849609000001</v>
      </c>
      <c r="L671" s="7">
        <f t="shared" si="101"/>
        <v>1.4177382129904494E-2</v>
      </c>
      <c r="M671" s="7">
        <f t="shared" si="102"/>
        <v>4.6843891451443173E-3</v>
      </c>
      <c r="N671" s="7">
        <f t="shared" si="103"/>
        <v>3.4777427593341657E-3</v>
      </c>
      <c r="O671" s="7">
        <f t="shared" si="104"/>
        <v>1.0064368632546264E-2</v>
      </c>
      <c r="P671" s="7">
        <f t="shared" si="105"/>
        <v>1.9162360228917617E-2</v>
      </c>
      <c r="Q671" s="7">
        <f t="shared" si="106"/>
        <v>3.4034653465346357E-3</v>
      </c>
      <c r="R671" s="7">
        <f t="shared" si="107"/>
        <v>7.1797817346352672E-3</v>
      </c>
      <c r="S671" s="7">
        <f t="shared" si="108"/>
        <v>1.0003728719568004E-3</v>
      </c>
      <c r="T671" s="7">
        <f t="shared" si="109"/>
        <v>-2.4396924889145857E-3</v>
      </c>
      <c r="U671" s="7">
        <f t="shared" si="110"/>
        <v>9.2149436430875951E-3</v>
      </c>
    </row>
    <row r="672" spans="1:21" x14ac:dyDescent="0.2">
      <c r="A672" s="2">
        <v>44165</v>
      </c>
      <c r="B672" s="3">
        <v>30.450001</v>
      </c>
      <c r="C672" s="3">
        <v>98.019997000000004</v>
      </c>
      <c r="D672" s="3">
        <v>63.91</v>
      </c>
      <c r="E672" s="3">
        <v>697.78997800000002</v>
      </c>
      <c r="F672" s="3">
        <v>38.310001</v>
      </c>
      <c r="G672" s="3">
        <v>33</v>
      </c>
      <c r="H672" s="3">
        <v>35.279998999999997</v>
      </c>
      <c r="I672" s="3">
        <v>100.58000199999999</v>
      </c>
      <c r="J672" s="3">
        <v>40.290000999999997</v>
      </c>
      <c r="K672" s="3">
        <v>12198.740234000001</v>
      </c>
      <c r="L672" s="7">
        <f t="shared" si="101"/>
        <v>-1.0077990897269221E-2</v>
      </c>
      <c r="M672" s="7">
        <f t="shared" si="102"/>
        <v>-6.4869954799515019E-3</v>
      </c>
      <c r="N672" s="7">
        <f t="shared" si="103"/>
        <v>6.773787019533707E-3</v>
      </c>
      <c r="O672" s="7">
        <f t="shared" si="104"/>
        <v>-3.8971648519053399E-3</v>
      </c>
      <c r="P672" s="7">
        <f t="shared" si="105"/>
        <v>2.9008890679559574E-2</v>
      </c>
      <c r="Q672" s="7">
        <f t="shared" si="106"/>
        <v>1.7576318223866801E-2</v>
      </c>
      <c r="R672" s="7">
        <f t="shared" si="107"/>
        <v>5.9879954376959301E-3</v>
      </c>
      <c r="S672" s="7">
        <f t="shared" si="108"/>
        <v>-8.6217843190696836E-2</v>
      </c>
      <c r="T672" s="7">
        <f t="shared" si="109"/>
        <v>-1.4673465753814433E-2</v>
      </c>
      <c r="U672" s="7">
        <f t="shared" si="110"/>
        <v>-5.8245638179565083E-4</v>
      </c>
    </row>
    <row r="673" spans="1:21" x14ac:dyDescent="0.2">
      <c r="A673" s="2">
        <v>44166</v>
      </c>
      <c r="B673" s="3">
        <v>30.450001</v>
      </c>
      <c r="C673" s="3">
        <v>98.82</v>
      </c>
      <c r="D673" s="3">
        <v>63.68</v>
      </c>
      <c r="E673" s="3">
        <v>712.580017</v>
      </c>
      <c r="F673" s="3">
        <v>39.409999999999997</v>
      </c>
      <c r="G673" s="3">
        <v>33.009998000000003</v>
      </c>
      <c r="H673" s="3">
        <v>36.360000999999997</v>
      </c>
      <c r="I673" s="3">
        <v>99.800003000000004</v>
      </c>
      <c r="J673" s="3">
        <v>40.520000000000003</v>
      </c>
      <c r="K673" s="3">
        <v>12355.110352</v>
      </c>
      <c r="L673" s="7">
        <f t="shared" si="101"/>
        <v>0</v>
      </c>
      <c r="M673" s="7">
        <f t="shared" si="102"/>
        <v>8.1616305293295364E-3</v>
      </c>
      <c r="N673" s="7">
        <f t="shared" si="103"/>
        <v>-3.5988108277264417E-3</v>
      </c>
      <c r="O673" s="7">
        <f t="shared" si="104"/>
        <v>2.1195545173049158E-2</v>
      </c>
      <c r="P673" s="7">
        <f t="shared" si="105"/>
        <v>2.8713102878801723E-2</v>
      </c>
      <c r="Q673" s="7">
        <f t="shared" si="106"/>
        <v>3.0296969696978971E-4</v>
      </c>
      <c r="R673" s="7">
        <f t="shared" si="107"/>
        <v>3.0612302454997249E-2</v>
      </c>
      <c r="S673" s="7">
        <f t="shared" si="108"/>
        <v>-7.7550107823619796E-3</v>
      </c>
      <c r="T673" s="7">
        <f t="shared" si="109"/>
        <v>5.7085875972057313E-3</v>
      </c>
      <c r="U673" s="7">
        <f t="shared" si="110"/>
        <v>1.2818546423684662E-2</v>
      </c>
    </row>
    <row r="674" spans="1:21" x14ac:dyDescent="0.2">
      <c r="A674" s="2">
        <v>44167</v>
      </c>
      <c r="B674" s="3">
        <v>30.08</v>
      </c>
      <c r="C674" s="3">
        <v>98.910004000000001</v>
      </c>
      <c r="D674" s="3">
        <v>62.720001000000003</v>
      </c>
      <c r="E674" s="3">
        <v>690.61999500000002</v>
      </c>
      <c r="F674" s="3">
        <v>40.799999</v>
      </c>
      <c r="G674" s="3">
        <v>32.290000999999997</v>
      </c>
      <c r="H674" s="3">
        <v>36.369999</v>
      </c>
      <c r="I674" s="3">
        <v>101.529999</v>
      </c>
      <c r="J674" s="3">
        <v>39.700001</v>
      </c>
      <c r="K674" s="3">
        <v>12349.370117</v>
      </c>
      <c r="L674" s="7">
        <f t="shared" si="101"/>
        <v>-1.2151099765152783E-2</v>
      </c>
      <c r="M674" s="7">
        <f t="shared" si="102"/>
        <v>9.1078729002233886E-4</v>
      </c>
      <c r="N674" s="7">
        <f t="shared" si="103"/>
        <v>-1.5075361180904464E-2</v>
      </c>
      <c r="O674" s="7">
        <f t="shared" si="104"/>
        <v>-3.0817622549188017E-2</v>
      </c>
      <c r="P674" s="7">
        <f t="shared" si="105"/>
        <v>3.5270210606445147E-2</v>
      </c>
      <c r="Q674" s="7">
        <f t="shared" si="106"/>
        <v>-2.1811482690789814E-2</v>
      </c>
      <c r="R674" s="7">
        <f t="shared" si="107"/>
        <v>2.7497248968730943E-4</v>
      </c>
      <c r="S674" s="7">
        <f t="shared" si="108"/>
        <v>1.7334628737436009E-2</v>
      </c>
      <c r="T674" s="7">
        <f t="shared" si="109"/>
        <v>-2.0236895360315962E-2</v>
      </c>
      <c r="U674" s="7">
        <f t="shared" si="110"/>
        <v>-4.6460410603051344E-4</v>
      </c>
    </row>
    <row r="675" spans="1:21" x14ac:dyDescent="0.2">
      <c r="A675" s="2">
        <v>44168</v>
      </c>
      <c r="B675" s="3">
        <v>30.1</v>
      </c>
      <c r="C675" s="3">
        <v>100.110001</v>
      </c>
      <c r="D675" s="3">
        <v>63</v>
      </c>
      <c r="E675" s="3">
        <v>692.65002400000003</v>
      </c>
      <c r="F675" s="3">
        <v>40.090000000000003</v>
      </c>
      <c r="G675" s="3">
        <v>30.879999000000002</v>
      </c>
      <c r="H675" s="3">
        <v>36.590000000000003</v>
      </c>
      <c r="I675" s="3">
        <v>105.349998</v>
      </c>
      <c r="J675" s="3">
        <v>39.5</v>
      </c>
      <c r="K675" s="3">
        <v>12377.179688</v>
      </c>
      <c r="L675" s="7">
        <f t="shared" si="101"/>
        <v>6.6489361702138055E-4</v>
      </c>
      <c r="M675" s="7">
        <f t="shared" si="102"/>
        <v>1.2132210610364512E-2</v>
      </c>
      <c r="N675" s="7">
        <f t="shared" si="103"/>
        <v>4.4642696992303384E-3</v>
      </c>
      <c r="O675" s="7">
        <f t="shared" si="104"/>
        <v>2.9394298090080827E-3</v>
      </c>
      <c r="P675" s="7">
        <f t="shared" si="105"/>
        <v>-1.740193670102777E-2</v>
      </c>
      <c r="Q675" s="7">
        <f t="shared" si="106"/>
        <v>-4.3666830484148801E-2</v>
      </c>
      <c r="R675" s="7">
        <f t="shared" si="107"/>
        <v>6.0489690967548129E-3</v>
      </c>
      <c r="S675" s="7">
        <f t="shared" si="108"/>
        <v>3.7624338004770351E-2</v>
      </c>
      <c r="T675" s="7">
        <f t="shared" si="109"/>
        <v>-5.0378084373348076E-3</v>
      </c>
      <c r="U675" s="7">
        <f t="shared" si="110"/>
        <v>2.2519019785241876E-3</v>
      </c>
    </row>
    <row r="676" spans="1:21" x14ac:dyDescent="0.2">
      <c r="A676" s="2">
        <v>44169</v>
      </c>
      <c r="B676" s="3">
        <v>30.530000999999999</v>
      </c>
      <c r="C676" s="3">
        <v>102.279999</v>
      </c>
      <c r="D676" s="3">
        <v>62.369999</v>
      </c>
      <c r="E676" s="3">
        <v>708.330017</v>
      </c>
      <c r="F676" s="3">
        <v>40.340000000000003</v>
      </c>
      <c r="G676" s="3">
        <v>30.58</v>
      </c>
      <c r="H676" s="3">
        <v>36.950001</v>
      </c>
      <c r="I676" s="3">
        <v>114.05999799999999</v>
      </c>
      <c r="J676" s="3">
        <v>39.599997999999999</v>
      </c>
      <c r="K676" s="3">
        <v>12464.230469</v>
      </c>
      <c r="L676" s="7">
        <f t="shared" si="101"/>
        <v>1.4285747508305554E-2</v>
      </c>
      <c r="M676" s="7">
        <f t="shared" si="102"/>
        <v>2.1676136033601745E-2</v>
      </c>
      <c r="N676" s="7">
        <f t="shared" si="103"/>
        <v>-1.0000015873015874E-2</v>
      </c>
      <c r="O676" s="7">
        <f t="shared" si="104"/>
        <v>2.263768491546312E-2</v>
      </c>
      <c r="P676" s="7">
        <f t="shared" si="105"/>
        <v>6.2359690695934144E-3</v>
      </c>
      <c r="Q676" s="7">
        <f t="shared" si="106"/>
        <v>-9.7149938379208888E-3</v>
      </c>
      <c r="R676" s="7">
        <f t="shared" si="107"/>
        <v>9.838781087728803E-3</v>
      </c>
      <c r="S676" s="7">
        <f t="shared" si="108"/>
        <v>8.2676793216455435E-2</v>
      </c>
      <c r="T676" s="7">
        <f t="shared" si="109"/>
        <v>2.5315949367088449E-3</v>
      </c>
      <c r="U676" s="7">
        <f t="shared" si="110"/>
        <v>7.0331677485782913E-3</v>
      </c>
    </row>
    <row r="677" spans="1:21" x14ac:dyDescent="0.2">
      <c r="A677" s="2">
        <v>44172</v>
      </c>
      <c r="B677" s="3">
        <v>30.709999</v>
      </c>
      <c r="C677" s="3">
        <v>101.410004</v>
      </c>
      <c r="D677" s="3">
        <v>61.950001</v>
      </c>
      <c r="E677" s="3">
        <v>697.54998799999998</v>
      </c>
      <c r="F677" s="3">
        <v>41.25</v>
      </c>
      <c r="G677" s="3">
        <v>30.950001</v>
      </c>
      <c r="H677" s="3">
        <v>36.82</v>
      </c>
      <c r="I677" s="3">
        <v>110.279999</v>
      </c>
      <c r="J677" s="3">
        <v>39.32</v>
      </c>
      <c r="K677" s="3">
        <v>12519.950194999999</v>
      </c>
      <c r="L677" s="7">
        <f t="shared" si="101"/>
        <v>5.8957744547732316E-3</v>
      </c>
      <c r="M677" s="7">
        <f t="shared" si="102"/>
        <v>-8.5060129889129449E-3</v>
      </c>
      <c r="N677" s="7">
        <f t="shared" si="103"/>
        <v>-6.7339747752761655E-3</v>
      </c>
      <c r="O677" s="7">
        <f t="shared" si="104"/>
        <v>-1.521893572385485E-2</v>
      </c>
      <c r="P677" s="7">
        <f t="shared" si="105"/>
        <v>2.2558254833911665E-2</v>
      </c>
      <c r="Q677" s="7">
        <f t="shared" si="106"/>
        <v>1.2099444081098825E-2</v>
      </c>
      <c r="R677" s="7">
        <f t="shared" si="107"/>
        <v>-3.5182948980163769E-3</v>
      </c>
      <c r="S677" s="7">
        <f t="shared" si="108"/>
        <v>-3.3140444207267035E-2</v>
      </c>
      <c r="T677" s="7">
        <f t="shared" si="109"/>
        <v>-7.0706569227604278E-3</v>
      </c>
      <c r="U677" s="7">
        <f t="shared" si="110"/>
        <v>4.470370323990786E-3</v>
      </c>
    </row>
    <row r="678" spans="1:21" x14ac:dyDescent="0.2">
      <c r="A678" s="2">
        <v>44173</v>
      </c>
      <c r="B678" s="3">
        <v>30.17</v>
      </c>
      <c r="C678" s="3">
        <v>101.209999</v>
      </c>
      <c r="D678" s="3">
        <v>62.549999</v>
      </c>
      <c r="E678" s="3">
        <v>695.28002900000001</v>
      </c>
      <c r="F678" s="3">
        <v>42.560001</v>
      </c>
      <c r="G678" s="3">
        <v>31.299999</v>
      </c>
      <c r="H678" s="3">
        <v>36.650002000000001</v>
      </c>
      <c r="I678" s="3">
        <v>114.269997</v>
      </c>
      <c r="J678" s="3">
        <v>39.360000999999997</v>
      </c>
      <c r="K678" s="3">
        <v>12582.769531</v>
      </c>
      <c r="L678" s="7">
        <f t="shared" si="101"/>
        <v>-1.7583816919043146E-2</v>
      </c>
      <c r="M678" s="7">
        <f t="shared" si="102"/>
        <v>-1.97224131851927E-3</v>
      </c>
      <c r="N678" s="7">
        <f t="shared" si="103"/>
        <v>9.6851975837740408E-3</v>
      </c>
      <c r="O678" s="7">
        <f t="shared" si="104"/>
        <v>-3.2541882862163734E-3</v>
      </c>
      <c r="P678" s="7">
        <f t="shared" si="105"/>
        <v>3.1757599999999997E-2</v>
      </c>
      <c r="Q678" s="7">
        <f t="shared" si="106"/>
        <v>1.1308497211357097E-2</v>
      </c>
      <c r="R678" s="7">
        <f t="shared" si="107"/>
        <v>-4.6170016295491488E-3</v>
      </c>
      <c r="S678" s="7">
        <f t="shared" si="108"/>
        <v>3.6180613313208314E-2</v>
      </c>
      <c r="T678" s="7">
        <f t="shared" si="109"/>
        <v>1.0173194303152752E-3</v>
      </c>
      <c r="U678" s="7">
        <f t="shared" si="110"/>
        <v>5.0175388097860145E-3</v>
      </c>
    </row>
    <row r="679" spans="1:21" x14ac:dyDescent="0.2">
      <c r="A679" s="2">
        <v>44174</v>
      </c>
      <c r="B679" s="3">
        <v>30.26</v>
      </c>
      <c r="C679" s="3">
        <v>100.400002</v>
      </c>
      <c r="D679" s="3">
        <v>62</v>
      </c>
      <c r="E679" s="3">
        <v>678.40002400000003</v>
      </c>
      <c r="F679" s="3">
        <v>41.849997999999999</v>
      </c>
      <c r="G679" s="3">
        <v>31.209999</v>
      </c>
      <c r="H679" s="3">
        <v>36.439999</v>
      </c>
      <c r="I679" s="3">
        <v>114.43</v>
      </c>
      <c r="J679" s="3">
        <v>39.770000000000003</v>
      </c>
      <c r="K679" s="3">
        <v>12338.950194999999</v>
      </c>
      <c r="L679" s="7">
        <f t="shared" si="101"/>
        <v>2.9830957905203795E-3</v>
      </c>
      <c r="M679" s="7">
        <f t="shared" si="102"/>
        <v>-8.0031321806454687E-3</v>
      </c>
      <c r="N679" s="7">
        <f t="shared" si="103"/>
        <v>-8.792949780862501E-3</v>
      </c>
      <c r="O679" s="7">
        <f t="shared" si="104"/>
        <v>-2.4277994902683998E-2</v>
      </c>
      <c r="P679" s="7">
        <f t="shared" si="105"/>
        <v>-1.6682400923815777E-2</v>
      </c>
      <c r="Q679" s="7">
        <f t="shared" si="106"/>
        <v>-2.8753994528881569E-3</v>
      </c>
      <c r="R679" s="7">
        <f t="shared" si="107"/>
        <v>-5.7299587596202689E-3</v>
      </c>
      <c r="S679" s="7">
        <f t="shared" si="108"/>
        <v>1.4002188168430881E-3</v>
      </c>
      <c r="T679" s="7">
        <f t="shared" si="109"/>
        <v>1.0416640995512328E-2</v>
      </c>
      <c r="U679" s="7">
        <f t="shared" si="110"/>
        <v>-1.9377239279421438E-2</v>
      </c>
    </row>
    <row r="680" spans="1:21" x14ac:dyDescent="0.2">
      <c r="A680" s="2">
        <v>44175</v>
      </c>
      <c r="B680" s="3">
        <v>30.18</v>
      </c>
      <c r="C680" s="3">
        <v>105.389999</v>
      </c>
      <c r="D680" s="3">
        <v>61.98</v>
      </c>
      <c r="E680" s="3">
        <v>686.98999000000003</v>
      </c>
      <c r="F680" s="3">
        <v>41.73</v>
      </c>
      <c r="G680" s="3">
        <v>31.209999</v>
      </c>
      <c r="H680" s="3">
        <v>35.869999</v>
      </c>
      <c r="I680" s="3">
        <v>118.790001</v>
      </c>
      <c r="J680" s="3">
        <v>39.119999</v>
      </c>
      <c r="K680" s="3">
        <v>12405.809569999999</v>
      </c>
      <c r="L680" s="7">
        <f t="shared" si="101"/>
        <v>-2.6437541308658905E-3</v>
      </c>
      <c r="M680" s="7">
        <f t="shared" si="102"/>
        <v>4.9701164348582405E-2</v>
      </c>
      <c r="N680" s="7">
        <f t="shared" si="103"/>
        <v>-3.2258064516134074E-4</v>
      </c>
      <c r="O680" s="7">
        <f t="shared" si="104"/>
        <v>1.2662095660539075E-2</v>
      </c>
      <c r="P680" s="7">
        <f t="shared" si="105"/>
        <v>-2.8673358598488461E-3</v>
      </c>
      <c r="Q680" s="7">
        <f t="shared" si="106"/>
        <v>0</v>
      </c>
      <c r="R680" s="7">
        <f t="shared" si="107"/>
        <v>-1.564215191114578E-2</v>
      </c>
      <c r="S680" s="7">
        <f t="shared" si="108"/>
        <v>3.8101905094817763E-2</v>
      </c>
      <c r="T680" s="7">
        <f t="shared" si="109"/>
        <v>-1.634400301734984E-2</v>
      </c>
      <c r="U680" s="7">
        <f t="shared" si="110"/>
        <v>5.4185626770009024E-3</v>
      </c>
    </row>
    <row r="681" spans="1:21" x14ac:dyDescent="0.2">
      <c r="A681" s="2">
        <v>44176</v>
      </c>
      <c r="B681" s="3">
        <v>30.360001</v>
      </c>
      <c r="C681" s="3">
        <v>103</v>
      </c>
      <c r="D681" s="3">
        <v>62.110000999999997</v>
      </c>
      <c r="E681" s="3">
        <v>688.85998500000005</v>
      </c>
      <c r="F681" s="3">
        <v>41.119999</v>
      </c>
      <c r="G681" s="3">
        <v>31.34</v>
      </c>
      <c r="H681" s="3">
        <v>35.599997999999999</v>
      </c>
      <c r="I681" s="3">
        <v>115.57</v>
      </c>
      <c r="J681" s="3">
        <v>38.060001</v>
      </c>
      <c r="K681" s="3">
        <v>12377.870117</v>
      </c>
      <c r="L681" s="7">
        <f t="shared" si="101"/>
        <v>5.964247846255823E-3</v>
      </c>
      <c r="M681" s="7">
        <f t="shared" si="102"/>
        <v>-2.2677664130160993E-2</v>
      </c>
      <c r="N681" s="7">
        <f t="shared" si="103"/>
        <v>2.0974669248144569E-3</v>
      </c>
      <c r="O681" s="7">
        <f t="shared" si="104"/>
        <v>2.7220120048619882E-3</v>
      </c>
      <c r="P681" s="7">
        <f t="shared" si="105"/>
        <v>-1.4617804936496451E-2</v>
      </c>
      <c r="Q681" s="7">
        <f t="shared" si="106"/>
        <v>4.1653637989543038E-3</v>
      </c>
      <c r="R681" s="7">
        <f t="shared" si="107"/>
        <v>-7.5272095770061382E-3</v>
      </c>
      <c r="S681" s="7">
        <f t="shared" si="108"/>
        <v>-2.7106666999691418E-2</v>
      </c>
      <c r="T681" s="7">
        <f t="shared" si="109"/>
        <v>-2.7096064087322708E-2</v>
      </c>
      <c r="U681" s="7">
        <f t="shared" si="110"/>
        <v>-2.2521265413877421E-3</v>
      </c>
    </row>
    <row r="682" spans="1:21" x14ac:dyDescent="0.2">
      <c r="A682" s="2">
        <v>44179</v>
      </c>
      <c r="B682" s="3">
        <v>30.35</v>
      </c>
      <c r="C682" s="3">
        <v>103.32</v>
      </c>
      <c r="D682" s="3">
        <v>61.919998</v>
      </c>
      <c r="E682" s="3">
        <v>690.03002900000001</v>
      </c>
      <c r="F682" s="3">
        <v>39.209999000000003</v>
      </c>
      <c r="G682" s="3">
        <v>31.299999</v>
      </c>
      <c r="H682" s="3">
        <v>34.669998</v>
      </c>
      <c r="I682" s="3">
        <v>113.110001</v>
      </c>
      <c r="J682" s="3">
        <v>36.259998000000003</v>
      </c>
      <c r="K682" s="3">
        <v>12440.040039</v>
      </c>
      <c r="L682" s="7">
        <f t="shared" si="101"/>
        <v>-3.2941369138950416E-4</v>
      </c>
      <c r="M682" s="7">
        <f t="shared" si="102"/>
        <v>3.1067961165047882E-3</v>
      </c>
      <c r="N682" s="7">
        <f t="shared" si="103"/>
        <v>-3.0591369657198566E-3</v>
      </c>
      <c r="O682" s="7">
        <f t="shared" si="104"/>
        <v>1.6985222330775413E-3</v>
      </c>
      <c r="P682" s="7">
        <f t="shared" si="105"/>
        <v>-4.6449417472018827E-2</v>
      </c>
      <c r="Q682" s="7">
        <f t="shared" si="106"/>
        <v>-1.2763560944479954E-3</v>
      </c>
      <c r="R682" s="7">
        <f t="shared" si="107"/>
        <v>-2.6123596973235779E-2</v>
      </c>
      <c r="S682" s="7">
        <f t="shared" si="108"/>
        <v>-2.1285792160595278E-2</v>
      </c>
      <c r="T682" s="7">
        <f t="shared" si="109"/>
        <v>-4.7293824296010839E-2</v>
      </c>
      <c r="U682" s="7">
        <f t="shared" si="110"/>
        <v>5.0226671804072167E-3</v>
      </c>
    </row>
    <row r="683" spans="1:21" x14ac:dyDescent="0.2">
      <c r="A683" s="2">
        <v>44180</v>
      </c>
      <c r="B683" s="3">
        <v>30.190000999999999</v>
      </c>
      <c r="C683" s="3">
        <v>104.18</v>
      </c>
      <c r="D683" s="3">
        <v>61.240001999999997</v>
      </c>
      <c r="E683" s="3">
        <v>695.64001499999995</v>
      </c>
      <c r="F683" s="3">
        <v>38.709999000000003</v>
      </c>
      <c r="G683" s="3">
        <v>31.190000999999999</v>
      </c>
      <c r="H683" s="3">
        <v>35.139999000000003</v>
      </c>
      <c r="I683" s="3">
        <v>117.44000200000001</v>
      </c>
      <c r="J683" s="3">
        <v>36.950001</v>
      </c>
      <c r="K683" s="3">
        <v>12595.059569999999</v>
      </c>
      <c r="L683" s="7">
        <f t="shared" si="101"/>
        <v>-5.2717957166392966E-3</v>
      </c>
      <c r="M683" s="7">
        <f t="shared" si="102"/>
        <v>8.323654665118212E-3</v>
      </c>
      <c r="N683" s="7">
        <f t="shared" si="103"/>
        <v>-1.0981847899930532E-2</v>
      </c>
      <c r="O683" s="7">
        <f t="shared" si="104"/>
        <v>8.1300606701566244E-3</v>
      </c>
      <c r="P683" s="7">
        <f t="shared" si="105"/>
        <v>-1.2751849343326939E-2</v>
      </c>
      <c r="Q683" s="7">
        <f t="shared" si="106"/>
        <v>-3.5143132113199405E-3</v>
      </c>
      <c r="R683" s="7">
        <f t="shared" si="107"/>
        <v>1.3556418434174799E-2</v>
      </c>
      <c r="S683" s="7">
        <f t="shared" si="108"/>
        <v>3.8281327572439947E-2</v>
      </c>
      <c r="T683" s="7">
        <f t="shared" si="109"/>
        <v>1.9029317100348355E-2</v>
      </c>
      <c r="U683" s="7">
        <f t="shared" si="110"/>
        <v>1.2461336982357595E-2</v>
      </c>
    </row>
    <row r="684" spans="1:21" x14ac:dyDescent="0.2">
      <c r="A684" s="2">
        <v>44181</v>
      </c>
      <c r="B684" s="3">
        <v>30.639999</v>
      </c>
      <c r="C684" s="3">
        <v>103.269997</v>
      </c>
      <c r="D684" s="3">
        <v>61.5</v>
      </c>
      <c r="E684" s="3">
        <v>690.19000200000005</v>
      </c>
      <c r="F684" s="3">
        <v>37.840000000000003</v>
      </c>
      <c r="G684" s="3">
        <v>30.969999000000001</v>
      </c>
      <c r="H684" s="3">
        <v>35.889999000000003</v>
      </c>
      <c r="I684" s="3">
        <v>116.889999</v>
      </c>
      <c r="J684" s="3">
        <v>36.650002000000001</v>
      </c>
      <c r="K684" s="3">
        <v>12658.190430000001</v>
      </c>
      <c r="L684" s="7">
        <f t="shared" si="101"/>
        <v>1.4905531139266964E-2</v>
      </c>
      <c r="M684" s="7">
        <f t="shared" si="102"/>
        <v>-8.7349107314264075E-3</v>
      </c>
      <c r="N684" s="7">
        <f t="shared" si="103"/>
        <v>4.2455583198707774E-3</v>
      </c>
      <c r="O684" s="7">
        <f t="shared" si="104"/>
        <v>-7.834530622853688E-3</v>
      </c>
      <c r="P684" s="7">
        <f t="shared" si="105"/>
        <v>-2.247478745736986E-2</v>
      </c>
      <c r="Q684" s="7">
        <f t="shared" si="106"/>
        <v>-7.0536066991468633E-3</v>
      </c>
      <c r="R684" s="7">
        <f t="shared" si="107"/>
        <v>2.1343199241411474E-2</v>
      </c>
      <c r="S684" s="7">
        <f t="shared" si="108"/>
        <v>-4.6832679720152232E-3</v>
      </c>
      <c r="T684" s="7">
        <f t="shared" si="109"/>
        <v>-8.11905255428815E-3</v>
      </c>
      <c r="U684" s="7">
        <f t="shared" si="110"/>
        <v>5.0123510451964559E-3</v>
      </c>
    </row>
    <row r="685" spans="1:21" x14ac:dyDescent="0.2">
      <c r="A685" s="2">
        <v>44182</v>
      </c>
      <c r="B685" s="3">
        <v>31.129999000000002</v>
      </c>
      <c r="C685" s="3">
        <v>103.209999</v>
      </c>
      <c r="D685" s="3">
        <v>62.48</v>
      </c>
      <c r="E685" s="3">
        <v>712.73999000000003</v>
      </c>
      <c r="F685" s="3">
        <v>38.029998999999997</v>
      </c>
      <c r="G685" s="3">
        <v>31</v>
      </c>
      <c r="H685" s="3">
        <v>36.200001</v>
      </c>
      <c r="I685" s="3">
        <v>114.379997</v>
      </c>
      <c r="J685" s="3">
        <v>36.389999000000003</v>
      </c>
      <c r="K685" s="3">
        <v>12764.75</v>
      </c>
      <c r="L685" s="7">
        <f t="shared" si="101"/>
        <v>1.5992167623765326E-2</v>
      </c>
      <c r="M685" s="7">
        <f t="shared" si="102"/>
        <v>-5.8098190900506485E-4</v>
      </c>
      <c r="N685" s="7">
        <f t="shared" si="103"/>
        <v>1.5934959349593446E-2</v>
      </c>
      <c r="O685" s="7">
        <f t="shared" si="104"/>
        <v>3.2672145256604258E-2</v>
      </c>
      <c r="P685" s="7">
        <f t="shared" si="105"/>
        <v>5.0211152219871331E-3</v>
      </c>
      <c r="Q685" s="7">
        <f t="shared" si="106"/>
        <v>9.6871168772070713E-4</v>
      </c>
      <c r="R685" s="7">
        <f t="shared" si="107"/>
        <v>8.6375594493607322E-3</v>
      </c>
      <c r="S685" s="7">
        <f t="shared" si="108"/>
        <v>-2.14731972065463E-2</v>
      </c>
      <c r="T685" s="7">
        <f t="shared" si="109"/>
        <v>-7.0942151653906466E-3</v>
      </c>
      <c r="U685" s="7">
        <f t="shared" si="110"/>
        <v>8.4182309145430859E-3</v>
      </c>
    </row>
    <row r="686" spans="1:21" x14ac:dyDescent="0.2">
      <c r="A686" s="2">
        <v>44183</v>
      </c>
      <c r="B686" s="3">
        <v>30.93</v>
      </c>
      <c r="C686" s="3">
        <v>103.279999</v>
      </c>
      <c r="D686" s="3">
        <v>62.080002</v>
      </c>
      <c r="E686" s="3">
        <v>709.72997999999995</v>
      </c>
      <c r="F686" s="3">
        <v>37.68</v>
      </c>
      <c r="G686" s="3">
        <v>30.870000999999998</v>
      </c>
      <c r="H686" s="3">
        <v>35.259998000000003</v>
      </c>
      <c r="I686" s="3">
        <v>114.360001</v>
      </c>
      <c r="J686" s="3">
        <v>35.720001000000003</v>
      </c>
      <c r="K686" s="3">
        <v>12755.639648</v>
      </c>
      <c r="L686" s="7">
        <f t="shared" si="101"/>
        <v>-6.4246388186521243E-3</v>
      </c>
      <c r="M686" s="7">
        <f t="shared" si="102"/>
        <v>6.7822886036465703E-4</v>
      </c>
      <c r="N686" s="7">
        <f t="shared" si="103"/>
        <v>-6.4020166453264494E-3</v>
      </c>
      <c r="O686" s="7">
        <f t="shared" si="104"/>
        <v>-4.2231529621343106E-3</v>
      </c>
      <c r="P686" s="7">
        <f t="shared" si="105"/>
        <v>-9.2032345307186802E-3</v>
      </c>
      <c r="Q686" s="7">
        <f t="shared" si="106"/>
        <v>-4.1935161290323078E-3</v>
      </c>
      <c r="R686" s="7">
        <f t="shared" si="107"/>
        <v>-2.5966932984338793E-2</v>
      </c>
      <c r="S686" s="7">
        <f t="shared" si="108"/>
        <v>-1.7482077744770459E-4</v>
      </c>
      <c r="T686" s="7">
        <f t="shared" si="109"/>
        <v>-1.8411597098422553E-2</v>
      </c>
      <c r="U686" s="7">
        <f t="shared" si="110"/>
        <v>-7.1371174523587953E-4</v>
      </c>
    </row>
    <row r="687" spans="1:21" x14ac:dyDescent="0.2">
      <c r="A687" s="2">
        <v>44186</v>
      </c>
      <c r="B687" s="3">
        <v>30.77</v>
      </c>
      <c r="C687" s="3">
        <v>102.94000200000001</v>
      </c>
      <c r="D687" s="3">
        <v>61.529998999999997</v>
      </c>
      <c r="E687" s="3">
        <v>704.40002400000003</v>
      </c>
      <c r="F687" s="3">
        <v>37.380001</v>
      </c>
      <c r="G687" s="3">
        <v>30.799999</v>
      </c>
      <c r="H687" s="3">
        <v>34.849997999999999</v>
      </c>
      <c r="I687" s="3">
        <v>110.889999</v>
      </c>
      <c r="J687" s="3">
        <v>35.590000000000003</v>
      </c>
      <c r="K687" s="3">
        <v>12742.519531</v>
      </c>
      <c r="L687" s="7">
        <f t="shared" si="101"/>
        <v>-5.1729712253475637E-3</v>
      </c>
      <c r="M687" s="7">
        <f t="shared" si="102"/>
        <v>-3.2919926732376979E-3</v>
      </c>
      <c r="N687" s="7">
        <f t="shared" si="103"/>
        <v>-8.8595841217918095E-3</v>
      </c>
      <c r="O687" s="7">
        <f t="shared" si="104"/>
        <v>-7.5098363464932462E-3</v>
      </c>
      <c r="P687" s="7">
        <f t="shared" si="105"/>
        <v>-7.9617569002123061E-3</v>
      </c>
      <c r="Q687" s="7">
        <f t="shared" si="106"/>
        <v>-2.2676384105073011E-3</v>
      </c>
      <c r="R687" s="7">
        <f t="shared" si="107"/>
        <v>-1.1627907636296623E-2</v>
      </c>
      <c r="S687" s="7">
        <f t="shared" si="108"/>
        <v>-3.0342794418128712E-2</v>
      </c>
      <c r="T687" s="7">
        <f t="shared" si="109"/>
        <v>-3.6394455868016358E-3</v>
      </c>
      <c r="U687" s="7">
        <f t="shared" si="110"/>
        <v>-1.0285738200559421E-3</v>
      </c>
    </row>
    <row r="688" spans="1:21" x14ac:dyDescent="0.2">
      <c r="A688" s="2">
        <v>44187</v>
      </c>
      <c r="B688" s="3">
        <v>31.07</v>
      </c>
      <c r="C688" s="3">
        <v>102.410004</v>
      </c>
      <c r="D688" s="3">
        <v>61.189999</v>
      </c>
      <c r="E688" s="3">
        <v>713.44000200000005</v>
      </c>
      <c r="F688" s="3">
        <v>36.740001999999997</v>
      </c>
      <c r="G688" s="3">
        <v>30.889999</v>
      </c>
      <c r="H688" s="3">
        <v>34.889999000000003</v>
      </c>
      <c r="I688" s="3">
        <v>108.44000200000001</v>
      </c>
      <c r="J688" s="3">
        <v>36.330002</v>
      </c>
      <c r="K688" s="3">
        <v>12807.919921999999</v>
      </c>
      <c r="L688" s="7">
        <f t="shared" si="101"/>
        <v>9.7497562560936203E-3</v>
      </c>
      <c r="M688" s="7">
        <f t="shared" si="102"/>
        <v>-5.1486107412355223E-3</v>
      </c>
      <c r="N688" s="7">
        <f t="shared" si="103"/>
        <v>-5.525759881777283E-3</v>
      </c>
      <c r="O688" s="7">
        <f t="shared" si="104"/>
        <v>1.2833585593404265E-2</v>
      </c>
      <c r="P688" s="7">
        <f t="shared" si="105"/>
        <v>-1.7121428113391519E-2</v>
      </c>
      <c r="Q688" s="7">
        <f t="shared" si="106"/>
        <v>2.9220780169505805E-3</v>
      </c>
      <c r="R688" s="7">
        <f t="shared" si="107"/>
        <v>1.1478049439200464E-3</v>
      </c>
      <c r="S688" s="7">
        <f t="shared" si="108"/>
        <v>-2.2093940139723475E-2</v>
      </c>
      <c r="T688" s="7">
        <f t="shared" si="109"/>
        <v>2.0792413599325564E-2</v>
      </c>
      <c r="U688" s="7">
        <f t="shared" si="110"/>
        <v>5.132453659646599E-3</v>
      </c>
    </row>
    <row r="689" spans="1:21" x14ac:dyDescent="0.2">
      <c r="A689" s="2">
        <v>44188</v>
      </c>
      <c r="B689" s="3">
        <v>31.610001</v>
      </c>
      <c r="C689" s="3">
        <v>102.05999799999999</v>
      </c>
      <c r="D689" s="3">
        <v>61.610000999999997</v>
      </c>
      <c r="E689" s="3">
        <v>703.080017</v>
      </c>
      <c r="F689" s="3">
        <v>37.439999</v>
      </c>
      <c r="G689" s="3">
        <v>31.389999</v>
      </c>
      <c r="H689" s="3">
        <v>35.950001</v>
      </c>
      <c r="I689" s="3">
        <v>113.120003</v>
      </c>
      <c r="J689" s="3">
        <v>37.549999</v>
      </c>
      <c r="K689" s="3">
        <v>12771.110352</v>
      </c>
      <c r="L689" s="7">
        <f t="shared" si="101"/>
        <v>1.7380141615706474E-2</v>
      </c>
      <c r="M689" s="7">
        <f t="shared" si="102"/>
        <v>-3.4176934511203376E-3</v>
      </c>
      <c r="N689" s="7">
        <f t="shared" si="103"/>
        <v>6.8638994421293693E-3</v>
      </c>
      <c r="O689" s="7">
        <f t="shared" si="104"/>
        <v>-1.4521172027020782E-2</v>
      </c>
      <c r="P689" s="7">
        <f t="shared" si="105"/>
        <v>1.9052720791904239E-2</v>
      </c>
      <c r="Q689" s="7">
        <f t="shared" si="106"/>
        <v>1.6186468636661334E-2</v>
      </c>
      <c r="R689" s="7">
        <f t="shared" si="107"/>
        <v>3.0381256244805199E-2</v>
      </c>
      <c r="S689" s="7">
        <f t="shared" si="108"/>
        <v>4.3157514880901512E-2</v>
      </c>
      <c r="T689" s="7">
        <f t="shared" si="109"/>
        <v>3.3580978057749608E-2</v>
      </c>
      <c r="U689" s="7">
        <f t="shared" si="110"/>
        <v>-2.8739694051937437E-3</v>
      </c>
    </row>
    <row r="690" spans="1:21" x14ac:dyDescent="0.2">
      <c r="A690" s="2">
        <v>44189</v>
      </c>
      <c r="B690" s="3">
        <v>31.879999000000002</v>
      </c>
      <c r="C690" s="3">
        <v>102.010002</v>
      </c>
      <c r="D690" s="3">
        <v>61.779998999999997</v>
      </c>
      <c r="E690" s="3">
        <v>705.94000200000005</v>
      </c>
      <c r="F690" s="3">
        <v>37.270000000000003</v>
      </c>
      <c r="G690" s="3">
        <v>31.530000999999999</v>
      </c>
      <c r="H690" s="3">
        <v>35.990001999999997</v>
      </c>
      <c r="I690" s="3">
        <v>112.489998</v>
      </c>
      <c r="J690" s="3">
        <v>37.110000999999997</v>
      </c>
      <c r="K690" s="3">
        <v>12804.730469</v>
      </c>
      <c r="L690" s="7">
        <f t="shared" si="101"/>
        <v>8.5415372179204006E-3</v>
      </c>
      <c r="M690" s="7">
        <f t="shared" si="102"/>
        <v>-4.8986871428307352E-4</v>
      </c>
      <c r="N690" s="7">
        <f t="shared" si="103"/>
        <v>2.7592598156263568E-3</v>
      </c>
      <c r="O690" s="7">
        <f t="shared" si="104"/>
        <v>4.0677944627176789E-3</v>
      </c>
      <c r="P690" s="7">
        <f t="shared" si="105"/>
        <v>-4.540571702472458E-3</v>
      </c>
      <c r="Q690" s="7">
        <f t="shared" si="106"/>
        <v>4.4600829710124898E-3</v>
      </c>
      <c r="R690" s="7">
        <f t="shared" si="107"/>
        <v>1.112684252776422E-3</v>
      </c>
      <c r="S690" s="7">
        <f t="shared" si="108"/>
        <v>-5.5693509838396753E-3</v>
      </c>
      <c r="T690" s="7">
        <f t="shared" si="109"/>
        <v>-1.1717656770110774E-2</v>
      </c>
      <c r="U690" s="7">
        <f t="shared" si="110"/>
        <v>2.6325132328635283E-3</v>
      </c>
    </row>
    <row r="691" spans="1:21" x14ac:dyDescent="0.2">
      <c r="A691" s="2">
        <v>44193</v>
      </c>
      <c r="B691" s="3">
        <v>31.99</v>
      </c>
      <c r="C691" s="3">
        <v>104.339996</v>
      </c>
      <c r="D691" s="3">
        <v>62.34</v>
      </c>
      <c r="E691" s="3">
        <v>709.88000499999998</v>
      </c>
      <c r="F691" s="3">
        <v>36.82</v>
      </c>
      <c r="G691" s="3">
        <v>31.389999</v>
      </c>
      <c r="H691" s="3">
        <v>36.729999999999997</v>
      </c>
      <c r="I691" s="3">
        <v>110.650002</v>
      </c>
      <c r="J691" s="3">
        <v>37.099997999999999</v>
      </c>
      <c r="K691" s="3">
        <v>12899.419921999999</v>
      </c>
      <c r="L691" s="7">
        <f t="shared" si="101"/>
        <v>3.4504706226620931E-3</v>
      </c>
      <c r="M691" s="7">
        <f t="shared" si="102"/>
        <v>2.2840838685602605E-2</v>
      </c>
      <c r="N691" s="7">
        <f t="shared" si="103"/>
        <v>9.0644384762778463E-3</v>
      </c>
      <c r="O691" s="7">
        <f t="shared" si="104"/>
        <v>5.5812151016198302E-3</v>
      </c>
      <c r="P691" s="7">
        <f t="shared" si="105"/>
        <v>-1.2074054199087813E-2</v>
      </c>
      <c r="Q691" s="7">
        <f t="shared" si="106"/>
        <v>-4.4402789584433913E-3</v>
      </c>
      <c r="R691" s="7">
        <f t="shared" si="107"/>
        <v>2.0561210305017487E-2</v>
      </c>
      <c r="S691" s="7">
        <f t="shared" si="108"/>
        <v>-1.6356974244056785E-2</v>
      </c>
      <c r="T691" s="7">
        <f t="shared" si="109"/>
        <v>-2.6954997926293621E-4</v>
      </c>
      <c r="U691" s="7">
        <f t="shared" si="110"/>
        <v>7.3948806051982391E-3</v>
      </c>
    </row>
    <row r="692" spans="1:21" x14ac:dyDescent="0.2">
      <c r="A692" s="2">
        <v>44194</v>
      </c>
      <c r="B692" s="3">
        <v>32</v>
      </c>
      <c r="C692" s="3">
        <v>105.629997</v>
      </c>
      <c r="D692" s="3">
        <v>62.290000999999997</v>
      </c>
      <c r="E692" s="3">
        <v>708.78002900000001</v>
      </c>
      <c r="F692" s="3">
        <v>37.049999</v>
      </c>
      <c r="G692" s="3">
        <v>31.459999</v>
      </c>
      <c r="H692" s="3">
        <v>36.720001000000003</v>
      </c>
      <c r="I692" s="3">
        <v>110.639999</v>
      </c>
      <c r="J692" s="3">
        <v>36.459999000000003</v>
      </c>
      <c r="K692" s="3">
        <v>12850.219727</v>
      </c>
      <c r="L692" s="7">
        <f t="shared" si="101"/>
        <v>3.1259768677716673E-4</v>
      </c>
      <c r="M692" s="7">
        <f t="shared" si="102"/>
        <v>1.2363437315063763E-2</v>
      </c>
      <c r="N692" s="7">
        <f t="shared" si="103"/>
        <v>-8.0203721527120279E-4</v>
      </c>
      <c r="O692" s="7">
        <f t="shared" si="104"/>
        <v>-1.5495238522741173E-3</v>
      </c>
      <c r="P692" s="7">
        <f t="shared" si="105"/>
        <v>6.2465779467680447E-3</v>
      </c>
      <c r="Q692" s="7">
        <f t="shared" si="106"/>
        <v>2.2300096282258652E-3</v>
      </c>
      <c r="R692" s="7">
        <f t="shared" si="107"/>
        <v>-2.7222978491678275E-4</v>
      </c>
      <c r="S692" s="7">
        <f t="shared" si="108"/>
        <v>-9.0402167367313211E-5</v>
      </c>
      <c r="T692" s="7">
        <f t="shared" si="109"/>
        <v>-1.7250647830223495E-2</v>
      </c>
      <c r="U692" s="7">
        <f t="shared" si="110"/>
        <v>-3.8141401161837021E-3</v>
      </c>
    </row>
    <row r="693" spans="1:21" x14ac:dyDescent="0.2">
      <c r="A693" s="2">
        <v>44195</v>
      </c>
      <c r="B693" s="3">
        <v>31.82</v>
      </c>
      <c r="C693" s="3">
        <v>105.970001</v>
      </c>
      <c r="D693" s="3">
        <v>61.529998999999997</v>
      </c>
      <c r="E693" s="3">
        <v>700.40002400000003</v>
      </c>
      <c r="F693" s="3">
        <v>36.740001999999997</v>
      </c>
      <c r="G693" s="3">
        <v>31.549999</v>
      </c>
      <c r="H693" s="3">
        <v>36.900002000000001</v>
      </c>
      <c r="I693" s="3">
        <v>114.57</v>
      </c>
      <c r="J693" s="3">
        <v>37.009998000000003</v>
      </c>
      <c r="K693" s="3">
        <v>12870</v>
      </c>
      <c r="L693" s="7">
        <f t="shared" si="101"/>
        <v>-5.6249999999999911E-3</v>
      </c>
      <c r="M693" s="7">
        <f t="shared" si="102"/>
        <v>3.2188205022858547E-3</v>
      </c>
      <c r="N693" s="7">
        <f t="shared" si="103"/>
        <v>-1.2201027256364952E-2</v>
      </c>
      <c r="O693" s="7">
        <f t="shared" si="104"/>
        <v>-1.1823139277531735E-2</v>
      </c>
      <c r="P693" s="7">
        <f t="shared" si="105"/>
        <v>-8.3669907791361284E-3</v>
      </c>
      <c r="Q693" s="7">
        <f t="shared" si="106"/>
        <v>2.8607756789820579E-3</v>
      </c>
      <c r="R693" s="7">
        <f t="shared" si="107"/>
        <v>4.9019878839327152E-3</v>
      </c>
      <c r="S693" s="7">
        <f t="shared" si="108"/>
        <v>3.5520616734640333E-2</v>
      </c>
      <c r="T693" s="7">
        <f t="shared" si="109"/>
        <v>1.5084997671009251E-2</v>
      </c>
      <c r="U693" s="7">
        <f t="shared" si="110"/>
        <v>1.5392945350529185E-3</v>
      </c>
    </row>
    <row r="694" spans="1:21" x14ac:dyDescent="0.2">
      <c r="A694" s="2">
        <v>44196</v>
      </c>
      <c r="B694" s="3">
        <v>32</v>
      </c>
      <c r="C694" s="3">
        <v>106.980003</v>
      </c>
      <c r="D694" s="3">
        <v>62.23</v>
      </c>
      <c r="E694" s="3">
        <v>714.17999299999997</v>
      </c>
      <c r="F694" s="3">
        <v>36.810001</v>
      </c>
      <c r="G694" s="3">
        <v>31.76</v>
      </c>
      <c r="H694" s="3">
        <v>37.259998000000003</v>
      </c>
      <c r="I694" s="3">
        <v>113.889999</v>
      </c>
      <c r="J694" s="3">
        <v>36.700001</v>
      </c>
      <c r="K694" s="3">
        <v>12888.280273</v>
      </c>
      <c r="L694" s="7">
        <f t="shared" si="101"/>
        <v>5.656819610307973E-3</v>
      </c>
      <c r="M694" s="7">
        <f t="shared" si="102"/>
        <v>9.5310181227609894E-3</v>
      </c>
      <c r="N694" s="7">
        <f t="shared" si="103"/>
        <v>1.1376580714717716E-2</v>
      </c>
      <c r="O694" s="7">
        <f t="shared" si="104"/>
        <v>1.9674426795850505E-2</v>
      </c>
      <c r="P694" s="7">
        <f t="shared" si="105"/>
        <v>1.9052530263880447E-3</v>
      </c>
      <c r="Q694" s="7">
        <f t="shared" si="106"/>
        <v>6.6561333329995314E-3</v>
      </c>
      <c r="R694" s="7">
        <f t="shared" si="107"/>
        <v>9.7559886311117932E-3</v>
      </c>
      <c r="S694" s="7">
        <f t="shared" si="108"/>
        <v>-5.9352448284890474E-3</v>
      </c>
      <c r="T694" s="7">
        <f t="shared" si="109"/>
        <v>-8.3760339570945856E-3</v>
      </c>
      <c r="U694" s="7">
        <f t="shared" si="110"/>
        <v>1.4203786324786564E-3</v>
      </c>
    </row>
    <row r="695" spans="1:21" x14ac:dyDescent="0.2">
      <c r="A695" s="2">
        <v>44200</v>
      </c>
      <c r="B695" s="3">
        <v>31.59</v>
      </c>
      <c r="C695" s="3">
        <v>103.099998</v>
      </c>
      <c r="D695" s="3">
        <v>61.450001</v>
      </c>
      <c r="E695" s="3">
        <v>692.55999799999995</v>
      </c>
      <c r="F695" s="3">
        <v>36.810001</v>
      </c>
      <c r="G695" s="3">
        <v>32.130001</v>
      </c>
      <c r="H695" s="3">
        <v>36.599997999999999</v>
      </c>
      <c r="I695" s="3">
        <v>113.480003</v>
      </c>
      <c r="J695" s="3">
        <v>36.150002000000001</v>
      </c>
      <c r="K695" s="3">
        <v>12698.450194999999</v>
      </c>
      <c r="L695" s="7">
        <f t="shared" si="101"/>
        <v>-1.2812500000000004E-2</v>
      </c>
      <c r="M695" s="7">
        <f t="shared" si="102"/>
        <v>-3.6268507115297027E-2</v>
      </c>
      <c r="N695" s="7">
        <f t="shared" si="103"/>
        <v>-1.2534131447854677E-2</v>
      </c>
      <c r="O695" s="7">
        <f t="shared" si="104"/>
        <v>-3.0272473622766437E-2</v>
      </c>
      <c r="P695" s="7">
        <f t="shared" si="105"/>
        <v>0</v>
      </c>
      <c r="Q695" s="7">
        <f t="shared" si="106"/>
        <v>1.1649905541561664E-2</v>
      </c>
      <c r="R695" s="7">
        <f t="shared" si="107"/>
        <v>-1.7713366490250581E-2</v>
      </c>
      <c r="S695" s="7">
        <f t="shared" si="108"/>
        <v>-3.5999297883917503E-3</v>
      </c>
      <c r="T695" s="7">
        <f t="shared" si="109"/>
        <v>-1.4986348365494586E-2</v>
      </c>
      <c r="U695" s="7">
        <f t="shared" si="110"/>
        <v>-1.4728891208059846E-2</v>
      </c>
    </row>
    <row r="696" spans="1:21" x14ac:dyDescent="0.2">
      <c r="A696" s="2">
        <v>44201</v>
      </c>
      <c r="B696" s="3">
        <v>31.639999</v>
      </c>
      <c r="C696" s="3">
        <v>103.44000200000001</v>
      </c>
      <c r="D696" s="3">
        <v>61.799999</v>
      </c>
      <c r="E696" s="3">
        <v>691.53997800000002</v>
      </c>
      <c r="F696" s="3">
        <v>37.189999</v>
      </c>
      <c r="G696" s="3">
        <v>31.9</v>
      </c>
      <c r="H696" s="3">
        <v>36.990001999999997</v>
      </c>
      <c r="I696" s="3">
        <v>121.349998</v>
      </c>
      <c r="J696" s="3">
        <v>36.43</v>
      </c>
      <c r="K696" s="3">
        <v>12818.959961</v>
      </c>
      <c r="L696" s="7">
        <f t="shared" si="101"/>
        <v>1.5827477049699171E-3</v>
      </c>
      <c r="M696" s="7">
        <f t="shared" si="102"/>
        <v>3.2978080174163294E-3</v>
      </c>
      <c r="N696" s="7">
        <f t="shared" si="103"/>
        <v>5.6956549113807075E-3</v>
      </c>
      <c r="O696" s="7">
        <f t="shared" si="104"/>
        <v>-1.4728254634191727E-3</v>
      </c>
      <c r="P696" s="7">
        <f t="shared" si="105"/>
        <v>1.0323227103416826E-2</v>
      </c>
      <c r="Q696" s="7">
        <f t="shared" si="106"/>
        <v>-7.1584498238889396E-3</v>
      </c>
      <c r="R696" s="7">
        <f t="shared" si="107"/>
        <v>1.0655847576822206E-2</v>
      </c>
      <c r="S696" s="7">
        <f t="shared" si="108"/>
        <v>6.9351381670301887E-2</v>
      </c>
      <c r="T696" s="7">
        <f t="shared" si="109"/>
        <v>7.7454490873886837E-3</v>
      </c>
      <c r="U696" s="7">
        <f t="shared" si="110"/>
        <v>9.4901160495515918E-3</v>
      </c>
    </row>
    <row r="697" spans="1:21" x14ac:dyDescent="0.2">
      <c r="A697" s="2">
        <v>44202</v>
      </c>
      <c r="B697" s="3">
        <v>31.76</v>
      </c>
      <c r="C697" s="3">
        <v>104.19000200000001</v>
      </c>
      <c r="D697" s="3">
        <v>61.32</v>
      </c>
      <c r="E697" s="3">
        <v>668.96002199999998</v>
      </c>
      <c r="F697" s="3">
        <v>36.869999</v>
      </c>
      <c r="G697" s="3">
        <v>32.209999000000003</v>
      </c>
      <c r="H697" s="3">
        <v>40.200001</v>
      </c>
      <c r="I697" s="3">
        <v>126.360001</v>
      </c>
      <c r="J697" s="3">
        <v>38.229999999999997</v>
      </c>
      <c r="K697" s="3">
        <v>12740.790039</v>
      </c>
      <c r="L697" s="7">
        <f t="shared" si="101"/>
        <v>3.7926992349147049E-3</v>
      </c>
      <c r="M697" s="7">
        <f t="shared" si="102"/>
        <v>7.2505799062146182E-3</v>
      </c>
      <c r="N697" s="7">
        <f t="shared" si="103"/>
        <v>-7.7669742357115478E-3</v>
      </c>
      <c r="O697" s="7">
        <f t="shared" si="104"/>
        <v>-3.2651700145092749E-2</v>
      </c>
      <c r="P697" s="7">
        <f t="shared" si="105"/>
        <v>-8.6044637968395819E-3</v>
      </c>
      <c r="Q697" s="7">
        <f t="shared" si="106"/>
        <v>9.7178369905957622E-3</v>
      </c>
      <c r="R697" s="7">
        <f t="shared" si="107"/>
        <v>8.6780179141379976E-2</v>
      </c>
      <c r="S697" s="7">
        <f t="shared" si="108"/>
        <v>4.1285563103181905E-2</v>
      </c>
      <c r="T697" s="7">
        <f t="shared" si="109"/>
        <v>4.9409827065605191E-2</v>
      </c>
      <c r="U697" s="7">
        <f t="shared" si="110"/>
        <v>-6.0979925234046018E-3</v>
      </c>
    </row>
    <row r="698" spans="1:21" x14ac:dyDescent="0.2">
      <c r="A698" s="2">
        <v>44203</v>
      </c>
      <c r="B698" s="3">
        <v>31.799999</v>
      </c>
      <c r="C698" s="3">
        <v>103.349998</v>
      </c>
      <c r="D698" s="3">
        <v>60.889999000000003</v>
      </c>
      <c r="E698" s="3">
        <v>678.96997099999999</v>
      </c>
      <c r="F698" s="3">
        <v>37.060001</v>
      </c>
      <c r="G698" s="3">
        <v>31.82</v>
      </c>
      <c r="H698" s="3">
        <v>40.119999</v>
      </c>
      <c r="I698" s="3">
        <v>131.990005</v>
      </c>
      <c r="J698" s="3">
        <v>38.5</v>
      </c>
      <c r="K698" s="3">
        <v>13067.480469</v>
      </c>
      <c r="L698" s="7">
        <f t="shared" si="101"/>
        <v>1.2594143576825604E-3</v>
      </c>
      <c r="M698" s="7">
        <f t="shared" si="102"/>
        <v>-8.0622323051688528E-3</v>
      </c>
      <c r="N698" s="7">
        <f t="shared" si="103"/>
        <v>-7.0124103065883426E-3</v>
      </c>
      <c r="O698" s="7">
        <f t="shared" si="104"/>
        <v>1.4963448742531891E-2</v>
      </c>
      <c r="P698" s="7">
        <f t="shared" si="105"/>
        <v>5.1532955018523266E-3</v>
      </c>
      <c r="Q698" s="7">
        <f t="shared" si="106"/>
        <v>-1.2108010310711374E-2</v>
      </c>
      <c r="R698" s="7">
        <f t="shared" si="107"/>
        <v>-1.9900994529826093E-3</v>
      </c>
      <c r="S698" s="7">
        <f t="shared" si="108"/>
        <v>4.4555270302664839E-2</v>
      </c>
      <c r="T698" s="7">
        <f t="shared" si="109"/>
        <v>7.0625163484175557E-3</v>
      </c>
      <c r="U698" s="7">
        <f t="shared" si="110"/>
        <v>2.5641300814155939E-2</v>
      </c>
    </row>
    <row r="699" spans="1:21" x14ac:dyDescent="0.2">
      <c r="A699" s="2">
        <v>44204</v>
      </c>
      <c r="B699" s="3">
        <v>32</v>
      </c>
      <c r="C699" s="3">
        <v>105.66999800000001</v>
      </c>
      <c r="D699" s="3">
        <v>60.200001</v>
      </c>
      <c r="E699" s="3">
        <v>692.46002199999998</v>
      </c>
      <c r="F699" s="3">
        <v>37.130001</v>
      </c>
      <c r="G699" s="3">
        <v>31.629999000000002</v>
      </c>
      <c r="H699" s="3">
        <v>40.060001</v>
      </c>
      <c r="I699" s="3">
        <v>131.240005</v>
      </c>
      <c r="J699" s="3">
        <v>38.669998</v>
      </c>
      <c r="K699" s="3">
        <v>13201.980469</v>
      </c>
      <c r="L699" s="7">
        <f t="shared" si="101"/>
        <v>6.2893398204195011E-3</v>
      </c>
      <c r="M699" s="7">
        <f t="shared" si="102"/>
        <v>2.2447992693720296E-2</v>
      </c>
      <c r="N699" s="7">
        <f t="shared" si="103"/>
        <v>-1.1331877341630483E-2</v>
      </c>
      <c r="O699" s="7">
        <f t="shared" si="104"/>
        <v>1.9868405932786083E-2</v>
      </c>
      <c r="P699" s="7">
        <f t="shared" si="105"/>
        <v>1.8888288750990667E-3</v>
      </c>
      <c r="Q699" s="7">
        <f t="shared" si="106"/>
        <v>-5.9711187932117776E-3</v>
      </c>
      <c r="R699" s="7">
        <f t="shared" si="107"/>
        <v>-1.4954636464472549E-3</v>
      </c>
      <c r="S699" s="7">
        <f t="shared" si="108"/>
        <v>-5.6822484399481612E-3</v>
      </c>
      <c r="T699" s="7">
        <f t="shared" si="109"/>
        <v>4.4155324675324587E-3</v>
      </c>
      <c r="U699" s="7">
        <f t="shared" si="110"/>
        <v>1.0292726307804669E-2</v>
      </c>
    </row>
    <row r="700" spans="1:21" x14ac:dyDescent="0.2">
      <c r="A700" s="2">
        <v>44207</v>
      </c>
      <c r="B700" s="3">
        <v>31.360001</v>
      </c>
      <c r="C700" s="3">
        <v>104.599998</v>
      </c>
      <c r="D700" s="3">
        <v>59.369999</v>
      </c>
      <c r="E700" s="3">
        <v>682.39001499999995</v>
      </c>
      <c r="F700" s="3">
        <v>37.770000000000003</v>
      </c>
      <c r="G700" s="3">
        <v>31.76</v>
      </c>
      <c r="H700" s="3">
        <v>41.060001</v>
      </c>
      <c r="I700" s="3">
        <v>131.41999799999999</v>
      </c>
      <c r="J700" s="3">
        <v>38.830002</v>
      </c>
      <c r="K700" s="3">
        <v>13036.429688</v>
      </c>
      <c r="L700" s="7">
        <f t="shared" si="101"/>
        <v>-1.9999968749999986E-2</v>
      </c>
      <c r="M700" s="7">
        <f t="shared" si="102"/>
        <v>-1.0125863729078591E-2</v>
      </c>
      <c r="N700" s="7">
        <f t="shared" si="103"/>
        <v>-1.3787408408847042E-2</v>
      </c>
      <c r="O700" s="7">
        <f t="shared" si="104"/>
        <v>-1.4542365884048152E-2</v>
      </c>
      <c r="P700" s="7">
        <f t="shared" si="105"/>
        <v>1.7236708396533656E-2</v>
      </c>
      <c r="Q700" s="7">
        <f t="shared" si="106"/>
        <v>4.1100538763848846E-3</v>
      </c>
      <c r="R700" s="7">
        <f t="shared" si="107"/>
        <v>2.4962555542622177E-2</v>
      </c>
      <c r="S700" s="7">
        <f t="shared" si="108"/>
        <v>1.3714796795382329E-3</v>
      </c>
      <c r="T700" s="7">
        <f t="shared" si="109"/>
        <v>4.1376780003971221E-3</v>
      </c>
      <c r="U700" s="7">
        <f t="shared" si="110"/>
        <v>-1.2539844411127186E-2</v>
      </c>
    </row>
    <row r="701" spans="1:21" x14ac:dyDescent="0.2">
      <c r="A701" s="2">
        <v>44208</v>
      </c>
      <c r="B701" s="3">
        <v>31.360001</v>
      </c>
      <c r="C701" s="3">
        <v>102.82</v>
      </c>
      <c r="D701" s="3">
        <v>58.560001</v>
      </c>
      <c r="E701" s="3">
        <v>676.53002900000001</v>
      </c>
      <c r="F701" s="3">
        <v>37.18</v>
      </c>
      <c r="G701" s="3">
        <v>31.52</v>
      </c>
      <c r="H701" s="3">
        <v>41.779998999999997</v>
      </c>
      <c r="I701" s="3">
        <v>135.11999499999999</v>
      </c>
      <c r="J701" s="3">
        <v>39.619999</v>
      </c>
      <c r="K701" s="3">
        <v>13072.429688</v>
      </c>
      <c r="L701" s="7">
        <f t="shared" si="101"/>
        <v>0</v>
      </c>
      <c r="M701" s="7">
        <f t="shared" si="102"/>
        <v>-1.7017189617919554E-2</v>
      </c>
      <c r="N701" s="7">
        <f t="shared" si="103"/>
        <v>-1.3643220711524691E-2</v>
      </c>
      <c r="O701" s="7">
        <f t="shared" si="104"/>
        <v>-8.587443941423932E-3</v>
      </c>
      <c r="P701" s="7">
        <f t="shared" si="105"/>
        <v>-1.5620863118877506E-2</v>
      </c>
      <c r="Q701" s="7">
        <f t="shared" si="106"/>
        <v>-7.5566750629723544E-3</v>
      </c>
      <c r="R701" s="7">
        <f t="shared" si="107"/>
        <v>1.753526503810842E-2</v>
      </c>
      <c r="S701" s="7">
        <f t="shared" si="108"/>
        <v>2.8153987645015765E-2</v>
      </c>
      <c r="T701" s="7">
        <f t="shared" si="109"/>
        <v>2.0345015691732377E-2</v>
      </c>
      <c r="U701" s="7">
        <f t="shared" si="110"/>
        <v>2.7614922844356616E-3</v>
      </c>
    </row>
    <row r="702" spans="1:21" x14ac:dyDescent="0.2">
      <c r="A702" s="2">
        <v>44209</v>
      </c>
      <c r="B702" s="3">
        <v>31.66</v>
      </c>
      <c r="C702" s="3">
        <v>102.889999</v>
      </c>
      <c r="D702" s="3">
        <v>59.139999000000003</v>
      </c>
      <c r="E702" s="3">
        <v>690.11999500000002</v>
      </c>
      <c r="F702" s="3">
        <v>36.860000999999997</v>
      </c>
      <c r="G702" s="3">
        <v>31.99</v>
      </c>
      <c r="H702" s="3">
        <v>43.119999</v>
      </c>
      <c r="I702" s="3">
        <v>130.929993</v>
      </c>
      <c r="J702" s="3">
        <v>39.68</v>
      </c>
      <c r="K702" s="3">
        <v>13128.950194999999</v>
      </c>
      <c r="L702" s="7">
        <f t="shared" si="101"/>
        <v>9.5662943378094813E-3</v>
      </c>
      <c r="M702" s="7">
        <f t="shared" si="102"/>
        <v>6.8079167477154174E-4</v>
      </c>
      <c r="N702" s="7">
        <f t="shared" si="103"/>
        <v>9.9043372625626045E-3</v>
      </c>
      <c r="O702" s="7">
        <f t="shared" si="104"/>
        <v>2.0087749866902069E-2</v>
      </c>
      <c r="P702" s="7">
        <f t="shared" si="105"/>
        <v>-8.6067509413664013E-3</v>
      </c>
      <c r="Q702" s="7">
        <f t="shared" si="106"/>
        <v>1.491116751269032E-2</v>
      </c>
      <c r="R702" s="7">
        <f t="shared" si="107"/>
        <v>3.2072762854781389E-2</v>
      </c>
      <c r="S702" s="7">
        <f t="shared" si="108"/>
        <v>-3.1009489010120177E-2</v>
      </c>
      <c r="T702" s="7">
        <f t="shared" si="109"/>
        <v>1.5144119513985791E-3</v>
      </c>
      <c r="U702" s="7">
        <f t="shared" si="110"/>
        <v>4.3236420733540433E-3</v>
      </c>
    </row>
    <row r="703" spans="1:21" x14ac:dyDescent="0.2">
      <c r="A703" s="2">
        <v>44210</v>
      </c>
      <c r="B703" s="3">
        <v>31.540001</v>
      </c>
      <c r="C703" s="3">
        <v>101.82</v>
      </c>
      <c r="D703" s="3">
        <v>59.049999</v>
      </c>
      <c r="E703" s="3">
        <v>689.669983</v>
      </c>
      <c r="F703" s="3">
        <v>36.75</v>
      </c>
      <c r="G703" s="3">
        <v>33.139999000000003</v>
      </c>
      <c r="H703" s="3">
        <v>46</v>
      </c>
      <c r="I703" s="3">
        <v>132.38000500000001</v>
      </c>
      <c r="J703" s="3">
        <v>40.799999</v>
      </c>
      <c r="K703" s="3">
        <v>13112.639648</v>
      </c>
      <c r="L703" s="7">
        <f t="shared" si="101"/>
        <v>-3.7902400505369542E-3</v>
      </c>
      <c r="M703" s="7">
        <f t="shared" si="102"/>
        <v>-1.0399446111375799E-2</v>
      </c>
      <c r="N703" s="7">
        <f t="shared" si="103"/>
        <v>-1.5218126736864404E-3</v>
      </c>
      <c r="O703" s="7">
        <f t="shared" si="104"/>
        <v>-6.5207790422014238E-4</v>
      </c>
      <c r="P703" s="7">
        <f t="shared" si="105"/>
        <v>-2.9842918343924332E-3</v>
      </c>
      <c r="Q703" s="7">
        <f t="shared" si="106"/>
        <v>3.5948702719600024E-2</v>
      </c>
      <c r="R703" s="7">
        <f t="shared" si="107"/>
        <v>6.6790377244674792E-2</v>
      </c>
      <c r="S703" s="7">
        <f t="shared" si="108"/>
        <v>1.1074712270090896E-2</v>
      </c>
      <c r="T703" s="7">
        <f t="shared" si="109"/>
        <v>2.8225781249999998E-2</v>
      </c>
      <c r="U703" s="7">
        <f t="shared" si="110"/>
        <v>-1.2423344408916111E-3</v>
      </c>
    </row>
    <row r="704" spans="1:21" x14ac:dyDescent="0.2">
      <c r="A704" s="2">
        <v>44211</v>
      </c>
      <c r="B704" s="3">
        <v>31.860001</v>
      </c>
      <c r="C704" s="3">
        <v>102.33000199999999</v>
      </c>
      <c r="D704" s="3">
        <v>59.029998999999997</v>
      </c>
      <c r="E704" s="3">
        <v>707.76000999999997</v>
      </c>
      <c r="F704" s="3">
        <v>36.700001</v>
      </c>
      <c r="G704" s="3">
        <v>33.700001</v>
      </c>
      <c r="H704" s="3">
        <v>45.299999</v>
      </c>
      <c r="I704" s="3">
        <v>127.379997</v>
      </c>
      <c r="J704" s="3">
        <v>40.619999</v>
      </c>
      <c r="K704" s="3">
        <v>12998.5</v>
      </c>
      <c r="L704" s="7">
        <f t="shared" si="101"/>
        <v>1.0145846222389159E-2</v>
      </c>
      <c r="M704" s="7">
        <f t="shared" si="102"/>
        <v>5.0088587703791014E-3</v>
      </c>
      <c r="N704" s="7">
        <f t="shared" si="103"/>
        <v>-3.3869602605756397E-4</v>
      </c>
      <c r="O704" s="7">
        <f t="shared" si="104"/>
        <v>2.6229975852088031E-2</v>
      </c>
      <c r="P704" s="7">
        <f t="shared" si="105"/>
        <v>-1.3605170068027124E-3</v>
      </c>
      <c r="Q704" s="7">
        <f t="shared" si="106"/>
        <v>1.6898069308933811E-2</v>
      </c>
      <c r="R704" s="7">
        <f t="shared" si="107"/>
        <v>-1.5217413043478267E-2</v>
      </c>
      <c r="S704" s="7">
        <f t="shared" si="108"/>
        <v>-3.7770114905192879E-2</v>
      </c>
      <c r="T704" s="7">
        <f t="shared" si="109"/>
        <v>-4.4117648140138367E-3</v>
      </c>
      <c r="U704" s="7">
        <f t="shared" si="110"/>
        <v>-8.7045515673428425E-3</v>
      </c>
    </row>
    <row r="705" spans="1:21" x14ac:dyDescent="0.2">
      <c r="A705" s="2">
        <v>44215</v>
      </c>
      <c r="B705" s="3">
        <v>31.82</v>
      </c>
      <c r="C705" s="3">
        <v>102.540001</v>
      </c>
      <c r="D705" s="3">
        <v>58.459999000000003</v>
      </c>
      <c r="E705" s="3">
        <v>716.32000700000003</v>
      </c>
      <c r="F705" s="3">
        <v>36.729999999999997</v>
      </c>
      <c r="G705" s="3">
        <v>33.619999</v>
      </c>
      <c r="H705" s="3">
        <v>43.75</v>
      </c>
      <c r="I705" s="3">
        <v>132.03999300000001</v>
      </c>
      <c r="J705" s="3">
        <v>42.040000999999997</v>
      </c>
      <c r="K705" s="3">
        <v>13197.179688</v>
      </c>
      <c r="L705" s="7">
        <f t="shared" si="101"/>
        <v>-1.2555241288285011E-3</v>
      </c>
      <c r="M705" s="7">
        <f t="shared" si="102"/>
        <v>2.052174297817472E-3</v>
      </c>
      <c r="N705" s="7">
        <f t="shared" si="103"/>
        <v>-9.6561072277841845E-3</v>
      </c>
      <c r="O705" s="7">
        <f t="shared" si="104"/>
        <v>1.2094490899535376E-2</v>
      </c>
      <c r="P705" s="7">
        <f t="shared" si="105"/>
        <v>8.1741142186880474E-4</v>
      </c>
      <c r="Q705" s="7">
        <f t="shared" si="106"/>
        <v>-2.3739465170935854E-3</v>
      </c>
      <c r="R705" s="7">
        <f t="shared" si="107"/>
        <v>-3.4216314221110683E-2</v>
      </c>
      <c r="S705" s="7">
        <f t="shared" si="108"/>
        <v>3.6583420550716506E-2</v>
      </c>
      <c r="T705" s="7">
        <f t="shared" si="109"/>
        <v>3.4958198792668524E-2</v>
      </c>
      <c r="U705" s="7">
        <f t="shared" si="110"/>
        <v>1.5284816555756446E-2</v>
      </c>
    </row>
    <row r="706" spans="1:21" x14ac:dyDescent="0.2">
      <c r="A706" s="2">
        <v>44216</v>
      </c>
      <c r="B706" s="3">
        <v>31.950001</v>
      </c>
      <c r="C706" s="3">
        <v>105.459999</v>
      </c>
      <c r="D706" s="3">
        <v>57.639999000000003</v>
      </c>
      <c r="E706" s="3">
        <v>727.73999000000003</v>
      </c>
      <c r="F706" s="3">
        <v>36.5</v>
      </c>
      <c r="G706" s="3">
        <v>33.07</v>
      </c>
      <c r="H706" s="3">
        <v>43.360000999999997</v>
      </c>
      <c r="I706" s="3">
        <v>132.13000500000001</v>
      </c>
      <c r="J706" s="3">
        <v>42.57</v>
      </c>
      <c r="K706" s="3">
        <v>13457.25</v>
      </c>
      <c r="L706" s="7">
        <f t="shared" si="101"/>
        <v>4.08551225644249E-3</v>
      </c>
      <c r="M706" s="7">
        <f t="shared" si="102"/>
        <v>2.8476672240328849E-2</v>
      </c>
      <c r="N706" s="7">
        <f t="shared" si="103"/>
        <v>-1.4026685152697321E-2</v>
      </c>
      <c r="O706" s="7">
        <f t="shared" si="104"/>
        <v>1.5942571599846439E-2</v>
      </c>
      <c r="P706" s="7">
        <f t="shared" si="105"/>
        <v>-6.2619112442144536E-3</v>
      </c>
      <c r="Q706" s="7">
        <f t="shared" si="106"/>
        <v>-1.6359280676956585E-2</v>
      </c>
      <c r="R706" s="7">
        <f t="shared" si="107"/>
        <v>-8.914262857142927E-3</v>
      </c>
      <c r="S706" s="7">
        <f t="shared" si="108"/>
        <v>6.8170255052953186E-4</v>
      </c>
      <c r="T706" s="7">
        <f t="shared" si="109"/>
        <v>1.2607016826664768E-2</v>
      </c>
      <c r="U706" s="7">
        <f t="shared" si="110"/>
        <v>1.9706506855891179E-2</v>
      </c>
    </row>
    <row r="707" spans="1:21" x14ac:dyDescent="0.2">
      <c r="A707" s="2">
        <v>44217</v>
      </c>
      <c r="B707" s="3">
        <v>31.540001</v>
      </c>
      <c r="C707" s="3">
        <v>104.58000199999999</v>
      </c>
      <c r="D707" s="3">
        <v>57.889999000000003</v>
      </c>
      <c r="E707" s="3">
        <v>719.90002400000003</v>
      </c>
      <c r="F707" s="3">
        <v>36.479999999999997</v>
      </c>
      <c r="G707" s="3">
        <v>33.209999000000003</v>
      </c>
      <c r="H707" s="3">
        <v>45.110000999999997</v>
      </c>
      <c r="I707" s="3">
        <v>130</v>
      </c>
      <c r="J707" s="3">
        <v>41.939999</v>
      </c>
      <c r="K707" s="3">
        <v>13530.910156</v>
      </c>
      <c r="L707" s="7">
        <f t="shared" si="101"/>
        <v>-1.2832550459075108E-2</v>
      </c>
      <c r="M707" s="7">
        <f t="shared" si="102"/>
        <v>-8.3443676118373847E-3</v>
      </c>
      <c r="N707" s="7">
        <f t="shared" si="103"/>
        <v>4.3372658628949663E-3</v>
      </c>
      <c r="O707" s="7">
        <f t="shared" si="104"/>
        <v>-1.077303172524572E-2</v>
      </c>
      <c r="P707" s="7">
        <f t="shared" si="105"/>
        <v>-5.4794520547953767E-4</v>
      </c>
      <c r="Q707" s="7">
        <f t="shared" si="106"/>
        <v>4.2334139703659839E-3</v>
      </c>
      <c r="R707" s="7">
        <f t="shared" si="107"/>
        <v>4.0359777666979298E-2</v>
      </c>
      <c r="S707" s="7">
        <f t="shared" si="108"/>
        <v>-1.6120524630268585E-2</v>
      </c>
      <c r="T707" s="7">
        <f t="shared" si="109"/>
        <v>-1.4799177824759221E-2</v>
      </c>
      <c r="U707" s="7">
        <f t="shared" si="110"/>
        <v>5.4736410485054458E-3</v>
      </c>
    </row>
    <row r="708" spans="1:21" x14ac:dyDescent="0.2">
      <c r="A708" s="2">
        <v>44218</v>
      </c>
      <c r="B708" s="3">
        <v>31.469999000000001</v>
      </c>
      <c r="C708" s="3">
        <v>103.910004</v>
      </c>
      <c r="D708" s="3">
        <v>58.299999</v>
      </c>
      <c r="E708" s="3">
        <v>721.15997300000004</v>
      </c>
      <c r="F708" s="3">
        <v>36.549999</v>
      </c>
      <c r="G708" s="3">
        <v>33.560001</v>
      </c>
      <c r="H708" s="3">
        <v>45.580002</v>
      </c>
      <c r="I708" s="3">
        <v>131.16000399999999</v>
      </c>
      <c r="J708" s="3">
        <v>41.349997999999999</v>
      </c>
      <c r="K708" s="3">
        <v>13543.059569999999</v>
      </c>
      <c r="L708" s="7">
        <f t="shared" ref="L708:L771" si="111">((B708-B707)/B707)</f>
        <v>-2.2194672726864781E-3</v>
      </c>
      <c r="M708" s="7">
        <f t="shared" ref="M708:M771" si="112">((C708-C707)/C707)</f>
        <v>-6.4065594490999586E-3</v>
      </c>
      <c r="N708" s="7">
        <f t="shared" ref="N708:N771" si="113">(D708-D707)/D707</f>
        <v>7.0823977730591521E-3</v>
      </c>
      <c r="O708" s="7">
        <f t="shared" ref="O708:O771" si="114">(E708-E707)/E707</f>
        <v>1.7501721877981294E-3</v>
      </c>
      <c r="P708" s="7">
        <f t="shared" ref="P708:P771" si="115">(F708-F707)/F707</f>
        <v>1.9188322368421825E-3</v>
      </c>
      <c r="Q708" s="7">
        <f t="shared" ref="Q708:Q771" si="116">(G708-G707)/G707</f>
        <v>1.0539054819001841E-2</v>
      </c>
      <c r="R708" s="7">
        <f t="shared" ref="R708:R771" si="117">(H708-H707)/H707</f>
        <v>1.041899777390835E-2</v>
      </c>
      <c r="S708" s="7">
        <f t="shared" ref="S708:S771" si="118">(I708-I707)/I707</f>
        <v>8.9231076923075876E-3</v>
      </c>
      <c r="T708" s="7">
        <f t="shared" ref="T708:T771" si="119">(J708-J707)/J707</f>
        <v>-1.4067739963465447E-2</v>
      </c>
      <c r="U708" s="7">
        <f t="shared" ref="U708:U771" si="120">(K708-K707)/K707</f>
        <v>8.9790072211898622E-4</v>
      </c>
    </row>
    <row r="709" spans="1:21" x14ac:dyDescent="0.2">
      <c r="A709" s="2">
        <v>44221</v>
      </c>
      <c r="B709" s="3">
        <v>32.029998999999997</v>
      </c>
      <c r="C709" s="3">
        <v>103.449997</v>
      </c>
      <c r="D709" s="3">
        <v>59.84</v>
      </c>
      <c r="E709" s="3">
        <v>723.15997300000004</v>
      </c>
      <c r="F709" s="3">
        <v>37.279998999999997</v>
      </c>
      <c r="G709" s="3">
        <v>34.57</v>
      </c>
      <c r="H709" s="3">
        <v>47.709999000000003</v>
      </c>
      <c r="I709" s="3">
        <v>129.33000200000001</v>
      </c>
      <c r="J709" s="3">
        <v>39.939999</v>
      </c>
      <c r="K709" s="3">
        <v>13635.990234000001</v>
      </c>
      <c r="L709" s="7">
        <f t="shared" si="111"/>
        <v>1.7794725700499552E-2</v>
      </c>
      <c r="M709" s="7">
        <f t="shared" si="112"/>
        <v>-4.4269750966423257E-3</v>
      </c>
      <c r="N709" s="7">
        <f t="shared" si="113"/>
        <v>2.6415111945370766E-2</v>
      </c>
      <c r="O709" s="7">
        <f t="shared" si="114"/>
        <v>2.7733097715893335E-3</v>
      </c>
      <c r="P709" s="7">
        <f t="shared" si="115"/>
        <v>1.9972640765325244E-2</v>
      </c>
      <c r="Q709" s="7">
        <f t="shared" si="116"/>
        <v>3.0095320914918941E-2</v>
      </c>
      <c r="R709" s="7">
        <f t="shared" si="117"/>
        <v>4.6730954509392145E-2</v>
      </c>
      <c r="S709" s="7">
        <f t="shared" si="118"/>
        <v>-1.3952439342712885E-2</v>
      </c>
      <c r="T709" s="7">
        <f t="shared" si="119"/>
        <v>-3.4099131032606075E-2</v>
      </c>
      <c r="U709" s="7">
        <f t="shared" si="120"/>
        <v>6.8618662954017667E-3</v>
      </c>
    </row>
    <row r="710" spans="1:21" x14ac:dyDescent="0.2">
      <c r="A710" s="2">
        <v>44222</v>
      </c>
      <c r="B710" s="3">
        <v>32.630001</v>
      </c>
      <c r="C710" s="3">
        <v>104.69000200000001</v>
      </c>
      <c r="D710" s="3">
        <v>60.919998</v>
      </c>
      <c r="E710" s="3">
        <v>735.23999000000003</v>
      </c>
      <c r="F710" s="3">
        <v>37.310001</v>
      </c>
      <c r="G710" s="3">
        <v>37.07</v>
      </c>
      <c r="H710" s="3">
        <v>51.919998</v>
      </c>
      <c r="I710" s="3">
        <v>123.639999</v>
      </c>
      <c r="J710" s="3">
        <v>41.279998999999997</v>
      </c>
      <c r="K710" s="3">
        <v>13626.059569999999</v>
      </c>
      <c r="L710" s="7">
        <f t="shared" si="111"/>
        <v>1.8732501365360754E-2</v>
      </c>
      <c r="M710" s="7">
        <f t="shared" si="112"/>
        <v>1.1986515572349516E-2</v>
      </c>
      <c r="N710" s="7">
        <f t="shared" si="113"/>
        <v>1.8048094919786033E-2</v>
      </c>
      <c r="O710" s="7">
        <f t="shared" si="114"/>
        <v>1.6704487874082043E-2</v>
      </c>
      <c r="P710" s="7">
        <f t="shared" si="115"/>
        <v>8.0477469969897786E-4</v>
      </c>
      <c r="Q710" s="7">
        <f t="shared" si="116"/>
        <v>7.2317037894127856E-2</v>
      </c>
      <c r="R710" s="7">
        <f t="shared" si="117"/>
        <v>8.8241439703236974E-2</v>
      </c>
      <c r="S710" s="7">
        <f t="shared" si="118"/>
        <v>-4.3996001793922525E-2</v>
      </c>
      <c r="T710" s="7">
        <f t="shared" si="119"/>
        <v>3.3550326328250439E-2</v>
      </c>
      <c r="U710" s="7">
        <f t="shared" si="120"/>
        <v>-7.2826863539695186E-4</v>
      </c>
    </row>
    <row r="711" spans="1:21" x14ac:dyDescent="0.2">
      <c r="A711" s="2">
        <v>44223</v>
      </c>
      <c r="B711" s="3">
        <v>33.200001</v>
      </c>
      <c r="C711" s="3">
        <v>97.870002999999997</v>
      </c>
      <c r="D711" s="3">
        <v>62.360000999999997</v>
      </c>
      <c r="E711" s="3">
        <v>731.70001200000002</v>
      </c>
      <c r="F711" s="3">
        <v>36.240001999999997</v>
      </c>
      <c r="G711" s="3">
        <v>38.75</v>
      </c>
      <c r="H711" s="3">
        <v>56</v>
      </c>
      <c r="I711" s="3">
        <v>117.629997</v>
      </c>
      <c r="J711" s="3">
        <v>41.639999000000003</v>
      </c>
      <c r="K711" s="3">
        <v>13270.599609000001</v>
      </c>
      <c r="L711" s="7">
        <f t="shared" si="111"/>
        <v>1.7468586654349177E-2</v>
      </c>
      <c r="M711" s="7">
        <f t="shared" si="112"/>
        <v>-6.514470216554212E-2</v>
      </c>
      <c r="N711" s="7">
        <f t="shared" si="113"/>
        <v>2.3637607473329155E-2</v>
      </c>
      <c r="O711" s="7">
        <f t="shared" si="114"/>
        <v>-4.8147245092041565E-3</v>
      </c>
      <c r="P711" s="7">
        <f t="shared" si="115"/>
        <v>-2.8678610863612758E-2</v>
      </c>
      <c r="Q711" s="7">
        <f t="shared" si="116"/>
        <v>4.531966549770703E-2</v>
      </c>
      <c r="R711" s="7">
        <f t="shared" si="117"/>
        <v>7.8582476062499088E-2</v>
      </c>
      <c r="S711" s="7">
        <f t="shared" si="118"/>
        <v>-4.8608881014306701E-2</v>
      </c>
      <c r="T711" s="7">
        <f t="shared" si="119"/>
        <v>8.7209304438211482E-3</v>
      </c>
      <c r="U711" s="7">
        <f t="shared" si="120"/>
        <v>-2.6086775797061826E-2</v>
      </c>
    </row>
    <row r="712" spans="1:21" x14ac:dyDescent="0.2">
      <c r="A712" s="2">
        <v>44224</v>
      </c>
      <c r="B712" s="3">
        <v>32.419998</v>
      </c>
      <c r="C712" s="3">
        <v>98.150002000000001</v>
      </c>
      <c r="D712" s="3">
        <v>60.169998</v>
      </c>
      <c r="E712" s="3">
        <v>738.22997999999995</v>
      </c>
      <c r="F712" s="3">
        <v>35.860000999999997</v>
      </c>
      <c r="G712" s="3">
        <v>35.380001</v>
      </c>
      <c r="H712" s="3">
        <v>50.610000999999997</v>
      </c>
      <c r="I712" s="3">
        <v>122.599998</v>
      </c>
      <c r="J712" s="3">
        <v>41.07</v>
      </c>
      <c r="K712" s="3">
        <v>13337.160156</v>
      </c>
      <c r="L712" s="7">
        <f t="shared" si="111"/>
        <v>-2.3494065557407684E-2</v>
      </c>
      <c r="M712" s="7">
        <f t="shared" si="112"/>
        <v>2.8609276736203193E-3</v>
      </c>
      <c r="N712" s="7">
        <f t="shared" si="113"/>
        <v>-3.5118713356018023E-2</v>
      </c>
      <c r="O712" s="7">
        <f t="shared" si="114"/>
        <v>8.9243786974270815E-3</v>
      </c>
      <c r="P712" s="7">
        <f t="shared" si="115"/>
        <v>-1.0485678229267208E-2</v>
      </c>
      <c r="Q712" s="7">
        <f t="shared" si="116"/>
        <v>-8.6967716129032258E-2</v>
      </c>
      <c r="R712" s="7">
        <f t="shared" si="117"/>
        <v>-9.6249982142857196E-2</v>
      </c>
      <c r="S712" s="7">
        <f t="shared" si="118"/>
        <v>4.2251135992122796E-2</v>
      </c>
      <c r="T712" s="7">
        <f t="shared" si="119"/>
        <v>-1.368873712028674E-2</v>
      </c>
      <c r="U712" s="7">
        <f t="shared" si="120"/>
        <v>5.0156397571409182E-3</v>
      </c>
    </row>
    <row r="713" spans="1:21" x14ac:dyDescent="0.2">
      <c r="A713" s="2">
        <v>44225</v>
      </c>
      <c r="B713" s="3">
        <v>31.799999</v>
      </c>
      <c r="C713" s="3">
        <v>96.809997999999993</v>
      </c>
      <c r="D713" s="3">
        <v>58.939999</v>
      </c>
      <c r="E713" s="3">
        <v>739.96002199999998</v>
      </c>
      <c r="F713" s="3">
        <v>35.900002000000001</v>
      </c>
      <c r="G713" s="3">
        <v>34.5</v>
      </c>
      <c r="H713" s="3">
        <v>48.5</v>
      </c>
      <c r="I713" s="3">
        <v>120.900002</v>
      </c>
      <c r="J713" s="3">
        <v>40.090000000000003</v>
      </c>
      <c r="K713" s="3">
        <v>13070.690430000001</v>
      </c>
      <c r="L713" s="7">
        <f t="shared" si="111"/>
        <v>-1.9123967866993698E-2</v>
      </c>
      <c r="M713" s="7">
        <f t="shared" si="112"/>
        <v>-1.3652613068719118E-2</v>
      </c>
      <c r="N713" s="7">
        <f t="shared" si="113"/>
        <v>-2.0442064831047515E-2</v>
      </c>
      <c r="O713" s="7">
        <f t="shared" si="114"/>
        <v>2.3435000567167781E-3</v>
      </c>
      <c r="P713" s="7">
        <f t="shared" si="115"/>
        <v>1.1154768233275769E-3</v>
      </c>
      <c r="Q713" s="7">
        <f t="shared" si="116"/>
        <v>-2.4872837058427445E-2</v>
      </c>
      <c r="R713" s="7">
        <f t="shared" si="117"/>
        <v>-4.1691384277980886E-2</v>
      </c>
      <c r="S713" s="7">
        <f t="shared" si="118"/>
        <v>-1.3866199247409439E-2</v>
      </c>
      <c r="T713" s="7">
        <f t="shared" si="119"/>
        <v>-2.3861699537375138E-2</v>
      </c>
      <c r="U713" s="7">
        <f t="shared" si="120"/>
        <v>-1.9979495101145831E-2</v>
      </c>
    </row>
    <row r="714" spans="1:21" x14ac:dyDescent="0.2">
      <c r="A714" s="2">
        <v>44228</v>
      </c>
      <c r="B714" s="3">
        <v>31.92</v>
      </c>
      <c r="C714" s="3">
        <v>98.580001999999993</v>
      </c>
      <c r="D714" s="3">
        <v>58.82</v>
      </c>
      <c r="E714" s="3">
        <v>756.71997099999999</v>
      </c>
      <c r="F714" s="3">
        <v>35.799999</v>
      </c>
      <c r="G714" s="3">
        <v>33.700001</v>
      </c>
      <c r="H714" s="3">
        <v>52.330002</v>
      </c>
      <c r="I714" s="3">
        <v>120.260002</v>
      </c>
      <c r="J714" s="3">
        <v>40.150002000000001</v>
      </c>
      <c r="K714" s="3">
        <v>13403.389648</v>
      </c>
      <c r="L714" s="7">
        <f t="shared" si="111"/>
        <v>3.7736164708685061E-3</v>
      </c>
      <c r="M714" s="7">
        <f t="shared" si="112"/>
        <v>1.8283276898735192E-2</v>
      </c>
      <c r="N714" s="7">
        <f t="shared" si="113"/>
        <v>-2.0359518499482834E-3</v>
      </c>
      <c r="O714" s="7">
        <f t="shared" si="114"/>
        <v>2.2649803370052884E-2</v>
      </c>
      <c r="P714" s="7">
        <f t="shared" si="115"/>
        <v>-2.7855987306073396E-3</v>
      </c>
      <c r="Q714" s="7">
        <f t="shared" si="116"/>
        <v>-2.3188376811594195E-2</v>
      </c>
      <c r="R714" s="7">
        <f t="shared" si="117"/>
        <v>7.8969113402061863E-2</v>
      </c>
      <c r="S714" s="7">
        <f t="shared" si="118"/>
        <v>-5.2936310125123124E-3</v>
      </c>
      <c r="T714" s="7">
        <f t="shared" si="119"/>
        <v>1.4966824644549069E-3</v>
      </c>
      <c r="U714" s="7">
        <f t="shared" si="120"/>
        <v>2.5453836565234887E-2</v>
      </c>
    </row>
    <row r="715" spans="1:21" x14ac:dyDescent="0.2">
      <c r="A715" s="2">
        <v>44229</v>
      </c>
      <c r="B715" s="3">
        <v>31.99</v>
      </c>
      <c r="C715" s="3">
        <v>101.650002</v>
      </c>
      <c r="D715" s="3">
        <v>58.450001</v>
      </c>
      <c r="E715" s="3">
        <v>768.57000700000003</v>
      </c>
      <c r="F715" s="3">
        <v>34.990001999999997</v>
      </c>
      <c r="G715" s="3">
        <v>33.099997999999999</v>
      </c>
      <c r="H715" s="3">
        <v>50.259998000000003</v>
      </c>
      <c r="I715" s="3">
        <v>119.58000199999999</v>
      </c>
      <c r="J715" s="3">
        <v>33.259998000000003</v>
      </c>
      <c r="K715" s="3">
        <v>13612.780273</v>
      </c>
      <c r="L715" s="7">
        <f t="shared" si="111"/>
        <v>2.1929824561402484E-3</v>
      </c>
      <c r="M715" s="7">
        <f t="shared" si="112"/>
        <v>3.1142218885327345E-2</v>
      </c>
      <c r="N715" s="7">
        <f t="shared" si="113"/>
        <v>-6.2903604216252972E-3</v>
      </c>
      <c r="O715" s="7">
        <f t="shared" si="114"/>
        <v>1.565973735877528E-2</v>
      </c>
      <c r="P715" s="7">
        <f t="shared" si="115"/>
        <v>-2.2625615157140164E-2</v>
      </c>
      <c r="Q715" s="7">
        <f t="shared" si="116"/>
        <v>-1.7804242795126355E-2</v>
      </c>
      <c r="R715" s="7">
        <f t="shared" si="117"/>
        <v>-3.9556734586021942E-2</v>
      </c>
      <c r="S715" s="7">
        <f t="shared" si="118"/>
        <v>-5.6544153391915528E-3</v>
      </c>
      <c r="T715" s="7">
        <f t="shared" si="119"/>
        <v>-0.17160656679419337</v>
      </c>
      <c r="U715" s="7">
        <f t="shared" si="120"/>
        <v>1.5622214268108248E-2</v>
      </c>
    </row>
    <row r="716" spans="1:21" x14ac:dyDescent="0.2">
      <c r="A716" s="2">
        <v>44230</v>
      </c>
      <c r="B716" s="3">
        <v>31.92</v>
      </c>
      <c r="C716" s="3">
        <v>101.019997</v>
      </c>
      <c r="D716" s="3">
        <v>58.009998000000003</v>
      </c>
      <c r="E716" s="3">
        <v>754.89001499999995</v>
      </c>
      <c r="F716" s="3">
        <v>34.840000000000003</v>
      </c>
      <c r="G716" s="3">
        <v>33.959999000000003</v>
      </c>
      <c r="H716" s="3">
        <v>52.060001</v>
      </c>
      <c r="I716" s="3">
        <v>126.639999</v>
      </c>
      <c r="J716" s="3">
        <v>33.009998000000003</v>
      </c>
      <c r="K716" s="3">
        <v>13610.540039</v>
      </c>
      <c r="L716" s="7">
        <f t="shared" si="111"/>
        <v>-2.188183807439723E-3</v>
      </c>
      <c r="M716" s="7">
        <f t="shared" si="112"/>
        <v>-6.197786400437031E-3</v>
      </c>
      <c r="N716" s="7">
        <f t="shared" si="113"/>
        <v>-7.5278527369058088E-3</v>
      </c>
      <c r="O716" s="7">
        <f t="shared" si="114"/>
        <v>-1.7799279018703734E-2</v>
      </c>
      <c r="P716" s="7">
        <f t="shared" si="115"/>
        <v>-4.2869960396113597E-3</v>
      </c>
      <c r="Q716" s="7">
        <f t="shared" si="116"/>
        <v>2.5981904893166579E-2</v>
      </c>
      <c r="R716" s="7">
        <f t="shared" si="117"/>
        <v>3.5813829519054034E-2</v>
      </c>
      <c r="S716" s="7">
        <f t="shared" si="118"/>
        <v>5.9039947164409731E-2</v>
      </c>
      <c r="T716" s="7">
        <f t="shared" si="119"/>
        <v>-7.516536832022659E-3</v>
      </c>
      <c r="U716" s="7">
        <f t="shared" si="120"/>
        <v>-1.6456843900170272E-4</v>
      </c>
    </row>
    <row r="717" spans="1:21" x14ac:dyDescent="0.2">
      <c r="A717" s="2">
        <v>44231</v>
      </c>
      <c r="B717" s="3">
        <v>32.299999</v>
      </c>
      <c r="C717" s="3">
        <v>103.639999</v>
      </c>
      <c r="D717" s="3">
        <v>57.869999</v>
      </c>
      <c r="E717" s="3">
        <v>746.90997300000004</v>
      </c>
      <c r="F717" s="3">
        <v>34.889999000000003</v>
      </c>
      <c r="G717" s="3">
        <v>33.450001</v>
      </c>
      <c r="H717" s="3">
        <v>52.060001</v>
      </c>
      <c r="I717" s="3">
        <v>126.599998</v>
      </c>
      <c r="J717" s="3">
        <v>32.060001</v>
      </c>
      <c r="K717" s="3">
        <v>13777.740234000001</v>
      </c>
      <c r="L717" s="7">
        <f t="shared" si="111"/>
        <v>1.190473057644104E-2</v>
      </c>
      <c r="M717" s="7">
        <f t="shared" si="112"/>
        <v>2.5935478893352168E-2</v>
      </c>
      <c r="N717" s="7">
        <f t="shared" si="113"/>
        <v>-2.4133598487626751E-3</v>
      </c>
      <c r="O717" s="7">
        <f t="shared" si="114"/>
        <v>-1.0571132007885828E-2</v>
      </c>
      <c r="P717" s="7">
        <f t="shared" si="115"/>
        <v>1.4351033295063053E-3</v>
      </c>
      <c r="Q717" s="7">
        <f t="shared" si="116"/>
        <v>-1.5017609393922627E-2</v>
      </c>
      <c r="R717" s="7">
        <f t="shared" si="117"/>
        <v>0</v>
      </c>
      <c r="S717" s="7">
        <f t="shared" si="118"/>
        <v>-3.1586386857128547E-4</v>
      </c>
      <c r="T717" s="7">
        <f t="shared" si="119"/>
        <v>-2.8779068693066966E-2</v>
      </c>
      <c r="U717" s="7">
        <f t="shared" si="120"/>
        <v>1.2284611376249687E-2</v>
      </c>
    </row>
    <row r="718" spans="1:21" x14ac:dyDescent="0.2">
      <c r="A718" s="2">
        <v>44232</v>
      </c>
      <c r="B718" s="3">
        <v>32.529998999999997</v>
      </c>
      <c r="C718" s="3">
        <v>106.480003</v>
      </c>
      <c r="D718" s="3">
        <v>58.029998999999997</v>
      </c>
      <c r="E718" s="3">
        <v>754.28997800000002</v>
      </c>
      <c r="F718" s="3">
        <v>34.919998</v>
      </c>
      <c r="G718" s="3">
        <v>33.150002000000001</v>
      </c>
      <c r="H718" s="3">
        <v>54.040000999999997</v>
      </c>
      <c r="I718" s="3">
        <v>128.240005</v>
      </c>
      <c r="J718" s="3">
        <v>33.689999</v>
      </c>
      <c r="K718" s="3">
        <v>13856.299805000001</v>
      </c>
      <c r="L718" s="7">
        <f t="shared" si="111"/>
        <v>7.1207432545120786E-3</v>
      </c>
      <c r="M718" s="7">
        <f t="shared" si="112"/>
        <v>2.7402586138581431E-2</v>
      </c>
      <c r="N718" s="7">
        <f t="shared" si="113"/>
        <v>2.7648177426095443E-3</v>
      </c>
      <c r="O718" s="7">
        <f t="shared" si="114"/>
        <v>9.8807155705229587E-3</v>
      </c>
      <c r="P718" s="7">
        <f t="shared" si="115"/>
        <v>8.5981659099493106E-4</v>
      </c>
      <c r="Q718" s="7">
        <f t="shared" si="116"/>
        <v>-8.9685797019856493E-3</v>
      </c>
      <c r="R718" s="7">
        <f t="shared" si="117"/>
        <v>3.803303807082134E-2</v>
      </c>
      <c r="S718" s="7">
        <f t="shared" si="118"/>
        <v>1.2954241910809487E-2</v>
      </c>
      <c r="T718" s="7">
        <f t="shared" si="119"/>
        <v>5.0842106960632988E-2</v>
      </c>
      <c r="U718" s="7">
        <f t="shared" si="120"/>
        <v>5.7019198842299624E-3</v>
      </c>
    </row>
    <row r="719" spans="1:21" x14ac:dyDescent="0.2">
      <c r="A719" s="2">
        <v>44235</v>
      </c>
      <c r="B719" s="3">
        <v>32.099997999999999</v>
      </c>
      <c r="C719" s="3">
        <v>106.260002</v>
      </c>
      <c r="D719" s="3">
        <v>57.740001999999997</v>
      </c>
      <c r="E719" s="3">
        <v>747.40997300000004</v>
      </c>
      <c r="F719" s="3">
        <v>34.82</v>
      </c>
      <c r="G719" s="3">
        <v>33.279998999999997</v>
      </c>
      <c r="H719" s="3">
        <v>54.5</v>
      </c>
      <c r="I719" s="3">
        <v>133.050003</v>
      </c>
      <c r="J719" s="3">
        <v>35.439999</v>
      </c>
      <c r="K719" s="3">
        <v>13987.639648</v>
      </c>
      <c r="L719" s="7">
        <f t="shared" si="111"/>
        <v>-1.3218598623381367E-2</v>
      </c>
      <c r="M719" s="7">
        <f t="shared" si="112"/>
        <v>-2.0661250357026789E-3</v>
      </c>
      <c r="N719" s="7">
        <f t="shared" si="113"/>
        <v>-4.9973635188241107E-3</v>
      </c>
      <c r="O719" s="7">
        <f t="shared" si="114"/>
        <v>-9.1211671912204331E-3</v>
      </c>
      <c r="P719" s="7">
        <f t="shared" si="115"/>
        <v>-2.8636313209410656E-3</v>
      </c>
      <c r="Q719" s="7">
        <f t="shared" si="116"/>
        <v>3.921477893123383E-3</v>
      </c>
      <c r="R719" s="7">
        <f t="shared" si="117"/>
        <v>8.5121945130978705E-3</v>
      </c>
      <c r="S719" s="7">
        <f t="shared" si="118"/>
        <v>3.7507780820813345E-2</v>
      </c>
      <c r="T719" s="7">
        <f t="shared" si="119"/>
        <v>5.194419863295336E-2</v>
      </c>
      <c r="U719" s="7">
        <f t="shared" si="120"/>
        <v>9.4787096734588686E-3</v>
      </c>
    </row>
    <row r="720" spans="1:21" x14ac:dyDescent="0.2">
      <c r="A720" s="2">
        <v>44236</v>
      </c>
      <c r="B720" s="3">
        <v>32.400002000000001</v>
      </c>
      <c r="C720" s="3">
        <v>106.220001</v>
      </c>
      <c r="D720" s="3">
        <v>57.639999000000003</v>
      </c>
      <c r="E720" s="3">
        <v>750.46997099999999</v>
      </c>
      <c r="F720" s="3">
        <v>34.970001000000003</v>
      </c>
      <c r="G720" s="3">
        <v>33.590000000000003</v>
      </c>
      <c r="H720" s="3">
        <v>55.029998999999997</v>
      </c>
      <c r="I720" s="3">
        <v>129.03999300000001</v>
      </c>
      <c r="J720" s="3">
        <v>36.389999000000003</v>
      </c>
      <c r="K720" s="3">
        <v>14007.700194999999</v>
      </c>
      <c r="L720" s="7">
        <f t="shared" si="111"/>
        <v>9.3459195854155904E-3</v>
      </c>
      <c r="M720" s="7">
        <f t="shared" si="112"/>
        <v>-3.7644456283751745E-4</v>
      </c>
      <c r="N720" s="7">
        <f t="shared" si="113"/>
        <v>-1.7319535250448009E-3</v>
      </c>
      <c r="O720" s="7">
        <f t="shared" si="114"/>
        <v>4.0941358966853792E-3</v>
      </c>
      <c r="P720" s="7">
        <f t="shared" si="115"/>
        <v>4.3078977599081891E-3</v>
      </c>
      <c r="Q720" s="7">
        <f t="shared" si="116"/>
        <v>9.3149341741268349E-3</v>
      </c>
      <c r="R720" s="7">
        <f t="shared" si="117"/>
        <v>9.7247522935779186E-3</v>
      </c>
      <c r="S720" s="7">
        <f t="shared" si="118"/>
        <v>-3.0139119951767261E-2</v>
      </c>
      <c r="T720" s="7">
        <f t="shared" si="119"/>
        <v>2.680586983086548E-2</v>
      </c>
      <c r="U720" s="7">
        <f t="shared" si="120"/>
        <v>1.4341624108730495E-3</v>
      </c>
    </row>
    <row r="721" spans="1:21" x14ac:dyDescent="0.2">
      <c r="A721" s="2">
        <v>44237</v>
      </c>
      <c r="B721" s="3">
        <v>32.029998999999997</v>
      </c>
      <c r="C721" s="3">
        <v>105.870003</v>
      </c>
      <c r="D721" s="3">
        <v>58.110000999999997</v>
      </c>
      <c r="E721" s="3">
        <v>751</v>
      </c>
      <c r="F721" s="3">
        <v>34.740001999999997</v>
      </c>
      <c r="G721" s="3">
        <v>33.610000999999997</v>
      </c>
      <c r="H721" s="3">
        <v>56.57</v>
      </c>
      <c r="I721" s="3">
        <v>132.35000600000001</v>
      </c>
      <c r="J721" s="3">
        <v>35.590000000000003</v>
      </c>
      <c r="K721" s="3">
        <v>13972.530273</v>
      </c>
      <c r="L721" s="7">
        <f t="shared" si="111"/>
        <v>-1.1419844974083769E-2</v>
      </c>
      <c r="M721" s="7">
        <f t="shared" si="112"/>
        <v>-3.2950291536901735E-3</v>
      </c>
      <c r="N721" s="7">
        <f t="shared" si="113"/>
        <v>8.1540945203693316E-3</v>
      </c>
      <c r="O721" s="7">
        <f t="shared" si="114"/>
        <v>7.0626276930674573E-4</v>
      </c>
      <c r="P721" s="7">
        <f t="shared" si="115"/>
        <v>-6.5770372726042092E-3</v>
      </c>
      <c r="Q721" s="7">
        <f t="shared" si="116"/>
        <v>5.9544507293818078E-4</v>
      </c>
      <c r="R721" s="7">
        <f t="shared" si="117"/>
        <v>2.7984754279206943E-2</v>
      </c>
      <c r="S721" s="7">
        <f t="shared" si="118"/>
        <v>2.5651063077785488E-2</v>
      </c>
      <c r="T721" s="7">
        <f t="shared" si="119"/>
        <v>-2.1984034679418365E-2</v>
      </c>
      <c r="U721" s="7">
        <f t="shared" si="120"/>
        <v>-2.5107563347588576E-3</v>
      </c>
    </row>
    <row r="722" spans="1:21" x14ac:dyDescent="0.2">
      <c r="A722" s="2">
        <v>44238</v>
      </c>
      <c r="B722" s="3">
        <v>31.91</v>
      </c>
      <c r="C722" s="3">
        <v>105.860001</v>
      </c>
      <c r="D722" s="3">
        <v>57</v>
      </c>
      <c r="E722" s="3">
        <v>717.70001200000002</v>
      </c>
      <c r="F722" s="3">
        <v>34.43</v>
      </c>
      <c r="G722" s="3">
        <v>33.400002000000001</v>
      </c>
      <c r="H722" s="3">
        <v>57.200001</v>
      </c>
      <c r="I722" s="3">
        <v>129.86999499999999</v>
      </c>
      <c r="J722" s="3">
        <v>35.610000999999997</v>
      </c>
      <c r="K722" s="3">
        <v>14025.769531</v>
      </c>
      <c r="L722" s="7">
        <f t="shared" si="111"/>
        <v>-3.7464565640478609E-3</v>
      </c>
      <c r="M722" s="7">
        <f t="shared" si="112"/>
        <v>-9.4474352664371478E-5</v>
      </c>
      <c r="N722" s="7">
        <f t="shared" si="113"/>
        <v>-1.9101720545487463E-2</v>
      </c>
      <c r="O722" s="7">
        <f t="shared" si="114"/>
        <v>-4.4340862849533938E-2</v>
      </c>
      <c r="P722" s="7">
        <f t="shared" si="115"/>
        <v>-8.9234882600178686E-3</v>
      </c>
      <c r="Q722" s="7">
        <f t="shared" si="116"/>
        <v>-6.2481104954443855E-3</v>
      </c>
      <c r="R722" s="7">
        <f t="shared" si="117"/>
        <v>1.1136662541983384E-2</v>
      </c>
      <c r="S722" s="7">
        <f t="shared" si="118"/>
        <v>-1.8738276445563733E-2</v>
      </c>
      <c r="T722" s="7">
        <f t="shared" si="119"/>
        <v>5.6198370328725748E-4</v>
      </c>
      <c r="U722" s="7">
        <f t="shared" si="120"/>
        <v>3.8102803829938503E-3</v>
      </c>
    </row>
    <row r="723" spans="1:21" x14ac:dyDescent="0.2">
      <c r="A723" s="2">
        <v>44239</v>
      </c>
      <c r="B723" s="3">
        <v>31.77</v>
      </c>
      <c r="C723" s="3">
        <v>105.300003</v>
      </c>
      <c r="D723" s="3">
        <v>57.380001</v>
      </c>
      <c r="E723" s="3">
        <v>709.80999799999995</v>
      </c>
      <c r="F723" s="3">
        <v>34.720001000000003</v>
      </c>
      <c r="G723" s="3">
        <v>33.950001</v>
      </c>
      <c r="H723" s="3">
        <v>58.310001</v>
      </c>
      <c r="I723" s="3">
        <v>132.28999300000001</v>
      </c>
      <c r="J723" s="3">
        <v>36.360000999999997</v>
      </c>
      <c r="K723" s="3">
        <v>14095.469727</v>
      </c>
      <c r="L723" s="7">
        <f t="shared" si="111"/>
        <v>-4.3873393920401309E-3</v>
      </c>
      <c r="M723" s="7">
        <f t="shared" si="112"/>
        <v>-5.2899867250142301E-3</v>
      </c>
      <c r="N723" s="7">
        <f t="shared" si="113"/>
        <v>6.666684210526316E-3</v>
      </c>
      <c r="O723" s="7">
        <f t="shared" si="114"/>
        <v>-1.0993470625718848E-2</v>
      </c>
      <c r="P723" s="7">
        <f t="shared" si="115"/>
        <v>8.4229160615743176E-3</v>
      </c>
      <c r="Q723" s="7">
        <f t="shared" si="116"/>
        <v>1.6467034942093707E-2</v>
      </c>
      <c r="R723" s="7">
        <f t="shared" si="117"/>
        <v>1.9405594066335758E-2</v>
      </c>
      <c r="S723" s="7">
        <f t="shared" si="118"/>
        <v>1.8634003951413267E-2</v>
      </c>
      <c r="T723" s="7">
        <f t="shared" si="119"/>
        <v>2.1061498987321008E-2</v>
      </c>
      <c r="U723" s="7">
        <f t="shared" si="120"/>
        <v>4.9694382790154363E-3</v>
      </c>
    </row>
    <row r="724" spans="1:21" x14ac:dyDescent="0.2">
      <c r="A724" s="2">
        <v>44243</v>
      </c>
      <c r="B724" s="3">
        <v>31.42</v>
      </c>
      <c r="C724" s="3">
        <v>106.150002</v>
      </c>
      <c r="D724" s="3">
        <v>56.860000999999997</v>
      </c>
      <c r="E724" s="3">
        <v>688.09002699999996</v>
      </c>
      <c r="F724" s="3">
        <v>34.689999</v>
      </c>
      <c r="G724" s="3">
        <v>33.659999999999997</v>
      </c>
      <c r="H724" s="3">
        <v>59.139999000000003</v>
      </c>
      <c r="I724" s="3">
        <v>136.16000399999999</v>
      </c>
      <c r="J724" s="3">
        <v>36.009998000000003</v>
      </c>
      <c r="K724" s="3">
        <v>14047.5</v>
      </c>
      <c r="L724" s="7">
        <f t="shared" si="111"/>
        <v>-1.1016682404784321E-2</v>
      </c>
      <c r="M724" s="7">
        <f t="shared" si="112"/>
        <v>8.0721650121890007E-3</v>
      </c>
      <c r="N724" s="7">
        <f t="shared" si="113"/>
        <v>-9.0623909190939728E-3</v>
      </c>
      <c r="O724" s="7">
        <f t="shared" si="114"/>
        <v>-3.0599697188260777E-2</v>
      </c>
      <c r="P724" s="7">
        <f t="shared" si="115"/>
        <v>-8.6411287833785459E-4</v>
      </c>
      <c r="Q724" s="7">
        <f t="shared" si="116"/>
        <v>-8.5420026939028292E-3</v>
      </c>
      <c r="R724" s="7">
        <f t="shared" si="117"/>
        <v>1.4234230591078249E-2</v>
      </c>
      <c r="S724" s="7">
        <f t="shared" si="118"/>
        <v>2.9253996558908098E-2</v>
      </c>
      <c r="T724" s="7">
        <f t="shared" si="119"/>
        <v>-9.6260448397675752E-3</v>
      </c>
      <c r="U724" s="7">
        <f t="shared" si="120"/>
        <v>-3.4032017328314533E-3</v>
      </c>
    </row>
    <row r="725" spans="1:21" x14ac:dyDescent="0.2">
      <c r="A725" s="2">
        <v>44244</v>
      </c>
      <c r="B725" s="3">
        <v>31.66</v>
      </c>
      <c r="C725" s="3">
        <v>104.44000200000001</v>
      </c>
      <c r="D725" s="3">
        <v>58.029998999999997</v>
      </c>
      <c r="E725" s="3">
        <v>694.42999299999997</v>
      </c>
      <c r="F725" s="3">
        <v>34.889999000000003</v>
      </c>
      <c r="G725" s="3">
        <v>34.369999</v>
      </c>
      <c r="H725" s="3">
        <v>61</v>
      </c>
      <c r="I725" s="3">
        <v>136.199997</v>
      </c>
      <c r="J725" s="3">
        <v>34.990001999999997</v>
      </c>
      <c r="K725" s="3">
        <v>13965.490234000001</v>
      </c>
      <c r="L725" s="7">
        <f t="shared" si="111"/>
        <v>7.6384468491406243E-3</v>
      </c>
      <c r="M725" s="7">
        <f t="shared" si="112"/>
        <v>-1.6109279018195342E-2</v>
      </c>
      <c r="N725" s="7">
        <f t="shared" si="113"/>
        <v>2.0576819898402741E-2</v>
      </c>
      <c r="O725" s="7">
        <f t="shared" si="114"/>
        <v>9.2138611972645331E-3</v>
      </c>
      <c r="P725" s="7">
        <f t="shared" si="115"/>
        <v>5.7653504112237892E-3</v>
      </c>
      <c r="Q725" s="7">
        <f t="shared" si="116"/>
        <v>2.1093256090315017E-2</v>
      </c>
      <c r="R725" s="7">
        <f t="shared" si="117"/>
        <v>3.1450812165214899E-2</v>
      </c>
      <c r="S725" s="7">
        <f t="shared" si="118"/>
        <v>2.9372061416809092E-4</v>
      </c>
      <c r="T725" s="7">
        <f t="shared" si="119"/>
        <v>-2.8325355641508395E-2</v>
      </c>
      <c r="U725" s="7">
        <f t="shared" si="120"/>
        <v>-5.8380328172272086E-3</v>
      </c>
    </row>
    <row r="726" spans="1:21" x14ac:dyDescent="0.2">
      <c r="A726" s="2">
        <v>44245</v>
      </c>
      <c r="B726" s="3">
        <v>31.74</v>
      </c>
      <c r="C726" s="3">
        <v>104.970001</v>
      </c>
      <c r="D726" s="3">
        <v>59.529998999999997</v>
      </c>
      <c r="E726" s="3">
        <v>685.55999799999995</v>
      </c>
      <c r="F726" s="3">
        <v>34.560001</v>
      </c>
      <c r="G726" s="3">
        <v>33.840000000000003</v>
      </c>
      <c r="H726" s="3">
        <v>62.150002000000001</v>
      </c>
      <c r="I726" s="3">
        <v>133.009995</v>
      </c>
      <c r="J726" s="3">
        <v>35.080002</v>
      </c>
      <c r="K726" s="3">
        <v>13865.360352</v>
      </c>
      <c r="L726" s="7">
        <f t="shared" si="111"/>
        <v>2.5268477574225613E-3</v>
      </c>
      <c r="M726" s="7">
        <f t="shared" si="112"/>
        <v>5.0746743570532432E-3</v>
      </c>
      <c r="N726" s="7">
        <f t="shared" si="113"/>
        <v>2.5848699394256412E-2</v>
      </c>
      <c r="O726" s="7">
        <f t="shared" si="114"/>
        <v>-1.277305860837151E-2</v>
      </c>
      <c r="P726" s="7">
        <f t="shared" si="115"/>
        <v>-9.4582404545211739E-3</v>
      </c>
      <c r="Q726" s="7">
        <f t="shared" si="116"/>
        <v>-1.5420396142577618E-2</v>
      </c>
      <c r="R726" s="7">
        <f t="shared" si="117"/>
        <v>1.88524918032787E-2</v>
      </c>
      <c r="S726" s="7">
        <f t="shared" si="118"/>
        <v>-2.3421454260384403E-2</v>
      </c>
      <c r="T726" s="7">
        <f t="shared" si="119"/>
        <v>2.5721633282559807E-3</v>
      </c>
      <c r="U726" s="7">
        <f t="shared" si="120"/>
        <v>-7.1698078851702334E-3</v>
      </c>
    </row>
    <row r="727" spans="1:21" x14ac:dyDescent="0.2">
      <c r="A727" s="2">
        <v>44246</v>
      </c>
      <c r="B727" s="3">
        <v>31.24</v>
      </c>
      <c r="C727" s="3">
        <v>103.370003</v>
      </c>
      <c r="D727" s="3">
        <v>57.91</v>
      </c>
      <c r="E727" s="3">
        <v>680.21997099999999</v>
      </c>
      <c r="F727" s="3">
        <v>34.439999</v>
      </c>
      <c r="G727" s="3">
        <v>34.020000000000003</v>
      </c>
      <c r="H727" s="3">
        <v>62.689999</v>
      </c>
      <c r="I727" s="3">
        <v>133.94000199999999</v>
      </c>
      <c r="J727" s="3">
        <v>35.970001000000003</v>
      </c>
      <c r="K727" s="3">
        <v>13874.459961</v>
      </c>
      <c r="L727" s="7">
        <f t="shared" si="111"/>
        <v>-1.5752993068683052E-2</v>
      </c>
      <c r="M727" s="7">
        <f t="shared" si="112"/>
        <v>-1.5242431025603204E-2</v>
      </c>
      <c r="N727" s="7">
        <f t="shared" si="113"/>
        <v>-2.72131534892181E-2</v>
      </c>
      <c r="O727" s="7">
        <f t="shared" si="114"/>
        <v>-7.7892919884161096E-3</v>
      </c>
      <c r="P727" s="7">
        <f t="shared" si="115"/>
        <v>-3.4722799921215134E-3</v>
      </c>
      <c r="Q727" s="7">
        <f t="shared" si="116"/>
        <v>5.319148936170204E-3</v>
      </c>
      <c r="R727" s="7">
        <f t="shared" si="117"/>
        <v>8.6886079263521123E-3</v>
      </c>
      <c r="S727" s="7">
        <f t="shared" si="118"/>
        <v>6.9920083825278628E-3</v>
      </c>
      <c r="T727" s="7">
        <f t="shared" si="119"/>
        <v>2.5370551575225199E-2</v>
      </c>
      <c r="U727" s="7">
        <f t="shared" si="120"/>
        <v>6.5628362833629599E-4</v>
      </c>
    </row>
    <row r="728" spans="1:21" x14ac:dyDescent="0.2">
      <c r="A728" s="2">
        <v>44249</v>
      </c>
      <c r="B728" s="3">
        <v>31.68</v>
      </c>
      <c r="C728" s="3">
        <v>101.80999799999999</v>
      </c>
      <c r="D728" s="3">
        <v>59.259998000000003</v>
      </c>
      <c r="E728" s="3">
        <v>667.34002699999996</v>
      </c>
      <c r="F728" s="3">
        <v>34.259998000000003</v>
      </c>
      <c r="G728" s="3">
        <v>33.590000000000003</v>
      </c>
      <c r="H728" s="3">
        <v>66.139999000000003</v>
      </c>
      <c r="I728" s="3">
        <v>139.470001</v>
      </c>
      <c r="J728" s="3">
        <v>35.509998000000003</v>
      </c>
      <c r="K728" s="3">
        <v>13533.049805000001</v>
      </c>
      <c r="L728" s="7">
        <f t="shared" si="111"/>
        <v>1.4084507042253563E-2</v>
      </c>
      <c r="M728" s="7">
        <f t="shared" si="112"/>
        <v>-1.5091467105790873E-2</v>
      </c>
      <c r="N728" s="7">
        <f t="shared" si="113"/>
        <v>2.3312001381454093E-2</v>
      </c>
      <c r="O728" s="7">
        <f t="shared" si="114"/>
        <v>-1.8934968905815943E-2</v>
      </c>
      <c r="P728" s="7">
        <f t="shared" si="115"/>
        <v>-5.2265100239984675E-3</v>
      </c>
      <c r="Q728" s="7">
        <f t="shared" si="116"/>
        <v>-1.2639623750734852E-2</v>
      </c>
      <c r="R728" s="7">
        <f t="shared" si="117"/>
        <v>5.5032701468060365E-2</v>
      </c>
      <c r="S728" s="7">
        <f t="shared" si="118"/>
        <v>4.1287135414556766E-2</v>
      </c>
      <c r="T728" s="7">
        <f t="shared" si="119"/>
        <v>-1.2788517854086252E-2</v>
      </c>
      <c r="U728" s="7">
        <f t="shared" si="120"/>
        <v>-2.460709512007506E-2</v>
      </c>
    </row>
    <row r="729" spans="1:21" x14ac:dyDescent="0.2">
      <c r="A729" s="2">
        <v>44250</v>
      </c>
      <c r="B729" s="3">
        <v>31.790001</v>
      </c>
      <c r="C729" s="3">
        <v>101.370003</v>
      </c>
      <c r="D729" s="3">
        <v>59.279998999999997</v>
      </c>
      <c r="E729" s="3">
        <v>658.82000700000003</v>
      </c>
      <c r="F729" s="3">
        <v>33.909999999999997</v>
      </c>
      <c r="G729" s="3">
        <v>33.029998999999997</v>
      </c>
      <c r="H729" s="3">
        <v>64.370002999999997</v>
      </c>
      <c r="I729" s="3">
        <v>145.240005</v>
      </c>
      <c r="J729" s="3">
        <v>36.009998000000003</v>
      </c>
      <c r="K729" s="3">
        <v>13465.200194999999</v>
      </c>
      <c r="L729" s="7">
        <f t="shared" si="111"/>
        <v>3.4722537878788024E-3</v>
      </c>
      <c r="M729" s="7">
        <f t="shared" si="112"/>
        <v>-4.3217268307970715E-3</v>
      </c>
      <c r="N729" s="7">
        <f t="shared" si="113"/>
        <v>3.3751266748259924E-4</v>
      </c>
      <c r="O729" s="7">
        <f t="shared" si="114"/>
        <v>-1.2767134676907268E-2</v>
      </c>
      <c r="P729" s="7">
        <f t="shared" si="115"/>
        <v>-1.0215937549091697E-2</v>
      </c>
      <c r="Q729" s="7">
        <f t="shared" si="116"/>
        <v>-1.6671658231616756E-2</v>
      </c>
      <c r="R729" s="7">
        <f t="shared" si="117"/>
        <v>-2.6761355106763852E-2</v>
      </c>
      <c r="S729" s="7">
        <f t="shared" si="118"/>
        <v>4.1370932520463671E-2</v>
      </c>
      <c r="T729" s="7">
        <f t="shared" si="119"/>
        <v>1.408054148580915E-2</v>
      </c>
      <c r="U729" s="7">
        <f t="shared" si="120"/>
        <v>-5.0136230175501905E-3</v>
      </c>
    </row>
    <row r="730" spans="1:21" x14ac:dyDescent="0.2">
      <c r="A730" s="2">
        <v>44251</v>
      </c>
      <c r="B730" s="3">
        <v>31.459999</v>
      </c>
      <c r="C730" s="3">
        <v>104.379997</v>
      </c>
      <c r="D730" s="3">
        <v>58.610000999999997</v>
      </c>
      <c r="E730" s="3">
        <v>639</v>
      </c>
      <c r="F730" s="3">
        <v>33.75</v>
      </c>
      <c r="G730" s="3">
        <v>32.75</v>
      </c>
      <c r="H730" s="3">
        <v>65.599997999999999</v>
      </c>
      <c r="I730" s="3">
        <v>150.05999800000001</v>
      </c>
      <c r="J730" s="3">
        <v>37.439999</v>
      </c>
      <c r="K730" s="3">
        <v>13597.969727</v>
      </c>
      <c r="L730" s="7">
        <f t="shared" si="111"/>
        <v>-1.0380685423696601E-2</v>
      </c>
      <c r="M730" s="7">
        <f t="shared" si="112"/>
        <v>2.9693143049428598E-2</v>
      </c>
      <c r="N730" s="7">
        <f t="shared" si="113"/>
        <v>-1.1302260649498319E-2</v>
      </c>
      <c r="O730" s="7">
        <f t="shared" si="114"/>
        <v>-3.0084100041606707E-2</v>
      </c>
      <c r="P730" s="7">
        <f t="shared" si="115"/>
        <v>-4.7183721616041461E-3</v>
      </c>
      <c r="Q730" s="7">
        <f t="shared" si="116"/>
        <v>-8.4771119732700139E-3</v>
      </c>
      <c r="R730" s="7">
        <f t="shared" si="117"/>
        <v>1.9108201688292643E-2</v>
      </c>
      <c r="S730" s="7">
        <f t="shared" si="118"/>
        <v>3.3186400675213494E-2</v>
      </c>
      <c r="T730" s="7">
        <f t="shared" si="119"/>
        <v>3.9711221311370164E-2</v>
      </c>
      <c r="U730" s="7">
        <f t="shared" si="120"/>
        <v>9.8601974034742725E-3</v>
      </c>
    </row>
    <row r="731" spans="1:21" x14ac:dyDescent="0.2">
      <c r="A731" s="2">
        <v>44252</v>
      </c>
      <c r="B731" s="3">
        <v>30.860001</v>
      </c>
      <c r="C731" s="3">
        <v>103.470001</v>
      </c>
      <c r="D731" s="3">
        <v>58.740001999999997</v>
      </c>
      <c r="E731" s="3">
        <v>638.36999500000002</v>
      </c>
      <c r="F731" s="3">
        <v>33.82</v>
      </c>
      <c r="G731" s="3">
        <v>32.409999999999997</v>
      </c>
      <c r="H731" s="3">
        <v>62.5</v>
      </c>
      <c r="I731" s="3">
        <v>149.050003</v>
      </c>
      <c r="J731" s="3">
        <v>35.5</v>
      </c>
      <c r="K731" s="3">
        <v>13119.429688</v>
      </c>
      <c r="L731" s="7">
        <f t="shared" si="111"/>
        <v>-1.9071774287087531E-2</v>
      </c>
      <c r="M731" s="7">
        <f t="shared" si="112"/>
        <v>-8.7181071676023011E-3</v>
      </c>
      <c r="N731" s="7">
        <f t="shared" si="113"/>
        <v>2.2180685511334498E-3</v>
      </c>
      <c r="O731" s="7">
        <f t="shared" si="114"/>
        <v>-9.8592331768385414E-4</v>
      </c>
      <c r="P731" s="7">
        <f t="shared" si="115"/>
        <v>2.0740740740740823E-3</v>
      </c>
      <c r="Q731" s="7">
        <f t="shared" si="116"/>
        <v>-1.0381679389313081E-2</v>
      </c>
      <c r="R731" s="7">
        <f t="shared" si="117"/>
        <v>-4.7256068513904521E-2</v>
      </c>
      <c r="S731" s="7">
        <f t="shared" si="118"/>
        <v>-6.7306078466028204E-3</v>
      </c>
      <c r="T731" s="7">
        <f t="shared" si="119"/>
        <v>-5.1816213990817685E-2</v>
      </c>
      <c r="U731" s="7">
        <f t="shared" si="120"/>
        <v>-3.5192021206652269E-2</v>
      </c>
    </row>
    <row r="732" spans="1:21" x14ac:dyDescent="0.2">
      <c r="A732" s="2">
        <v>44253</v>
      </c>
      <c r="B732" s="3">
        <v>30.52</v>
      </c>
      <c r="C732" s="3">
        <v>108.029999</v>
      </c>
      <c r="D732" s="3">
        <v>57.709999000000003</v>
      </c>
      <c r="E732" s="3">
        <v>648.34002699999996</v>
      </c>
      <c r="F732" s="3">
        <v>33.490001999999997</v>
      </c>
      <c r="G732" s="3">
        <v>32.209999000000003</v>
      </c>
      <c r="H732" s="3">
        <v>64.489998</v>
      </c>
      <c r="I732" s="3">
        <v>148.570007</v>
      </c>
      <c r="J732" s="3">
        <v>35.669998</v>
      </c>
      <c r="K732" s="3">
        <v>13192.349609000001</v>
      </c>
      <c r="L732" s="7">
        <f t="shared" si="111"/>
        <v>-1.1017530427170137E-2</v>
      </c>
      <c r="M732" s="7">
        <f t="shared" si="112"/>
        <v>4.4070725388318181E-2</v>
      </c>
      <c r="N732" s="7">
        <f t="shared" si="113"/>
        <v>-1.7534950032858248E-2</v>
      </c>
      <c r="O732" s="7">
        <f t="shared" si="114"/>
        <v>1.5617952093753946E-2</v>
      </c>
      <c r="P732" s="7">
        <f t="shared" si="115"/>
        <v>-9.7574807806032927E-3</v>
      </c>
      <c r="Q732" s="7">
        <f t="shared" si="116"/>
        <v>-6.1709657513111145E-3</v>
      </c>
      <c r="R732" s="7">
        <f t="shared" si="117"/>
        <v>3.1839967999999996E-2</v>
      </c>
      <c r="S732" s="7">
        <f t="shared" si="118"/>
        <v>-3.220368938872144E-3</v>
      </c>
      <c r="T732" s="7">
        <f t="shared" si="119"/>
        <v>4.788676056338018E-3</v>
      </c>
      <c r="U732" s="7">
        <f t="shared" si="120"/>
        <v>5.5581624151466403E-3</v>
      </c>
    </row>
    <row r="733" spans="1:21" x14ac:dyDescent="0.2">
      <c r="A733" s="2">
        <v>44256</v>
      </c>
      <c r="B733" s="3">
        <v>30.889999</v>
      </c>
      <c r="C733" s="3">
        <v>106.870003</v>
      </c>
      <c r="D733" s="3">
        <v>56.91</v>
      </c>
      <c r="E733" s="3">
        <v>648.26000999999997</v>
      </c>
      <c r="F733" s="3">
        <v>33.689999</v>
      </c>
      <c r="G733" s="3">
        <v>32.889999000000003</v>
      </c>
      <c r="H733" s="3">
        <v>67.129997000000003</v>
      </c>
      <c r="I733" s="3">
        <v>148.470001</v>
      </c>
      <c r="J733" s="3">
        <v>36.130001</v>
      </c>
      <c r="K733" s="3">
        <v>13588.830078000001</v>
      </c>
      <c r="L733" s="7">
        <f t="shared" si="111"/>
        <v>1.2123165137614678E-2</v>
      </c>
      <c r="M733" s="7">
        <f t="shared" si="112"/>
        <v>-1.073772110282077E-2</v>
      </c>
      <c r="N733" s="7">
        <f t="shared" si="113"/>
        <v>-1.3862398438094007E-2</v>
      </c>
      <c r="O733" s="7">
        <f t="shared" si="114"/>
        <v>-1.2341826305288108E-4</v>
      </c>
      <c r="P733" s="7">
        <f t="shared" si="115"/>
        <v>5.971841984363074E-3</v>
      </c>
      <c r="Q733" s="7">
        <f t="shared" si="116"/>
        <v>2.1111456724975362E-2</v>
      </c>
      <c r="R733" s="7">
        <f t="shared" si="117"/>
        <v>4.0936565077890112E-2</v>
      </c>
      <c r="S733" s="7">
        <f t="shared" si="118"/>
        <v>-6.7312374832160832E-4</v>
      </c>
      <c r="T733" s="7">
        <f t="shared" si="119"/>
        <v>1.2896075856241999E-2</v>
      </c>
      <c r="U733" s="7">
        <f t="shared" si="120"/>
        <v>3.0053817610284958E-2</v>
      </c>
    </row>
    <row r="734" spans="1:21" x14ac:dyDescent="0.2">
      <c r="A734" s="2">
        <v>44257</v>
      </c>
      <c r="B734" s="3">
        <v>30.780000999999999</v>
      </c>
      <c r="C734" s="3">
        <v>107.199997</v>
      </c>
      <c r="D734" s="3">
        <v>57.23</v>
      </c>
      <c r="E734" s="3">
        <v>640.04998799999998</v>
      </c>
      <c r="F734" s="3">
        <v>33.509998000000003</v>
      </c>
      <c r="G734" s="3">
        <v>32.560001</v>
      </c>
      <c r="H734" s="3">
        <v>68.720000999999996</v>
      </c>
      <c r="I734" s="3">
        <v>149.75</v>
      </c>
      <c r="J734" s="3">
        <v>36.040000999999997</v>
      </c>
      <c r="K734" s="3">
        <v>13358.790039</v>
      </c>
      <c r="L734" s="7">
        <f t="shared" si="111"/>
        <v>-3.5609583541909772E-3</v>
      </c>
      <c r="M734" s="7">
        <f t="shared" si="112"/>
        <v>3.0878075300512461E-3</v>
      </c>
      <c r="N734" s="7">
        <f t="shared" si="113"/>
        <v>5.622913371990868E-3</v>
      </c>
      <c r="O734" s="7">
        <f t="shared" si="114"/>
        <v>-1.2664705324025742E-2</v>
      </c>
      <c r="P734" s="7">
        <f t="shared" si="115"/>
        <v>-5.3428615417886235E-3</v>
      </c>
      <c r="Q734" s="7">
        <f t="shared" si="116"/>
        <v>-1.0033384312355963E-2</v>
      </c>
      <c r="R734" s="7">
        <f t="shared" si="117"/>
        <v>2.3685447207751151E-2</v>
      </c>
      <c r="S734" s="7">
        <f t="shared" si="118"/>
        <v>8.6212634968595696E-3</v>
      </c>
      <c r="T734" s="7">
        <f t="shared" si="119"/>
        <v>-2.4910046362856013E-3</v>
      </c>
      <c r="U734" s="7">
        <f t="shared" si="120"/>
        <v>-1.6928612520693064E-2</v>
      </c>
    </row>
    <row r="735" spans="1:21" x14ac:dyDescent="0.2">
      <c r="A735" s="2">
        <v>44258</v>
      </c>
      <c r="B735" s="3">
        <v>30.620000999999998</v>
      </c>
      <c r="C735" s="3">
        <v>106.220001</v>
      </c>
      <c r="D735" s="3">
        <v>57.330002</v>
      </c>
      <c r="E735" s="3">
        <v>611.34002699999996</v>
      </c>
      <c r="F735" s="3">
        <v>34.389999000000003</v>
      </c>
      <c r="G735" s="3">
        <v>33.25</v>
      </c>
      <c r="H735" s="3">
        <v>70.910004000000001</v>
      </c>
      <c r="I735" s="3">
        <v>154.16000399999999</v>
      </c>
      <c r="J735" s="3">
        <v>36.529998999999997</v>
      </c>
      <c r="K735" s="3">
        <v>12997.75</v>
      </c>
      <c r="L735" s="7">
        <f t="shared" si="111"/>
        <v>-5.1981804678953763E-3</v>
      </c>
      <c r="M735" s="7">
        <f t="shared" si="112"/>
        <v>-9.1417539871759511E-3</v>
      </c>
      <c r="N735" s="7">
        <f t="shared" si="113"/>
        <v>1.7473702603530226E-3</v>
      </c>
      <c r="O735" s="7">
        <f t="shared" si="114"/>
        <v>-4.4855810543347779E-2</v>
      </c>
      <c r="P735" s="7">
        <f t="shared" si="115"/>
        <v>2.6260849075550527E-2</v>
      </c>
      <c r="Q735" s="7">
        <f t="shared" si="116"/>
        <v>2.1191614828267365E-2</v>
      </c>
      <c r="R735" s="7">
        <f t="shared" si="117"/>
        <v>3.1868494879678542E-2</v>
      </c>
      <c r="S735" s="7">
        <f t="shared" si="118"/>
        <v>2.9449108514190227E-2</v>
      </c>
      <c r="T735" s="7">
        <f t="shared" si="119"/>
        <v>1.3595948568369907E-2</v>
      </c>
      <c r="U735" s="7">
        <f t="shared" si="120"/>
        <v>-2.7026402686618312E-2</v>
      </c>
    </row>
    <row r="736" spans="1:21" x14ac:dyDescent="0.2">
      <c r="A736" s="2">
        <v>44259</v>
      </c>
      <c r="B736" s="3">
        <v>30.879999000000002</v>
      </c>
      <c r="C736" s="3">
        <v>104.889999</v>
      </c>
      <c r="D736" s="3">
        <v>57.700001</v>
      </c>
      <c r="E736" s="3">
        <v>603.57000700000003</v>
      </c>
      <c r="F736" s="3">
        <v>34.200001</v>
      </c>
      <c r="G736" s="3">
        <v>34.090000000000003</v>
      </c>
      <c r="H736" s="3">
        <v>71.879997000000003</v>
      </c>
      <c r="I736" s="3">
        <v>158.570007</v>
      </c>
      <c r="J736" s="3">
        <v>35.119999</v>
      </c>
      <c r="K736" s="3">
        <v>12723.469727</v>
      </c>
      <c r="L736" s="7">
        <f t="shared" si="111"/>
        <v>8.4911166397415548E-3</v>
      </c>
      <c r="M736" s="7">
        <f t="shared" si="112"/>
        <v>-1.2521201162481567E-2</v>
      </c>
      <c r="N736" s="7">
        <f t="shared" si="113"/>
        <v>6.4538459286989031E-3</v>
      </c>
      <c r="O736" s="7">
        <f t="shared" si="114"/>
        <v>-1.2709817216008877E-2</v>
      </c>
      <c r="P736" s="7">
        <f t="shared" si="115"/>
        <v>-5.5248038826637581E-3</v>
      </c>
      <c r="Q736" s="7">
        <f t="shared" si="116"/>
        <v>2.5263157894736946E-2</v>
      </c>
      <c r="R736" s="7">
        <f t="shared" si="117"/>
        <v>1.3679212315373756E-2</v>
      </c>
      <c r="S736" s="7">
        <f t="shared" si="118"/>
        <v>2.8606661167445337E-2</v>
      </c>
      <c r="T736" s="7">
        <f t="shared" si="119"/>
        <v>-3.8598413320514918E-2</v>
      </c>
      <c r="U736" s="7">
        <f t="shared" si="120"/>
        <v>-2.110213483102847E-2</v>
      </c>
    </row>
    <row r="737" spans="1:21" x14ac:dyDescent="0.2">
      <c r="A737" s="2">
        <v>44260</v>
      </c>
      <c r="B737" s="3">
        <v>31.530000999999999</v>
      </c>
      <c r="C737" s="3">
        <v>105.199997</v>
      </c>
      <c r="D737" s="3">
        <v>59.240001999999997</v>
      </c>
      <c r="E737" s="3">
        <v>610.55999799999995</v>
      </c>
      <c r="F737" s="3">
        <v>34.389999000000003</v>
      </c>
      <c r="G737" s="3">
        <v>34.439999</v>
      </c>
      <c r="H737" s="3">
        <v>74.239998</v>
      </c>
      <c r="I737" s="3">
        <v>163.58999600000001</v>
      </c>
      <c r="J737" s="3">
        <v>34.970001000000003</v>
      </c>
      <c r="K737" s="3">
        <v>12920.150390999999</v>
      </c>
      <c r="L737" s="7">
        <f t="shared" si="111"/>
        <v>2.104928824641468E-2</v>
      </c>
      <c r="M737" s="7">
        <f t="shared" si="112"/>
        <v>2.9554581271374891E-3</v>
      </c>
      <c r="N737" s="7">
        <f t="shared" si="113"/>
        <v>2.6689791565168198E-2</v>
      </c>
      <c r="O737" s="7">
        <f t="shared" si="114"/>
        <v>1.158107745403578E-2</v>
      </c>
      <c r="P737" s="7">
        <f t="shared" si="115"/>
        <v>5.5554969135820425E-3</v>
      </c>
      <c r="Q737" s="7">
        <f t="shared" si="116"/>
        <v>1.026691111762971E-2</v>
      </c>
      <c r="R737" s="7">
        <f t="shared" si="117"/>
        <v>3.2832513891173323E-2</v>
      </c>
      <c r="S737" s="7">
        <f t="shared" si="118"/>
        <v>3.1657872096833607E-2</v>
      </c>
      <c r="T737" s="7">
        <f t="shared" si="119"/>
        <v>-4.271013789037879E-3</v>
      </c>
      <c r="U737" s="7">
        <f t="shared" si="120"/>
        <v>1.5458099733803809E-2</v>
      </c>
    </row>
    <row r="738" spans="1:21" x14ac:dyDescent="0.2">
      <c r="A738" s="2">
        <v>44263</v>
      </c>
      <c r="B738" s="3">
        <v>32.470001000000003</v>
      </c>
      <c r="C738" s="3">
        <v>105.029999</v>
      </c>
      <c r="D738" s="3">
        <v>59.380001</v>
      </c>
      <c r="E738" s="3">
        <v>594.919983</v>
      </c>
      <c r="F738" s="3">
        <v>34.349997999999999</v>
      </c>
      <c r="G738" s="3">
        <v>34.740001999999997</v>
      </c>
      <c r="H738" s="3">
        <v>83.660004000000001</v>
      </c>
      <c r="I738" s="3">
        <v>162.08999600000001</v>
      </c>
      <c r="J738" s="3">
        <v>36.840000000000003</v>
      </c>
      <c r="K738" s="3">
        <v>12609.160156</v>
      </c>
      <c r="L738" s="7">
        <f t="shared" si="111"/>
        <v>2.9812875679896263E-2</v>
      </c>
      <c r="M738" s="7">
        <f t="shared" si="112"/>
        <v>-1.6159506164243765E-3</v>
      </c>
      <c r="N738" s="7">
        <f t="shared" si="113"/>
        <v>2.3632511018484284E-3</v>
      </c>
      <c r="O738" s="7">
        <f t="shared" si="114"/>
        <v>-2.5615852743762539E-2</v>
      </c>
      <c r="P738" s="7">
        <f t="shared" si="115"/>
        <v>-1.1631579285595131E-3</v>
      </c>
      <c r="Q738" s="7">
        <f t="shared" si="116"/>
        <v>8.7108887546714711E-3</v>
      </c>
      <c r="R738" s="7">
        <f t="shared" si="117"/>
        <v>0.12688586009929581</v>
      </c>
      <c r="S738" s="7">
        <f t="shared" si="118"/>
        <v>-9.1692648491781843E-3</v>
      </c>
      <c r="T738" s="7">
        <f t="shared" si="119"/>
        <v>5.3474376509168524E-2</v>
      </c>
      <c r="U738" s="7">
        <f t="shared" si="120"/>
        <v>-2.4070171444492694E-2</v>
      </c>
    </row>
    <row r="739" spans="1:21" x14ac:dyDescent="0.2">
      <c r="A739" s="2">
        <v>44264</v>
      </c>
      <c r="B739" s="3">
        <v>33.090000000000003</v>
      </c>
      <c r="C739" s="3">
        <v>106.550003</v>
      </c>
      <c r="D739" s="3">
        <v>58.990001999999997</v>
      </c>
      <c r="E739" s="3">
        <v>622.71002199999998</v>
      </c>
      <c r="F739" s="3">
        <v>34.450001</v>
      </c>
      <c r="G739" s="3">
        <v>34.459999000000003</v>
      </c>
      <c r="H739" s="3">
        <v>79.660004000000001</v>
      </c>
      <c r="I739" s="3">
        <v>156.929993</v>
      </c>
      <c r="J739" s="3">
        <v>36.139999000000003</v>
      </c>
      <c r="K739" s="3">
        <v>13073.820313</v>
      </c>
      <c r="L739" s="7">
        <f t="shared" si="111"/>
        <v>1.909451742856429E-2</v>
      </c>
      <c r="M739" s="7">
        <f t="shared" si="112"/>
        <v>1.4472093825307949E-2</v>
      </c>
      <c r="N739" s="7">
        <f t="shared" si="113"/>
        <v>-6.5678510177189639E-3</v>
      </c>
      <c r="O739" s="7">
        <f t="shared" si="114"/>
        <v>4.6712229869743639E-2</v>
      </c>
      <c r="P739" s="7">
        <f t="shared" si="115"/>
        <v>2.9112956571351462E-3</v>
      </c>
      <c r="Q739" s="7">
        <f t="shared" si="116"/>
        <v>-8.0599592366170161E-3</v>
      </c>
      <c r="R739" s="7">
        <f t="shared" si="117"/>
        <v>-4.7812572421105787E-2</v>
      </c>
      <c r="S739" s="7">
        <f t="shared" si="118"/>
        <v>-3.1834185497789866E-2</v>
      </c>
      <c r="T739" s="7">
        <f t="shared" si="119"/>
        <v>-1.9001112920738333E-2</v>
      </c>
      <c r="U739" s="7">
        <f t="shared" si="120"/>
        <v>3.6850999690006651E-2</v>
      </c>
    </row>
    <row r="740" spans="1:21" x14ac:dyDescent="0.2">
      <c r="A740" s="2">
        <v>44265</v>
      </c>
      <c r="B740" s="3">
        <v>33.560001</v>
      </c>
      <c r="C740" s="3">
        <v>107.779999</v>
      </c>
      <c r="D740" s="3">
        <v>59.73</v>
      </c>
      <c r="E740" s="3">
        <v>638.70001200000002</v>
      </c>
      <c r="F740" s="3">
        <v>34.93</v>
      </c>
      <c r="G740" s="3">
        <v>35.240001999999997</v>
      </c>
      <c r="H740" s="3">
        <v>82.889999000000003</v>
      </c>
      <c r="I740" s="3">
        <v>158.5</v>
      </c>
      <c r="J740" s="3">
        <v>36.189999</v>
      </c>
      <c r="K740" s="3">
        <v>13068.830078000001</v>
      </c>
      <c r="L740" s="7">
        <f t="shared" si="111"/>
        <v>1.4203717135086016E-2</v>
      </c>
      <c r="M740" s="7">
        <f t="shared" si="112"/>
        <v>1.154383824841375E-2</v>
      </c>
      <c r="N740" s="7">
        <f t="shared" si="113"/>
        <v>1.2544464738278869E-2</v>
      </c>
      <c r="O740" s="7">
        <f t="shared" si="114"/>
        <v>2.5678067535582452E-2</v>
      </c>
      <c r="P740" s="7">
        <f t="shared" si="115"/>
        <v>1.3933207142722562E-2</v>
      </c>
      <c r="Q740" s="7">
        <f t="shared" si="116"/>
        <v>2.2635026774086485E-2</v>
      </c>
      <c r="R740" s="7">
        <f t="shared" si="117"/>
        <v>4.0547261333303504E-2</v>
      </c>
      <c r="S740" s="7">
        <f t="shared" si="118"/>
        <v>1.0004505639658086E-2</v>
      </c>
      <c r="T740" s="7">
        <f t="shared" si="119"/>
        <v>1.3835086160350241E-3</v>
      </c>
      <c r="U740" s="7">
        <f t="shared" si="120"/>
        <v>-3.8169677114479261E-4</v>
      </c>
    </row>
    <row r="741" spans="1:21" x14ac:dyDescent="0.2">
      <c r="A741" s="2">
        <v>44266</v>
      </c>
      <c r="B741" s="3">
        <v>33.299999</v>
      </c>
      <c r="C741" s="3">
        <v>107.32</v>
      </c>
      <c r="D741" s="3">
        <v>59.259998000000003</v>
      </c>
      <c r="E741" s="3">
        <v>654.59002699999996</v>
      </c>
      <c r="F741" s="3">
        <v>34.709999000000003</v>
      </c>
      <c r="G741" s="3">
        <v>34.939999</v>
      </c>
      <c r="H741" s="3">
        <v>86.279999000000004</v>
      </c>
      <c r="I741" s="3">
        <v>164.58000200000001</v>
      </c>
      <c r="J741" s="3">
        <v>36.900002000000001</v>
      </c>
      <c r="K741" s="3">
        <v>13398.669921999999</v>
      </c>
      <c r="L741" s="7">
        <f t="shared" si="111"/>
        <v>-7.7473775998993582E-3</v>
      </c>
      <c r="M741" s="7">
        <f t="shared" si="112"/>
        <v>-4.2679439995171129E-3</v>
      </c>
      <c r="N741" s="7">
        <f t="shared" si="113"/>
        <v>-7.8687761593837918E-3</v>
      </c>
      <c r="O741" s="7">
        <f t="shared" si="114"/>
        <v>2.487868279545288E-2</v>
      </c>
      <c r="P741" s="7">
        <f t="shared" si="115"/>
        <v>-6.2983395362151825E-3</v>
      </c>
      <c r="Q741" s="7">
        <f t="shared" si="116"/>
        <v>-8.5131379958490565E-3</v>
      </c>
      <c r="R741" s="7">
        <f t="shared" si="117"/>
        <v>4.0897575592925277E-2</v>
      </c>
      <c r="S741" s="7">
        <f t="shared" si="118"/>
        <v>3.8359634069400676E-2</v>
      </c>
      <c r="T741" s="7">
        <f t="shared" si="119"/>
        <v>1.9618762631079388E-2</v>
      </c>
      <c r="U741" s="7">
        <f t="shared" si="120"/>
        <v>2.5238666508890409E-2</v>
      </c>
    </row>
    <row r="742" spans="1:21" x14ac:dyDescent="0.2">
      <c r="A742" s="2">
        <v>44267</v>
      </c>
      <c r="B742" s="3">
        <v>33.369999</v>
      </c>
      <c r="C742" s="3">
        <v>107.80999799999999</v>
      </c>
      <c r="D742" s="3">
        <v>60.639999000000003</v>
      </c>
      <c r="E742" s="3">
        <v>668</v>
      </c>
      <c r="F742" s="3">
        <v>34.939999</v>
      </c>
      <c r="G742" s="3">
        <v>35.459999000000003</v>
      </c>
      <c r="H742" s="3">
        <v>94.940002000000007</v>
      </c>
      <c r="I742" s="3">
        <v>165.63000500000001</v>
      </c>
      <c r="J742" s="3">
        <v>38.709999000000003</v>
      </c>
      <c r="K742" s="3">
        <v>13319.860352</v>
      </c>
      <c r="L742" s="7">
        <f t="shared" si="111"/>
        <v>2.1021021652283018E-3</v>
      </c>
      <c r="M742" s="7">
        <f t="shared" si="112"/>
        <v>4.5657659336563548E-3</v>
      </c>
      <c r="N742" s="7">
        <f t="shared" si="113"/>
        <v>2.3287226570611764E-2</v>
      </c>
      <c r="O742" s="7">
        <f t="shared" si="114"/>
        <v>2.0486063714502692E-2</v>
      </c>
      <c r="P742" s="7">
        <f t="shared" si="115"/>
        <v>6.6263326599345865E-3</v>
      </c>
      <c r="Q742" s="7">
        <f t="shared" si="116"/>
        <v>1.4882656407631928E-2</v>
      </c>
      <c r="R742" s="7">
        <f t="shared" si="117"/>
        <v>0.10037092142293608</v>
      </c>
      <c r="S742" s="7">
        <f t="shared" si="118"/>
        <v>6.3798941988103984E-3</v>
      </c>
      <c r="T742" s="7">
        <f t="shared" si="119"/>
        <v>4.905140655547939E-2</v>
      </c>
      <c r="U742" s="7">
        <f t="shared" si="120"/>
        <v>-5.881895028296634E-3</v>
      </c>
    </row>
    <row r="743" spans="1:21" x14ac:dyDescent="0.2">
      <c r="A743" s="2">
        <v>44270</v>
      </c>
      <c r="B743" s="3">
        <v>33.580002</v>
      </c>
      <c r="C743" s="3">
        <v>108.900002</v>
      </c>
      <c r="D743" s="3">
        <v>60.02</v>
      </c>
      <c r="E743" s="3">
        <v>669.54998799999998</v>
      </c>
      <c r="F743" s="3">
        <v>35.409999999999997</v>
      </c>
      <c r="G743" s="3">
        <v>35.869999</v>
      </c>
      <c r="H743" s="3">
        <v>96.330001999999993</v>
      </c>
      <c r="I743" s="3">
        <v>165.759995</v>
      </c>
      <c r="J743" s="3">
        <v>37.830002</v>
      </c>
      <c r="K743" s="3">
        <v>13459.709961</v>
      </c>
      <c r="L743" s="7">
        <f t="shared" si="111"/>
        <v>6.2931677043202901E-3</v>
      </c>
      <c r="M743" s="7">
        <f t="shared" si="112"/>
        <v>1.0110416660985446E-2</v>
      </c>
      <c r="N743" s="7">
        <f t="shared" si="113"/>
        <v>-1.022425808417312E-2</v>
      </c>
      <c r="O743" s="7">
        <f t="shared" si="114"/>
        <v>2.3203413173652466E-3</v>
      </c>
      <c r="P743" s="7">
        <f t="shared" si="115"/>
        <v>1.345166037354484E-2</v>
      </c>
      <c r="Q743" s="7">
        <f t="shared" si="116"/>
        <v>1.1562324071131433E-2</v>
      </c>
      <c r="R743" s="7">
        <f t="shared" si="117"/>
        <v>1.4640825476283287E-2</v>
      </c>
      <c r="S743" s="7">
        <f t="shared" si="118"/>
        <v>7.848215665995559E-4</v>
      </c>
      <c r="T743" s="7">
        <f t="shared" si="119"/>
        <v>-2.2733066978379488E-2</v>
      </c>
      <c r="U743" s="7">
        <f t="shared" si="120"/>
        <v>1.0499329970753193E-2</v>
      </c>
    </row>
    <row r="744" spans="1:21" x14ac:dyDescent="0.2">
      <c r="A744" s="2">
        <v>44271</v>
      </c>
      <c r="B744" s="3">
        <v>34.090000000000003</v>
      </c>
      <c r="C744" s="3">
        <v>111.339996</v>
      </c>
      <c r="D744" s="3">
        <v>60.360000999999997</v>
      </c>
      <c r="E744" s="3">
        <v>671.330017</v>
      </c>
      <c r="F744" s="3">
        <v>35.830002</v>
      </c>
      <c r="G744" s="3">
        <v>35.82</v>
      </c>
      <c r="H744" s="3">
        <v>96.239998</v>
      </c>
      <c r="I744" s="3">
        <v>163.029999</v>
      </c>
      <c r="J744" s="3">
        <v>36.720001000000003</v>
      </c>
      <c r="K744" s="3">
        <v>13471.570313</v>
      </c>
      <c r="L744" s="7">
        <f t="shared" si="111"/>
        <v>1.518755120979454E-2</v>
      </c>
      <c r="M744" s="7">
        <f t="shared" si="112"/>
        <v>2.2405821443419245E-2</v>
      </c>
      <c r="N744" s="7">
        <f t="shared" si="113"/>
        <v>5.6647950683104591E-3</v>
      </c>
      <c r="O744" s="7">
        <f t="shared" si="114"/>
        <v>2.6585453392615299E-3</v>
      </c>
      <c r="P744" s="7">
        <f t="shared" si="115"/>
        <v>1.1861112680033996E-2</v>
      </c>
      <c r="Q744" s="7">
        <f t="shared" si="116"/>
        <v>-1.3938946583187718E-3</v>
      </c>
      <c r="R744" s="7">
        <f t="shared" si="117"/>
        <v>-9.3432988821066693E-4</v>
      </c>
      <c r="S744" s="7">
        <f t="shared" si="118"/>
        <v>-1.6469570960110126E-2</v>
      </c>
      <c r="T744" s="7">
        <f t="shared" si="119"/>
        <v>-2.9341817111191187E-2</v>
      </c>
      <c r="U744" s="7">
        <f t="shared" si="120"/>
        <v>8.8117441121431995E-4</v>
      </c>
    </row>
    <row r="745" spans="1:21" x14ac:dyDescent="0.2">
      <c r="A745" s="2">
        <v>44272</v>
      </c>
      <c r="B745" s="3">
        <v>34.099997999999999</v>
      </c>
      <c r="C745" s="3">
        <v>110.459999</v>
      </c>
      <c r="D745" s="3">
        <v>60.380001</v>
      </c>
      <c r="E745" s="3">
        <v>656.45001200000002</v>
      </c>
      <c r="F745" s="3">
        <v>35.790000999999997</v>
      </c>
      <c r="G745" s="3">
        <v>35.279998999999997</v>
      </c>
      <c r="H745" s="3">
        <v>92.339995999999999</v>
      </c>
      <c r="I745" s="3">
        <v>169.270004</v>
      </c>
      <c r="J745" s="3">
        <v>36.900002000000001</v>
      </c>
      <c r="K745" s="3">
        <v>13525.200194999999</v>
      </c>
      <c r="L745" s="7">
        <f t="shared" si="111"/>
        <v>2.9328248753288219E-4</v>
      </c>
      <c r="M745" s="7">
        <f t="shared" si="112"/>
        <v>-7.9036916796728016E-3</v>
      </c>
      <c r="N745" s="7">
        <f t="shared" si="113"/>
        <v>3.3134525627332459E-4</v>
      </c>
      <c r="O745" s="7">
        <f t="shared" si="114"/>
        <v>-2.2164963018479155E-2</v>
      </c>
      <c r="P745" s="7">
        <f t="shared" si="115"/>
        <v>-1.1164107665973262E-3</v>
      </c>
      <c r="Q745" s="7">
        <f t="shared" si="116"/>
        <v>-1.5075404801786815E-2</v>
      </c>
      <c r="R745" s="7">
        <f t="shared" si="117"/>
        <v>-4.0523712396585886E-2</v>
      </c>
      <c r="S745" s="7">
        <f t="shared" si="118"/>
        <v>3.8275194984206534E-2</v>
      </c>
      <c r="T745" s="7">
        <f t="shared" si="119"/>
        <v>4.9019878839327152E-3</v>
      </c>
      <c r="U745" s="7">
        <f t="shared" si="120"/>
        <v>3.9809673819722925E-3</v>
      </c>
    </row>
    <row r="746" spans="1:21" x14ac:dyDescent="0.2">
      <c r="A746" s="2">
        <v>44273</v>
      </c>
      <c r="B746" s="3">
        <v>33.889999000000003</v>
      </c>
      <c r="C746" s="3">
        <v>107.620003</v>
      </c>
      <c r="D746" s="3">
        <v>60.630001</v>
      </c>
      <c r="E746" s="3">
        <v>646.830017</v>
      </c>
      <c r="F746" s="3">
        <v>35.770000000000003</v>
      </c>
      <c r="G746" s="3">
        <v>34.689999</v>
      </c>
      <c r="H746" s="3">
        <v>96.760002</v>
      </c>
      <c r="I746" s="3">
        <v>161.88000500000001</v>
      </c>
      <c r="J746" s="3">
        <v>36.099997999999999</v>
      </c>
      <c r="K746" s="3">
        <v>13116.169921999999</v>
      </c>
      <c r="L746" s="7">
        <f t="shared" si="111"/>
        <v>-6.1583288069399968E-3</v>
      </c>
      <c r="M746" s="7">
        <f t="shared" si="112"/>
        <v>-2.5710628514490567E-2</v>
      </c>
      <c r="N746" s="7">
        <f t="shared" si="113"/>
        <v>4.1404437870082179E-3</v>
      </c>
      <c r="O746" s="7">
        <f t="shared" si="114"/>
        <v>-1.4654573576274102E-2</v>
      </c>
      <c r="P746" s="7">
        <f t="shared" si="115"/>
        <v>-5.5884323669042361E-4</v>
      </c>
      <c r="Q746" s="7">
        <f t="shared" si="116"/>
        <v>-1.6723356483088231E-2</v>
      </c>
      <c r="R746" s="7">
        <f t="shared" si="117"/>
        <v>4.7866647081076338E-2</v>
      </c>
      <c r="S746" s="7">
        <f t="shared" si="118"/>
        <v>-4.3658054146439251E-2</v>
      </c>
      <c r="T746" s="7">
        <f t="shared" si="119"/>
        <v>-2.1680324028166754E-2</v>
      </c>
      <c r="U746" s="7">
        <f t="shared" si="120"/>
        <v>-3.0242086409279972E-2</v>
      </c>
    </row>
    <row r="747" spans="1:21" x14ac:dyDescent="0.2">
      <c r="A747" s="2">
        <v>44274</v>
      </c>
      <c r="B747" s="3">
        <v>34.139999000000003</v>
      </c>
      <c r="C747" s="3">
        <v>106.339996</v>
      </c>
      <c r="D747" s="3">
        <v>60.810001</v>
      </c>
      <c r="E747" s="3">
        <v>653.05999799999995</v>
      </c>
      <c r="F747" s="3">
        <v>35.529998999999997</v>
      </c>
      <c r="G747" s="3">
        <v>35.400002000000001</v>
      </c>
      <c r="H747" s="3">
        <v>97.349997999999999</v>
      </c>
      <c r="I747" s="3">
        <v>163.479996</v>
      </c>
      <c r="J747" s="3">
        <v>35.25</v>
      </c>
      <c r="K747" s="3">
        <v>13215.240234000001</v>
      </c>
      <c r="L747" s="7">
        <f t="shared" si="111"/>
        <v>7.3768075354620098E-3</v>
      </c>
      <c r="M747" s="7">
        <f t="shared" si="112"/>
        <v>-1.1893764767874963E-2</v>
      </c>
      <c r="N747" s="7">
        <f t="shared" si="113"/>
        <v>2.9688272642449686E-3</v>
      </c>
      <c r="O747" s="7">
        <f t="shared" si="114"/>
        <v>9.6315582707410946E-3</v>
      </c>
      <c r="P747" s="7">
        <f t="shared" si="115"/>
        <v>-6.7095610847080385E-3</v>
      </c>
      <c r="Q747" s="7">
        <f t="shared" si="116"/>
        <v>2.046708044010034E-2</v>
      </c>
      <c r="R747" s="7">
        <f t="shared" si="117"/>
        <v>6.0975195101794161E-3</v>
      </c>
      <c r="S747" s="7">
        <f t="shared" si="118"/>
        <v>9.8838086890347485E-3</v>
      </c>
      <c r="T747" s="7">
        <f t="shared" si="119"/>
        <v>-2.3545652273997339E-2</v>
      </c>
      <c r="U747" s="7">
        <f t="shared" si="120"/>
        <v>7.5532958622188283E-3</v>
      </c>
    </row>
    <row r="748" spans="1:21" x14ac:dyDescent="0.2">
      <c r="A748" s="2">
        <v>44277</v>
      </c>
      <c r="B748" s="3">
        <v>34.580002</v>
      </c>
      <c r="C748" s="3">
        <v>107.57</v>
      </c>
      <c r="D748" s="3">
        <v>62.389999000000003</v>
      </c>
      <c r="E748" s="3">
        <v>666.69000200000005</v>
      </c>
      <c r="F748" s="3">
        <v>36</v>
      </c>
      <c r="G748" s="3">
        <v>36.189999</v>
      </c>
      <c r="H748" s="3">
        <v>100.339996</v>
      </c>
      <c r="I748" s="3">
        <v>158.66000399999999</v>
      </c>
      <c r="J748" s="3">
        <v>35.270000000000003</v>
      </c>
      <c r="K748" s="3">
        <v>13377.540039</v>
      </c>
      <c r="L748" s="7">
        <f t="shared" si="111"/>
        <v>1.2888196042419251E-2</v>
      </c>
      <c r="M748" s="7">
        <f t="shared" si="112"/>
        <v>1.1566710986146679E-2</v>
      </c>
      <c r="N748" s="7">
        <f t="shared" si="113"/>
        <v>2.5982535339869561E-2</v>
      </c>
      <c r="O748" s="7">
        <f t="shared" si="114"/>
        <v>2.0870982822010331E-2</v>
      </c>
      <c r="P748" s="7">
        <f t="shared" si="115"/>
        <v>1.3228286327843789E-2</v>
      </c>
      <c r="Q748" s="7">
        <f t="shared" si="116"/>
        <v>2.2316298174220432E-2</v>
      </c>
      <c r="R748" s="7">
        <f t="shared" si="117"/>
        <v>3.071389893608421E-2</v>
      </c>
      <c r="S748" s="7">
        <f t="shared" si="118"/>
        <v>-2.9483680682253096E-2</v>
      </c>
      <c r="T748" s="7">
        <f t="shared" si="119"/>
        <v>5.6737588652491138E-4</v>
      </c>
      <c r="U748" s="7">
        <f t="shared" si="120"/>
        <v>1.2281260281779508E-2</v>
      </c>
    </row>
    <row r="749" spans="1:21" x14ac:dyDescent="0.2">
      <c r="A749" s="2">
        <v>44278</v>
      </c>
      <c r="B749" s="3">
        <v>34.610000999999997</v>
      </c>
      <c r="C749" s="3">
        <v>106.25</v>
      </c>
      <c r="D749" s="3">
        <v>62.59</v>
      </c>
      <c r="E749" s="3">
        <v>675.77002000000005</v>
      </c>
      <c r="F749" s="3">
        <v>35.360000999999997</v>
      </c>
      <c r="G749" s="3">
        <v>36.639999000000003</v>
      </c>
      <c r="H749" s="3">
        <v>91.25</v>
      </c>
      <c r="I749" s="3">
        <v>157.33999600000001</v>
      </c>
      <c r="J749" s="3">
        <v>33.959999000000003</v>
      </c>
      <c r="K749" s="3">
        <v>13227.700194999999</v>
      </c>
      <c r="L749" s="7">
        <f t="shared" si="111"/>
        <v>8.675245305074464E-4</v>
      </c>
      <c r="M749" s="7">
        <f t="shared" si="112"/>
        <v>-1.2271079297201759E-2</v>
      </c>
      <c r="N749" s="7">
        <f t="shared" si="113"/>
        <v>3.2056580093870542E-3</v>
      </c>
      <c r="O749" s="7">
        <f t="shared" si="114"/>
        <v>1.3619550274881721E-2</v>
      </c>
      <c r="P749" s="7">
        <f t="shared" si="115"/>
        <v>-1.7777750000000085E-2</v>
      </c>
      <c r="Q749" s="7">
        <f t="shared" si="116"/>
        <v>1.2434374480087796E-2</v>
      </c>
      <c r="R749" s="7">
        <f t="shared" si="117"/>
        <v>-9.0591950990310977E-2</v>
      </c>
      <c r="S749" s="7">
        <f t="shared" si="118"/>
        <v>-8.3197275099020744E-3</v>
      </c>
      <c r="T749" s="7">
        <f t="shared" si="119"/>
        <v>-3.7142075418202428E-2</v>
      </c>
      <c r="U749" s="7">
        <f t="shared" si="120"/>
        <v>-1.1200851842952208E-2</v>
      </c>
    </row>
    <row r="750" spans="1:21" x14ac:dyDescent="0.2">
      <c r="A750" s="2">
        <v>44279</v>
      </c>
      <c r="B750" s="3">
        <v>34.369999</v>
      </c>
      <c r="C750" s="3">
        <v>104.970001</v>
      </c>
      <c r="D750" s="3">
        <v>61.509998000000003</v>
      </c>
      <c r="E750" s="3">
        <v>662.34002699999996</v>
      </c>
      <c r="F750" s="3">
        <v>35.610000999999997</v>
      </c>
      <c r="G750" s="3">
        <v>35.709999000000003</v>
      </c>
      <c r="H750" s="3">
        <v>70.099997999999999</v>
      </c>
      <c r="I750" s="3">
        <v>161.300003</v>
      </c>
      <c r="J750" s="3">
        <v>33.459999000000003</v>
      </c>
      <c r="K750" s="3">
        <v>12961.889648</v>
      </c>
      <c r="L750" s="7">
        <f t="shared" si="111"/>
        <v>-6.9344696060539539E-3</v>
      </c>
      <c r="M750" s="7">
        <f t="shared" si="112"/>
        <v>-1.2047049411764741E-2</v>
      </c>
      <c r="N750" s="7">
        <f t="shared" si="113"/>
        <v>-1.7255184534270655E-2</v>
      </c>
      <c r="O750" s="7">
        <f t="shared" si="114"/>
        <v>-1.9873614695129684E-2</v>
      </c>
      <c r="P750" s="7">
        <f t="shared" si="115"/>
        <v>7.0701355466590635E-3</v>
      </c>
      <c r="Q750" s="7">
        <f t="shared" si="116"/>
        <v>-2.53820967626118E-2</v>
      </c>
      <c r="R750" s="7">
        <f t="shared" si="117"/>
        <v>-0.23178084383561645</v>
      </c>
      <c r="S750" s="7">
        <f t="shared" si="118"/>
        <v>2.5168470196223914E-2</v>
      </c>
      <c r="T750" s="7">
        <f t="shared" si="119"/>
        <v>-1.4723204202685634E-2</v>
      </c>
      <c r="U750" s="7">
        <f t="shared" si="120"/>
        <v>-2.0094993315653925E-2</v>
      </c>
    </row>
    <row r="751" spans="1:21" x14ac:dyDescent="0.2">
      <c r="A751" s="2">
        <v>44280</v>
      </c>
      <c r="B751" s="3">
        <v>34.540000999999997</v>
      </c>
      <c r="C751" s="3">
        <v>107.349998</v>
      </c>
      <c r="D751" s="3">
        <v>62.73</v>
      </c>
      <c r="E751" s="3">
        <v>668.11999500000002</v>
      </c>
      <c r="F751" s="3">
        <v>35.669998</v>
      </c>
      <c r="G751" s="3">
        <v>36.490001999999997</v>
      </c>
      <c r="H751" s="3">
        <v>66.349997999999999</v>
      </c>
      <c r="I751" s="3">
        <v>161.30999800000001</v>
      </c>
      <c r="J751" s="3">
        <v>35.400002000000001</v>
      </c>
      <c r="K751" s="3">
        <v>12977.679688</v>
      </c>
      <c r="L751" s="7">
        <f t="shared" si="111"/>
        <v>4.9462323231372991E-3</v>
      </c>
      <c r="M751" s="7">
        <f t="shared" si="112"/>
        <v>2.2673115912421521E-2</v>
      </c>
      <c r="N751" s="7">
        <f t="shared" si="113"/>
        <v>1.9834206465101718E-2</v>
      </c>
      <c r="O751" s="7">
        <f t="shared" si="114"/>
        <v>8.7265871974849772E-3</v>
      </c>
      <c r="P751" s="7">
        <f t="shared" si="115"/>
        <v>1.6848356729898084E-3</v>
      </c>
      <c r="Q751" s="7">
        <f t="shared" si="116"/>
        <v>2.1842705736283934E-2</v>
      </c>
      <c r="R751" s="7">
        <f t="shared" si="117"/>
        <v>-5.3495008658916085E-2</v>
      </c>
      <c r="S751" s="7">
        <f t="shared" si="118"/>
        <v>6.1965280930611816E-5</v>
      </c>
      <c r="T751" s="7">
        <f t="shared" si="119"/>
        <v>5.7979768618642132E-2</v>
      </c>
      <c r="U751" s="7">
        <f t="shared" si="120"/>
        <v>1.2181896643778511E-3</v>
      </c>
    </row>
    <row r="752" spans="1:21" x14ac:dyDescent="0.2">
      <c r="A752" s="2">
        <v>44281</v>
      </c>
      <c r="B752" s="3">
        <v>35.240001999999997</v>
      </c>
      <c r="C752" s="3">
        <v>109.900002</v>
      </c>
      <c r="D752" s="3">
        <v>63.709999000000003</v>
      </c>
      <c r="E752" s="3">
        <v>683.63000499999998</v>
      </c>
      <c r="F752" s="3">
        <v>36.25</v>
      </c>
      <c r="G752" s="3">
        <v>37.229999999999997</v>
      </c>
      <c r="H752" s="3">
        <v>48.23</v>
      </c>
      <c r="I752" s="3">
        <v>164.80999800000001</v>
      </c>
      <c r="J752" s="3">
        <v>36.400002000000001</v>
      </c>
      <c r="K752" s="3">
        <v>13138.730469</v>
      </c>
      <c r="L752" s="7">
        <f t="shared" si="111"/>
        <v>2.0266386211164278E-2</v>
      </c>
      <c r="M752" s="7">
        <f t="shared" si="112"/>
        <v>2.3754113157971379E-2</v>
      </c>
      <c r="N752" s="7">
        <f t="shared" si="113"/>
        <v>1.5622493224932353E-2</v>
      </c>
      <c r="O752" s="7">
        <f t="shared" si="114"/>
        <v>2.3214407765179915E-2</v>
      </c>
      <c r="P752" s="7">
        <f t="shared" si="115"/>
        <v>1.6260219582855048E-2</v>
      </c>
      <c r="Q752" s="7">
        <f t="shared" si="116"/>
        <v>2.0279472716937641E-2</v>
      </c>
      <c r="R752" s="7">
        <f t="shared" si="117"/>
        <v>-0.27309718984467796</v>
      </c>
      <c r="S752" s="7">
        <f t="shared" si="118"/>
        <v>2.1697353191957761E-2</v>
      </c>
      <c r="T752" s="7">
        <f t="shared" si="119"/>
        <v>2.8248585974656158E-2</v>
      </c>
      <c r="U752" s="7">
        <f t="shared" si="120"/>
        <v>1.240982863438353E-2</v>
      </c>
    </row>
    <row r="753" spans="1:21" x14ac:dyDescent="0.2">
      <c r="A753" s="2">
        <v>44284</v>
      </c>
      <c r="B753" s="3">
        <v>35.490001999999997</v>
      </c>
      <c r="C753" s="3">
        <v>109.129997</v>
      </c>
      <c r="D753" s="3">
        <v>64.949996999999996</v>
      </c>
      <c r="E753" s="3">
        <v>687.84002699999996</v>
      </c>
      <c r="F753" s="3">
        <v>36.619999</v>
      </c>
      <c r="G753" s="3">
        <v>37.950001</v>
      </c>
      <c r="H753" s="3">
        <v>45.009998000000003</v>
      </c>
      <c r="I753" s="3">
        <v>162.279999</v>
      </c>
      <c r="J753" s="3">
        <v>36.540000999999997</v>
      </c>
      <c r="K753" s="3">
        <v>13059.650390999999</v>
      </c>
      <c r="L753" s="7">
        <f t="shared" si="111"/>
        <v>7.0942107211004139E-3</v>
      </c>
      <c r="M753" s="7">
        <f t="shared" si="112"/>
        <v>-7.0064147951516649E-3</v>
      </c>
      <c r="N753" s="7">
        <f t="shared" si="113"/>
        <v>1.9463161504679867E-2</v>
      </c>
      <c r="O753" s="7">
        <f t="shared" si="114"/>
        <v>6.1583341415799636E-3</v>
      </c>
      <c r="P753" s="7">
        <f t="shared" si="115"/>
        <v>1.020686896551724E-2</v>
      </c>
      <c r="Q753" s="7">
        <f t="shared" si="116"/>
        <v>1.9339269406392787E-2</v>
      </c>
      <c r="R753" s="7">
        <f t="shared" si="117"/>
        <v>-6.6763466721957168E-2</v>
      </c>
      <c r="S753" s="7">
        <f t="shared" si="118"/>
        <v>-1.5351004372926474E-2</v>
      </c>
      <c r="T753" s="7">
        <f t="shared" si="119"/>
        <v>3.84612616230065E-3</v>
      </c>
      <c r="U753" s="7">
        <f t="shared" si="120"/>
        <v>-6.0188522922047369E-3</v>
      </c>
    </row>
    <row r="754" spans="1:21" x14ac:dyDescent="0.2">
      <c r="A754" s="2">
        <v>44285</v>
      </c>
      <c r="B754" s="3">
        <v>34.909999999999997</v>
      </c>
      <c r="C754" s="3">
        <v>110.269997</v>
      </c>
      <c r="D754" s="3">
        <v>63.759998000000003</v>
      </c>
      <c r="E754" s="3">
        <v>674.84002699999996</v>
      </c>
      <c r="F754" s="3">
        <v>36.110000999999997</v>
      </c>
      <c r="G754" s="3">
        <v>38.080002</v>
      </c>
      <c r="H754" s="3">
        <v>46.610000999999997</v>
      </c>
      <c r="I754" s="3">
        <v>160.61999499999999</v>
      </c>
      <c r="J754" s="3">
        <v>37.529998999999997</v>
      </c>
      <c r="K754" s="3">
        <v>13045.389648</v>
      </c>
      <c r="L754" s="7">
        <f t="shared" si="111"/>
        <v>-1.6342687160175434E-2</v>
      </c>
      <c r="M754" s="7">
        <f t="shared" si="112"/>
        <v>1.0446257045164224E-2</v>
      </c>
      <c r="N754" s="7">
        <f t="shared" si="113"/>
        <v>-1.8321771439034757E-2</v>
      </c>
      <c r="O754" s="7">
        <f t="shared" si="114"/>
        <v>-1.8899743384663482E-2</v>
      </c>
      <c r="P754" s="7">
        <f t="shared" si="115"/>
        <v>-1.3926761712910015E-2</v>
      </c>
      <c r="Q754" s="7">
        <f t="shared" si="116"/>
        <v>3.4255862074944353E-3</v>
      </c>
      <c r="R754" s="7">
        <f t="shared" si="117"/>
        <v>3.5547724307830313E-2</v>
      </c>
      <c r="S754" s="7">
        <f t="shared" si="118"/>
        <v>-1.0229258135502052E-2</v>
      </c>
      <c r="T754" s="7">
        <f t="shared" si="119"/>
        <v>2.7093540583099603E-2</v>
      </c>
      <c r="U754" s="7">
        <f t="shared" si="120"/>
        <v>-1.0919697367876432E-3</v>
      </c>
    </row>
    <row r="755" spans="1:21" x14ac:dyDescent="0.2">
      <c r="A755" s="2">
        <v>44286</v>
      </c>
      <c r="B755" s="3">
        <v>34.369999</v>
      </c>
      <c r="C755" s="3">
        <v>109.269997</v>
      </c>
      <c r="D755" s="3">
        <v>63.299999</v>
      </c>
      <c r="E755" s="3">
        <v>679.59002699999996</v>
      </c>
      <c r="F755" s="3">
        <v>36.229999999999997</v>
      </c>
      <c r="G755" s="3">
        <v>35.990001999999997</v>
      </c>
      <c r="H755" s="3">
        <v>45.099997999999999</v>
      </c>
      <c r="I755" s="3">
        <v>158.820007</v>
      </c>
      <c r="J755" s="3">
        <v>40.099997999999999</v>
      </c>
      <c r="K755" s="3">
        <v>13246.870117</v>
      </c>
      <c r="L755" s="7">
        <f t="shared" si="111"/>
        <v>-1.5468375823546167E-2</v>
      </c>
      <c r="M755" s="7">
        <f t="shared" si="112"/>
        <v>-9.068649924784164E-3</v>
      </c>
      <c r="N755" s="7">
        <f t="shared" si="113"/>
        <v>-7.2145391221625091E-3</v>
      </c>
      <c r="O755" s="7">
        <f t="shared" si="114"/>
        <v>7.0387051893114816E-3</v>
      </c>
      <c r="P755" s="7">
        <f t="shared" si="115"/>
        <v>3.3231513895554858E-3</v>
      </c>
      <c r="Q755" s="7">
        <f t="shared" si="116"/>
        <v>-5.488445089892599E-2</v>
      </c>
      <c r="R755" s="7">
        <f t="shared" si="117"/>
        <v>-3.2396545110565382E-2</v>
      </c>
      <c r="S755" s="7">
        <f t="shared" si="118"/>
        <v>-1.1206500162074995E-2</v>
      </c>
      <c r="T755" s="7">
        <f t="shared" si="119"/>
        <v>6.8478525672222984E-2</v>
      </c>
      <c r="U755" s="7">
        <f t="shared" si="120"/>
        <v>1.5444572713923438E-2</v>
      </c>
    </row>
    <row r="756" spans="1:21" x14ac:dyDescent="0.2">
      <c r="A756" s="2">
        <v>44287</v>
      </c>
      <c r="B756" s="3">
        <v>34.5</v>
      </c>
      <c r="C756" s="3">
        <v>109.379997</v>
      </c>
      <c r="D756" s="3">
        <v>63.34</v>
      </c>
      <c r="E756" s="3">
        <v>678</v>
      </c>
      <c r="F756" s="3">
        <v>36.299999</v>
      </c>
      <c r="G756" s="3">
        <v>35.950001</v>
      </c>
      <c r="H756" s="3">
        <v>44.639999000000003</v>
      </c>
      <c r="I756" s="3">
        <v>164.60000600000001</v>
      </c>
      <c r="J756" s="3">
        <v>39.959999000000003</v>
      </c>
      <c r="K756" s="3">
        <v>13480.110352</v>
      </c>
      <c r="L756" s="7">
        <f t="shared" si="111"/>
        <v>3.7823975496769735E-3</v>
      </c>
      <c r="M756" s="7">
        <f t="shared" si="112"/>
        <v>1.0066807268238455E-3</v>
      </c>
      <c r="N756" s="7">
        <f t="shared" si="113"/>
        <v>6.3192734015688889E-4</v>
      </c>
      <c r="O756" s="7">
        <f t="shared" si="114"/>
        <v>-2.3396855998888337E-3</v>
      </c>
      <c r="P756" s="7">
        <f t="shared" si="115"/>
        <v>1.9320728677892026E-3</v>
      </c>
      <c r="Q756" s="7">
        <f t="shared" si="116"/>
        <v>-1.1114475625757572E-3</v>
      </c>
      <c r="R756" s="7">
        <f t="shared" si="117"/>
        <v>-1.0199534820378402E-2</v>
      </c>
      <c r="S756" s="7">
        <f t="shared" si="118"/>
        <v>3.6393393434367517E-2</v>
      </c>
      <c r="T756" s="7">
        <f t="shared" si="119"/>
        <v>-3.4912470569199525E-3</v>
      </c>
      <c r="U756" s="7">
        <f t="shared" si="120"/>
        <v>1.7607195733026548E-2</v>
      </c>
    </row>
    <row r="757" spans="1:21" x14ac:dyDescent="0.2">
      <c r="A757" s="2">
        <v>44291</v>
      </c>
      <c r="B757" s="3">
        <v>35</v>
      </c>
      <c r="C757" s="3">
        <v>111.019997</v>
      </c>
      <c r="D757" s="3">
        <v>63.639999000000003</v>
      </c>
      <c r="E757" s="3">
        <v>690.23999000000003</v>
      </c>
      <c r="F757" s="3">
        <v>36.279998999999997</v>
      </c>
      <c r="G757" s="3">
        <v>36.729999999999997</v>
      </c>
      <c r="H757" s="3">
        <v>42.900002000000001</v>
      </c>
      <c r="I757" s="3">
        <v>152.179993</v>
      </c>
      <c r="J757" s="3">
        <v>40.75</v>
      </c>
      <c r="K757" s="3">
        <v>13705.589844</v>
      </c>
      <c r="L757" s="7">
        <f t="shared" si="111"/>
        <v>1.4492753623188406E-2</v>
      </c>
      <c r="M757" s="7">
        <f t="shared" si="112"/>
        <v>1.4993600703792308E-2</v>
      </c>
      <c r="N757" s="7">
        <f t="shared" si="113"/>
        <v>4.7363277549731554E-3</v>
      </c>
      <c r="O757" s="7">
        <f t="shared" si="114"/>
        <v>1.8053082595870257E-2</v>
      </c>
      <c r="P757" s="7">
        <f t="shared" si="115"/>
        <v>-5.5096420250598706E-4</v>
      </c>
      <c r="Q757" s="7">
        <f t="shared" si="116"/>
        <v>2.1696772692718327E-2</v>
      </c>
      <c r="R757" s="7">
        <f t="shared" si="117"/>
        <v>-3.8978428292527567E-2</v>
      </c>
      <c r="S757" s="7">
        <f t="shared" si="118"/>
        <v>-7.5455726289584774E-2</v>
      </c>
      <c r="T757" s="7">
        <f t="shared" si="119"/>
        <v>1.976979528953433E-2</v>
      </c>
      <c r="U757" s="7">
        <f t="shared" si="120"/>
        <v>1.6726828350225393E-2</v>
      </c>
    </row>
    <row r="758" spans="1:21" x14ac:dyDescent="0.2">
      <c r="A758" s="2">
        <v>44292</v>
      </c>
      <c r="B758" s="3">
        <v>35.07</v>
      </c>
      <c r="C758" s="3">
        <v>113.150002</v>
      </c>
      <c r="D758" s="3">
        <v>64.019997000000004</v>
      </c>
      <c r="E758" s="3">
        <v>688.71002199999998</v>
      </c>
      <c r="F758" s="3">
        <v>36.049999</v>
      </c>
      <c r="G758" s="3">
        <v>36.889999000000003</v>
      </c>
      <c r="H758" s="3">
        <v>44.349997999999999</v>
      </c>
      <c r="I758" s="3">
        <v>151.38000500000001</v>
      </c>
      <c r="J758" s="3">
        <v>40.950001</v>
      </c>
      <c r="K758" s="3">
        <v>13698.379883</v>
      </c>
      <c r="L758" s="7">
        <f t="shared" si="111"/>
        <v>2.0000000000000083E-3</v>
      </c>
      <c r="M758" s="7">
        <f t="shared" si="112"/>
        <v>1.9185777855857778E-2</v>
      </c>
      <c r="N758" s="7">
        <f t="shared" si="113"/>
        <v>5.9710560334861173E-3</v>
      </c>
      <c r="O758" s="7">
        <f t="shared" si="114"/>
        <v>-2.2165739774075584E-3</v>
      </c>
      <c r="P758" s="7">
        <f t="shared" si="115"/>
        <v>-6.3395812111239833E-3</v>
      </c>
      <c r="Q758" s="7">
        <f t="shared" si="116"/>
        <v>4.3560849441874822E-3</v>
      </c>
      <c r="R758" s="7">
        <f t="shared" si="117"/>
        <v>3.3799438983709108E-2</v>
      </c>
      <c r="S758" s="7">
        <f t="shared" si="118"/>
        <v>-5.2568539676564763E-3</v>
      </c>
      <c r="T758" s="7">
        <f t="shared" si="119"/>
        <v>4.9080000000000078E-3</v>
      </c>
      <c r="U758" s="7">
        <f t="shared" si="120"/>
        <v>-5.2605988374567001E-4</v>
      </c>
    </row>
    <row r="759" spans="1:21" x14ac:dyDescent="0.2">
      <c r="A759" s="2">
        <v>44293</v>
      </c>
      <c r="B759" s="3">
        <v>35.270000000000003</v>
      </c>
      <c r="C759" s="3">
        <v>113.19000200000001</v>
      </c>
      <c r="D759" s="3">
        <v>63.669998</v>
      </c>
      <c r="E759" s="3">
        <v>684.45001200000002</v>
      </c>
      <c r="F759" s="3">
        <v>35.909999999999997</v>
      </c>
      <c r="G759" s="3">
        <v>37.150002000000001</v>
      </c>
      <c r="H759" s="3">
        <v>43.889999000000003</v>
      </c>
      <c r="I759" s="3">
        <v>153.529999</v>
      </c>
      <c r="J759" s="3">
        <v>40.529998999999997</v>
      </c>
      <c r="K759" s="3">
        <v>13688.839844</v>
      </c>
      <c r="L759" s="7">
        <f t="shared" si="111"/>
        <v>5.702879954377041E-3</v>
      </c>
      <c r="M759" s="7">
        <f t="shared" si="112"/>
        <v>3.5351302954467694E-4</v>
      </c>
      <c r="N759" s="7">
        <f t="shared" si="113"/>
        <v>-5.4670261855839187E-3</v>
      </c>
      <c r="O759" s="7">
        <f t="shared" si="114"/>
        <v>-6.1854915188092989E-3</v>
      </c>
      <c r="P759" s="7">
        <f t="shared" si="115"/>
        <v>-3.8834675141045938E-3</v>
      </c>
      <c r="Q759" s="7">
        <f t="shared" si="116"/>
        <v>7.0480619964234078E-3</v>
      </c>
      <c r="R759" s="7">
        <f t="shared" si="117"/>
        <v>-1.0372018506066139E-2</v>
      </c>
      <c r="S759" s="7">
        <f t="shared" si="118"/>
        <v>1.4202628676092276E-2</v>
      </c>
      <c r="T759" s="7">
        <f t="shared" si="119"/>
        <v>-1.0256458845996214E-2</v>
      </c>
      <c r="U759" s="7">
        <f t="shared" si="120"/>
        <v>-6.9643556986172717E-4</v>
      </c>
    </row>
    <row r="760" spans="1:21" x14ac:dyDescent="0.2">
      <c r="A760" s="2">
        <v>44294</v>
      </c>
      <c r="B760" s="3">
        <v>35.310001</v>
      </c>
      <c r="C760" s="3">
        <v>113.040001</v>
      </c>
      <c r="D760" s="3">
        <v>63.860000999999997</v>
      </c>
      <c r="E760" s="3">
        <v>687.69000200000005</v>
      </c>
      <c r="F760" s="3">
        <v>35.959999000000003</v>
      </c>
      <c r="G760" s="3">
        <v>37.229999999999997</v>
      </c>
      <c r="H760" s="3">
        <v>42.290000999999997</v>
      </c>
      <c r="I760" s="3">
        <v>149.490005</v>
      </c>
      <c r="J760" s="3">
        <v>40.590000000000003</v>
      </c>
      <c r="K760" s="3">
        <v>13829.309569999999</v>
      </c>
      <c r="L760" s="7">
        <f t="shared" si="111"/>
        <v>1.134136660050939E-3</v>
      </c>
      <c r="M760" s="7">
        <f t="shared" si="112"/>
        <v>-1.3252142181250526E-3</v>
      </c>
      <c r="N760" s="7">
        <f t="shared" si="113"/>
        <v>2.9841841678712989E-3</v>
      </c>
      <c r="O760" s="7">
        <f t="shared" si="114"/>
        <v>4.7337131173869193E-3</v>
      </c>
      <c r="P760" s="7">
        <f t="shared" si="115"/>
        <v>1.3923419660263657E-3</v>
      </c>
      <c r="Q760" s="7">
        <f t="shared" si="116"/>
        <v>2.1533780805717381E-3</v>
      </c>
      <c r="R760" s="7">
        <f t="shared" si="117"/>
        <v>-3.6454728559005126E-2</v>
      </c>
      <c r="S760" s="7">
        <f t="shared" si="118"/>
        <v>-2.6314036516081833E-2</v>
      </c>
      <c r="T760" s="7">
        <f t="shared" si="119"/>
        <v>1.4804096096821236E-3</v>
      </c>
      <c r="U760" s="7">
        <f t="shared" si="120"/>
        <v>1.026162389222262E-2</v>
      </c>
    </row>
    <row r="761" spans="1:21" x14ac:dyDescent="0.2">
      <c r="A761" s="2">
        <v>44295</v>
      </c>
      <c r="B761" s="3">
        <v>35.169998</v>
      </c>
      <c r="C761" s="3">
        <v>113.18</v>
      </c>
      <c r="D761" s="3">
        <v>62.66</v>
      </c>
      <c r="E761" s="3">
        <v>687.46002199999998</v>
      </c>
      <c r="F761" s="3">
        <v>36.599997999999999</v>
      </c>
      <c r="G761" s="3">
        <v>37.779998999999997</v>
      </c>
      <c r="H761" s="3">
        <v>41.880001</v>
      </c>
      <c r="I761" s="3">
        <v>147.19000199999999</v>
      </c>
      <c r="J761" s="3">
        <v>42.049999</v>
      </c>
      <c r="K761" s="3">
        <v>13900.190430000001</v>
      </c>
      <c r="L761" s="7">
        <f t="shared" si="111"/>
        <v>-3.9649673190323646E-3</v>
      </c>
      <c r="M761" s="7">
        <f t="shared" si="112"/>
        <v>1.2384907887607246E-3</v>
      </c>
      <c r="N761" s="7">
        <f t="shared" si="113"/>
        <v>-1.8791120908375814E-2</v>
      </c>
      <c r="O761" s="7">
        <f t="shared" si="114"/>
        <v>-3.3442394004743533E-4</v>
      </c>
      <c r="P761" s="7">
        <f t="shared" si="115"/>
        <v>1.7797525522734191E-2</v>
      </c>
      <c r="Q761" s="7">
        <f t="shared" si="116"/>
        <v>1.4773005640612402E-2</v>
      </c>
      <c r="R761" s="7">
        <f t="shared" si="117"/>
        <v>-9.694963119059671E-3</v>
      </c>
      <c r="S761" s="7">
        <f t="shared" si="118"/>
        <v>-1.538566407834426E-2</v>
      </c>
      <c r="T761" s="7">
        <f t="shared" si="119"/>
        <v>3.5969425966986851E-2</v>
      </c>
      <c r="U761" s="7">
        <f t="shared" si="120"/>
        <v>5.1254084407628981E-3</v>
      </c>
    </row>
    <row r="762" spans="1:21" x14ac:dyDescent="0.2">
      <c r="A762" s="2">
        <v>44298</v>
      </c>
      <c r="B762" s="3">
        <v>35.490001999999997</v>
      </c>
      <c r="C762" s="3">
        <v>113.80999799999999</v>
      </c>
      <c r="D762" s="3">
        <v>63.41</v>
      </c>
      <c r="E762" s="3">
        <v>691.42999299999997</v>
      </c>
      <c r="F762" s="3">
        <v>36.970001000000003</v>
      </c>
      <c r="G762" s="3">
        <v>37.970001000000003</v>
      </c>
      <c r="H762" s="3">
        <v>39.770000000000003</v>
      </c>
      <c r="I762" s="3">
        <v>145.020004</v>
      </c>
      <c r="J762" s="3">
        <v>41.950001</v>
      </c>
      <c r="K762" s="3">
        <v>13850</v>
      </c>
      <c r="L762" s="7">
        <f t="shared" si="111"/>
        <v>9.0987778844911302E-3</v>
      </c>
      <c r="M762" s="7">
        <f t="shared" si="112"/>
        <v>5.5663368086233105E-3</v>
      </c>
      <c r="N762" s="7">
        <f t="shared" si="113"/>
        <v>1.1969358442387489E-2</v>
      </c>
      <c r="O762" s="7">
        <f t="shared" si="114"/>
        <v>5.7748390785697015E-3</v>
      </c>
      <c r="P762" s="7">
        <f t="shared" si="115"/>
        <v>1.0109372137124272E-2</v>
      </c>
      <c r="Q762" s="7">
        <f t="shared" si="116"/>
        <v>5.029169005536684E-3</v>
      </c>
      <c r="R762" s="7">
        <f t="shared" si="117"/>
        <v>-5.0382066609788209E-2</v>
      </c>
      <c r="S762" s="7">
        <f t="shared" si="118"/>
        <v>-1.4742835590150971E-2</v>
      </c>
      <c r="T762" s="7">
        <f t="shared" si="119"/>
        <v>-2.3780737783132733E-3</v>
      </c>
      <c r="U762" s="7">
        <f t="shared" si="120"/>
        <v>-3.6107728345704799E-3</v>
      </c>
    </row>
    <row r="763" spans="1:21" x14ac:dyDescent="0.2">
      <c r="A763" s="2">
        <v>44299</v>
      </c>
      <c r="B763" s="3">
        <v>35.380001</v>
      </c>
      <c r="C763" s="3">
        <v>115.360001</v>
      </c>
      <c r="D763" s="3">
        <v>63.080002</v>
      </c>
      <c r="E763" s="3">
        <v>705.77002000000005</v>
      </c>
      <c r="F763" s="3">
        <v>37.159999999999997</v>
      </c>
      <c r="G763" s="3">
        <v>37.580002</v>
      </c>
      <c r="H763" s="3">
        <v>40.490001999999997</v>
      </c>
      <c r="I763" s="3">
        <v>145.679993</v>
      </c>
      <c r="J763" s="3">
        <v>41</v>
      </c>
      <c r="K763" s="3">
        <v>13996.099609000001</v>
      </c>
      <c r="L763" s="7">
        <f t="shared" si="111"/>
        <v>-3.0994926402088375E-3</v>
      </c>
      <c r="M763" s="7">
        <f t="shared" si="112"/>
        <v>1.3619216476921507E-2</v>
      </c>
      <c r="N763" s="7">
        <f t="shared" si="113"/>
        <v>-5.2041949219365441E-3</v>
      </c>
      <c r="O763" s="7">
        <f t="shared" si="114"/>
        <v>2.0739665830492946E-2</v>
      </c>
      <c r="P763" s="7">
        <f t="shared" si="115"/>
        <v>5.1392749488968943E-3</v>
      </c>
      <c r="Q763" s="7">
        <f t="shared" si="116"/>
        <v>-1.0271240182479928E-2</v>
      </c>
      <c r="R763" s="7">
        <f t="shared" si="117"/>
        <v>1.8104148855921393E-2</v>
      </c>
      <c r="S763" s="7">
        <f t="shared" si="118"/>
        <v>4.5510204233617036E-3</v>
      </c>
      <c r="T763" s="7">
        <f t="shared" si="119"/>
        <v>-2.2646030449439091E-2</v>
      </c>
      <c r="U763" s="7">
        <f t="shared" si="120"/>
        <v>1.0548708231046987E-2</v>
      </c>
    </row>
    <row r="764" spans="1:21" x14ac:dyDescent="0.2">
      <c r="A764" s="2">
        <v>44300</v>
      </c>
      <c r="B764" s="3">
        <v>35.360000999999997</v>
      </c>
      <c r="C764" s="3">
        <v>115.160004</v>
      </c>
      <c r="D764" s="3">
        <v>62.580002</v>
      </c>
      <c r="E764" s="3">
        <v>694.30999799999995</v>
      </c>
      <c r="F764" s="3">
        <v>37.169998</v>
      </c>
      <c r="G764" s="3">
        <v>37.240001999999997</v>
      </c>
      <c r="H764" s="3">
        <v>40.220001000000003</v>
      </c>
      <c r="I764" s="3">
        <v>153.10000600000001</v>
      </c>
      <c r="J764" s="3">
        <v>40.720001000000003</v>
      </c>
      <c r="K764" s="3">
        <v>13857.839844</v>
      </c>
      <c r="L764" s="7">
        <f t="shared" si="111"/>
        <v>-5.6529110895172459E-4</v>
      </c>
      <c r="M764" s="7">
        <f t="shared" si="112"/>
        <v>-1.7336771694375784E-3</v>
      </c>
      <c r="N764" s="7">
        <f t="shared" si="113"/>
        <v>-7.9264423612415234E-3</v>
      </c>
      <c r="O764" s="7">
        <f t="shared" si="114"/>
        <v>-1.6237615193686029E-2</v>
      </c>
      <c r="P764" s="7">
        <f t="shared" si="115"/>
        <v>2.6905274488705762E-4</v>
      </c>
      <c r="Q764" s="7">
        <f t="shared" si="116"/>
        <v>-9.0473651385117922E-3</v>
      </c>
      <c r="R764" s="7">
        <f t="shared" si="117"/>
        <v>-6.6683375318181883E-3</v>
      </c>
      <c r="S764" s="7">
        <f t="shared" si="118"/>
        <v>5.0933644676932482E-2</v>
      </c>
      <c r="T764" s="7">
        <f t="shared" si="119"/>
        <v>-6.82924390243894E-3</v>
      </c>
      <c r="U764" s="7">
        <f t="shared" si="120"/>
        <v>-9.878449629716457E-3</v>
      </c>
    </row>
    <row r="765" spans="1:21" x14ac:dyDescent="0.2">
      <c r="A765" s="2">
        <v>44301</v>
      </c>
      <c r="B765" s="3">
        <v>35.830002</v>
      </c>
      <c r="C765" s="3">
        <v>116.660004</v>
      </c>
      <c r="D765" s="3">
        <v>62.970001000000003</v>
      </c>
      <c r="E765" s="3">
        <v>718.84997599999997</v>
      </c>
      <c r="F765" s="3">
        <v>37.599997999999999</v>
      </c>
      <c r="G765" s="3">
        <v>37.189999</v>
      </c>
      <c r="H765" s="3">
        <v>39.25</v>
      </c>
      <c r="I765" s="3">
        <v>152.220001</v>
      </c>
      <c r="J765" s="3">
        <v>40.439999</v>
      </c>
      <c r="K765" s="3">
        <v>14038.759765999999</v>
      </c>
      <c r="L765" s="7">
        <f t="shared" si="111"/>
        <v>1.3291883108261323E-2</v>
      </c>
      <c r="M765" s="7">
        <f t="shared" si="112"/>
        <v>1.3025355573971671E-2</v>
      </c>
      <c r="N765" s="7">
        <f t="shared" si="113"/>
        <v>6.2320068318310867E-3</v>
      </c>
      <c r="O765" s="7">
        <f t="shared" si="114"/>
        <v>3.5344411099780849E-2</v>
      </c>
      <c r="P765" s="7">
        <f t="shared" si="115"/>
        <v>1.1568469818050561E-2</v>
      </c>
      <c r="Q765" s="7">
        <f t="shared" si="116"/>
        <v>-1.3427228065131869E-3</v>
      </c>
      <c r="R765" s="7">
        <f t="shared" si="117"/>
        <v>-2.4117378813590863E-2</v>
      </c>
      <c r="S765" s="7">
        <f t="shared" si="118"/>
        <v>-5.7479096375738304E-3</v>
      </c>
      <c r="T765" s="7">
        <f t="shared" si="119"/>
        <v>-6.876276844885224E-3</v>
      </c>
      <c r="U765" s="7">
        <f t="shared" si="120"/>
        <v>1.3055420183567186E-2</v>
      </c>
    </row>
    <row r="766" spans="1:21" x14ac:dyDescent="0.2">
      <c r="A766" s="2">
        <v>44302</v>
      </c>
      <c r="B766" s="3">
        <v>36.009998000000003</v>
      </c>
      <c r="C766" s="3">
        <v>118.339996</v>
      </c>
      <c r="D766" s="3">
        <v>63.349997999999999</v>
      </c>
      <c r="E766" s="3">
        <v>708.14001499999995</v>
      </c>
      <c r="F766" s="3">
        <v>38.57</v>
      </c>
      <c r="G766" s="3">
        <v>37.110000999999997</v>
      </c>
      <c r="H766" s="3">
        <v>39.349997999999999</v>
      </c>
      <c r="I766" s="3">
        <v>148.41000399999999</v>
      </c>
      <c r="J766" s="3">
        <v>40.380001</v>
      </c>
      <c r="K766" s="3">
        <v>14052.339844</v>
      </c>
      <c r="L766" s="7">
        <f t="shared" si="111"/>
        <v>5.0236112183304569E-3</v>
      </c>
      <c r="M766" s="7">
        <f t="shared" si="112"/>
        <v>1.440075383505043E-2</v>
      </c>
      <c r="N766" s="7">
        <f t="shared" si="113"/>
        <v>6.0345719225889148E-3</v>
      </c>
      <c r="O766" s="7">
        <f t="shared" si="114"/>
        <v>-1.4898742933254298E-2</v>
      </c>
      <c r="P766" s="7">
        <f t="shared" si="115"/>
        <v>2.5797926904145074E-2</v>
      </c>
      <c r="Q766" s="7">
        <f t="shared" si="116"/>
        <v>-2.1510621713112534E-3</v>
      </c>
      <c r="R766" s="7">
        <f t="shared" si="117"/>
        <v>2.5477197452229137E-3</v>
      </c>
      <c r="S766" s="7">
        <f t="shared" si="118"/>
        <v>-2.5029542602617708E-2</v>
      </c>
      <c r="T766" s="7">
        <f t="shared" si="119"/>
        <v>-1.4836301059255768E-3</v>
      </c>
      <c r="U766" s="7">
        <f t="shared" si="120"/>
        <v>9.6732747239467701E-4</v>
      </c>
    </row>
    <row r="767" spans="1:21" x14ac:dyDescent="0.2">
      <c r="A767" s="2">
        <v>44305</v>
      </c>
      <c r="B767" s="3">
        <v>36.130001</v>
      </c>
      <c r="C767" s="3">
        <v>117.599998</v>
      </c>
      <c r="D767" s="3">
        <v>63.700001</v>
      </c>
      <c r="E767" s="3">
        <v>717.28997800000002</v>
      </c>
      <c r="F767" s="3">
        <v>38.93</v>
      </c>
      <c r="G767" s="3">
        <v>37.43</v>
      </c>
      <c r="H767" s="3">
        <v>38.400002000000001</v>
      </c>
      <c r="I767" s="3">
        <v>148.58000200000001</v>
      </c>
      <c r="J767" s="3">
        <v>44.290000999999997</v>
      </c>
      <c r="K767" s="3">
        <v>13914.769531</v>
      </c>
      <c r="L767" s="7">
        <f t="shared" si="111"/>
        <v>3.3324911598161425E-3</v>
      </c>
      <c r="M767" s="7">
        <f t="shared" si="112"/>
        <v>-6.2531521464644964E-3</v>
      </c>
      <c r="N767" s="7">
        <f t="shared" si="113"/>
        <v>5.5249094088369336E-3</v>
      </c>
      <c r="O767" s="7">
        <f t="shared" si="114"/>
        <v>1.2921121255942684E-2</v>
      </c>
      <c r="P767" s="7">
        <f t="shared" si="115"/>
        <v>9.3336790251490644E-3</v>
      </c>
      <c r="Q767" s="7">
        <f t="shared" si="116"/>
        <v>8.6229854857724966E-3</v>
      </c>
      <c r="R767" s="7">
        <f t="shared" si="117"/>
        <v>-2.4142212154623203E-2</v>
      </c>
      <c r="S767" s="7">
        <f t="shared" si="118"/>
        <v>1.1454618652258846E-3</v>
      </c>
      <c r="T767" s="7">
        <f t="shared" si="119"/>
        <v>9.6830111519808942E-2</v>
      </c>
      <c r="U767" s="7">
        <f t="shared" si="120"/>
        <v>-9.7898509804927088E-3</v>
      </c>
    </row>
    <row r="768" spans="1:21" x14ac:dyDescent="0.2">
      <c r="A768" s="2">
        <v>44306</v>
      </c>
      <c r="B768" s="3">
        <v>36.169998</v>
      </c>
      <c r="C768" s="3">
        <v>116.269997</v>
      </c>
      <c r="D768" s="3">
        <v>64.220000999999996</v>
      </c>
      <c r="E768" s="3">
        <v>726.21997099999999</v>
      </c>
      <c r="F768" s="3">
        <v>39.029998999999997</v>
      </c>
      <c r="G768" s="3">
        <v>37.759998000000003</v>
      </c>
      <c r="H768" s="3">
        <v>37.919998</v>
      </c>
      <c r="I768" s="3">
        <v>145.91999799999999</v>
      </c>
      <c r="J768" s="3">
        <v>46.189999</v>
      </c>
      <c r="K768" s="3">
        <v>13786.269531</v>
      </c>
      <c r="L768" s="7">
        <f t="shared" si="111"/>
        <v>1.1070301381945608E-3</v>
      </c>
      <c r="M768" s="7">
        <f t="shared" si="112"/>
        <v>-1.1309532505264123E-2</v>
      </c>
      <c r="N768" s="7">
        <f t="shared" si="113"/>
        <v>8.1632651779706567E-3</v>
      </c>
      <c r="O768" s="7">
        <f t="shared" si="114"/>
        <v>1.2449627450392131E-2</v>
      </c>
      <c r="P768" s="7">
        <f t="shared" si="115"/>
        <v>2.5686873876187219E-3</v>
      </c>
      <c r="Q768" s="7">
        <f t="shared" si="116"/>
        <v>8.8164039540476451E-3</v>
      </c>
      <c r="R768" s="7">
        <f t="shared" si="117"/>
        <v>-1.2500103515619634E-2</v>
      </c>
      <c r="S768" s="7">
        <f t="shared" si="118"/>
        <v>-1.790283997977073E-2</v>
      </c>
      <c r="T768" s="7">
        <f t="shared" si="119"/>
        <v>4.289902815761968E-2</v>
      </c>
      <c r="U768" s="7">
        <f t="shared" si="120"/>
        <v>-9.2347918313502395E-3</v>
      </c>
    </row>
    <row r="769" spans="1:21" x14ac:dyDescent="0.2">
      <c r="A769" s="2">
        <v>44307</v>
      </c>
      <c r="B769" s="3">
        <v>36.310001</v>
      </c>
      <c r="C769" s="3">
        <v>116.739998</v>
      </c>
      <c r="D769" s="3">
        <v>64.540001000000004</v>
      </c>
      <c r="E769" s="3">
        <v>726.13000499999998</v>
      </c>
      <c r="F769" s="3">
        <v>39.529998999999997</v>
      </c>
      <c r="G769" s="3">
        <v>37.909999999999997</v>
      </c>
      <c r="H769" s="3">
        <v>40.849997999999999</v>
      </c>
      <c r="I769" s="3">
        <v>147.10000600000001</v>
      </c>
      <c r="J769" s="3">
        <v>47.48</v>
      </c>
      <c r="K769" s="3">
        <v>13950.219727</v>
      </c>
      <c r="L769" s="7">
        <f t="shared" si="111"/>
        <v>3.8706941592863814E-3</v>
      </c>
      <c r="M769" s="7">
        <f t="shared" si="112"/>
        <v>4.0423240055643614E-3</v>
      </c>
      <c r="N769" s="7">
        <f t="shared" si="113"/>
        <v>4.9828713020419824E-3</v>
      </c>
      <c r="O769" s="7">
        <f t="shared" si="114"/>
        <v>-1.2388257496708801E-4</v>
      </c>
      <c r="P769" s="7">
        <f t="shared" si="115"/>
        <v>1.2810658796071198E-2</v>
      </c>
      <c r="Q769" s="7">
        <f t="shared" si="116"/>
        <v>3.9725108036285789E-3</v>
      </c>
      <c r="R769" s="7">
        <f t="shared" si="117"/>
        <v>7.7267936564764578E-2</v>
      </c>
      <c r="S769" s="7">
        <f t="shared" si="118"/>
        <v>8.0866777424161915E-3</v>
      </c>
      <c r="T769" s="7">
        <f t="shared" si="119"/>
        <v>2.7928145224683738E-2</v>
      </c>
      <c r="U769" s="7">
        <f t="shared" si="120"/>
        <v>1.1892281347854042E-2</v>
      </c>
    </row>
    <row r="770" spans="1:21" x14ac:dyDescent="0.2">
      <c r="A770" s="2">
        <v>44308</v>
      </c>
      <c r="B770" s="3">
        <v>36.029998999999997</v>
      </c>
      <c r="C770" s="3">
        <v>115.91999800000001</v>
      </c>
      <c r="D770" s="3">
        <v>63.970001000000003</v>
      </c>
      <c r="E770" s="3">
        <v>717.96997099999999</v>
      </c>
      <c r="F770" s="3">
        <v>38.639999000000003</v>
      </c>
      <c r="G770" s="3">
        <v>37.43</v>
      </c>
      <c r="H770" s="3">
        <v>40.729999999999997</v>
      </c>
      <c r="I770" s="3">
        <v>146.279999</v>
      </c>
      <c r="J770" s="3">
        <v>48.07</v>
      </c>
      <c r="K770" s="3">
        <v>13818.410156</v>
      </c>
      <c r="L770" s="7">
        <f t="shared" si="111"/>
        <v>-7.711429145926027E-3</v>
      </c>
      <c r="M770" s="7">
        <f t="shared" si="112"/>
        <v>-7.0241563649846321E-3</v>
      </c>
      <c r="N770" s="7">
        <f t="shared" si="113"/>
        <v>-8.8317321222229333E-3</v>
      </c>
      <c r="O770" s="7">
        <f t="shared" si="114"/>
        <v>-1.1237703915017251E-2</v>
      </c>
      <c r="P770" s="7">
        <f t="shared" si="115"/>
        <v>-2.2514546484051101E-2</v>
      </c>
      <c r="Q770" s="7">
        <f t="shared" si="116"/>
        <v>-1.2661566868899946E-2</v>
      </c>
      <c r="R770" s="7">
        <f t="shared" si="117"/>
        <v>-2.9375276835999476E-3</v>
      </c>
      <c r="S770" s="7">
        <f t="shared" si="118"/>
        <v>-5.5744865163364025E-3</v>
      </c>
      <c r="T770" s="7">
        <f t="shared" si="119"/>
        <v>1.2426284751474377E-2</v>
      </c>
      <c r="U770" s="7">
        <f t="shared" si="120"/>
        <v>-9.4485659422903923E-3</v>
      </c>
    </row>
    <row r="771" spans="1:21" x14ac:dyDescent="0.2">
      <c r="A771" s="2">
        <v>44309</v>
      </c>
      <c r="B771" s="3">
        <v>36.18</v>
      </c>
      <c r="C771" s="3">
        <v>117.55999799999999</v>
      </c>
      <c r="D771" s="3">
        <v>63.279998999999997</v>
      </c>
      <c r="E771" s="3">
        <v>718.10998500000005</v>
      </c>
      <c r="F771" s="3">
        <v>38.659999999999997</v>
      </c>
      <c r="G771" s="3">
        <v>37.349997999999999</v>
      </c>
      <c r="H771" s="3">
        <v>41.709999000000003</v>
      </c>
      <c r="I771" s="3">
        <v>146.449997</v>
      </c>
      <c r="J771" s="3">
        <v>48.009998000000003</v>
      </c>
      <c r="K771" s="3">
        <v>14016.809569999999</v>
      </c>
      <c r="L771" s="7">
        <f t="shared" si="111"/>
        <v>4.1632252057515508E-3</v>
      </c>
      <c r="M771" s="7">
        <f t="shared" si="112"/>
        <v>1.4147688304825422E-2</v>
      </c>
      <c r="N771" s="7">
        <f t="shared" si="113"/>
        <v>-1.0786337177015314E-2</v>
      </c>
      <c r="O771" s="7">
        <f t="shared" si="114"/>
        <v>1.9501372711319803E-4</v>
      </c>
      <c r="P771" s="7">
        <f t="shared" si="115"/>
        <v>5.1762423699838853E-4</v>
      </c>
      <c r="Q771" s="7">
        <f t="shared" si="116"/>
        <v>-2.1373764360139019E-3</v>
      </c>
      <c r="R771" s="7">
        <f t="shared" si="117"/>
        <v>2.4060864227842049E-2</v>
      </c>
      <c r="S771" s="7">
        <f t="shared" si="118"/>
        <v>1.1621411072062732E-3</v>
      </c>
      <c r="T771" s="7">
        <f t="shared" si="119"/>
        <v>-1.24822134387346E-3</v>
      </c>
      <c r="U771" s="7">
        <f t="shared" si="120"/>
        <v>1.4357615077292654E-2</v>
      </c>
    </row>
    <row r="772" spans="1:21" x14ac:dyDescent="0.2">
      <c r="A772" s="2">
        <v>44312</v>
      </c>
      <c r="B772" s="3">
        <v>35.610000999999997</v>
      </c>
      <c r="C772" s="3">
        <v>115.91999800000001</v>
      </c>
      <c r="D772" s="3">
        <v>62.439999</v>
      </c>
      <c r="E772" s="3">
        <v>716.96997099999999</v>
      </c>
      <c r="F772" s="3">
        <v>38.68</v>
      </c>
      <c r="G772" s="3">
        <v>36.540000999999997</v>
      </c>
      <c r="H772" s="3">
        <v>41.82</v>
      </c>
      <c r="I772" s="3">
        <v>148.979996</v>
      </c>
      <c r="J772" s="3">
        <v>48.220001000000003</v>
      </c>
      <c r="K772" s="3">
        <v>14138.780273</v>
      </c>
      <c r="L772" s="7">
        <f t="shared" ref="L772:L835" si="121">((B772-B771)/B771)</f>
        <v>-1.5754532891100133E-2</v>
      </c>
      <c r="M772" s="7">
        <f t="shared" ref="M772:M835" si="122">((C772-C771)/C771)</f>
        <v>-1.3950323476528016E-2</v>
      </c>
      <c r="N772" s="7">
        <f t="shared" ref="N772:N835" si="123">(D772-D771)/D771</f>
        <v>-1.327433649295722E-2</v>
      </c>
      <c r="O772" s="7">
        <f t="shared" ref="O772:O835" si="124">(E772-E771)/E771</f>
        <v>-1.5875200509850376E-3</v>
      </c>
      <c r="P772" s="7">
        <f t="shared" ref="P772:P835" si="125">(F772-F771)/F771</f>
        <v>5.1733057423701827E-4</v>
      </c>
      <c r="Q772" s="7">
        <f t="shared" ref="Q772:Q835" si="126">(G772-G771)/G771</f>
        <v>-2.1686667827934093E-2</v>
      </c>
      <c r="R772" s="7">
        <f t="shared" ref="R772:R835" si="127">(H772-H771)/H771</f>
        <v>2.6372812907522942E-3</v>
      </c>
      <c r="S772" s="7">
        <f t="shared" ref="S772:S835" si="128">(I772-I771)/I771</f>
        <v>1.7275514181130394E-2</v>
      </c>
      <c r="T772" s="7">
        <f t="shared" ref="T772:T835" si="129">(J772-J771)/J771</f>
        <v>4.3741514007145004E-3</v>
      </c>
      <c r="U772" s="7">
        <f t="shared" ref="U772:U835" si="130">(K772-K771)/K771</f>
        <v>8.7017450291293971E-3</v>
      </c>
    </row>
    <row r="773" spans="1:21" x14ac:dyDescent="0.2">
      <c r="A773" s="2">
        <v>44313</v>
      </c>
      <c r="B773" s="3">
        <v>35.509998000000003</v>
      </c>
      <c r="C773" s="3">
        <v>116.150002</v>
      </c>
      <c r="D773" s="3">
        <v>62.130001</v>
      </c>
      <c r="E773" s="3">
        <v>713.88000499999998</v>
      </c>
      <c r="F773" s="3">
        <v>38.450001</v>
      </c>
      <c r="G773" s="3">
        <v>36.770000000000003</v>
      </c>
      <c r="H773" s="3">
        <v>42.810001</v>
      </c>
      <c r="I773" s="3">
        <v>151.070007</v>
      </c>
      <c r="J773" s="3">
        <v>49.209999000000003</v>
      </c>
      <c r="K773" s="3">
        <v>14090.219727</v>
      </c>
      <c r="L773" s="7">
        <f t="shared" si="121"/>
        <v>-2.8082841109719108E-3</v>
      </c>
      <c r="M773" s="7">
        <f t="shared" si="122"/>
        <v>1.9841615249164674E-3</v>
      </c>
      <c r="N773" s="7">
        <f t="shared" si="123"/>
        <v>-4.9647342242910703E-3</v>
      </c>
      <c r="O773" s="7">
        <f t="shared" si="124"/>
        <v>-4.3097565100114971E-3</v>
      </c>
      <c r="P773" s="7">
        <f t="shared" si="125"/>
        <v>-5.9461995863495194E-3</v>
      </c>
      <c r="Q773" s="7">
        <f t="shared" si="126"/>
        <v>6.2944442721828749E-3</v>
      </c>
      <c r="R773" s="7">
        <f t="shared" si="127"/>
        <v>2.3672907699665218E-2</v>
      </c>
      <c r="S773" s="7">
        <f t="shared" si="128"/>
        <v>1.4028802900491447E-2</v>
      </c>
      <c r="T773" s="7">
        <f t="shared" si="129"/>
        <v>2.053085813913608E-2</v>
      </c>
      <c r="U773" s="7">
        <f t="shared" si="130"/>
        <v>-3.4345640191278622E-3</v>
      </c>
    </row>
    <row r="774" spans="1:21" x14ac:dyDescent="0.2">
      <c r="A774" s="2">
        <v>44314</v>
      </c>
      <c r="B774" s="3">
        <v>35.209999000000003</v>
      </c>
      <c r="C774" s="3">
        <v>112.400002</v>
      </c>
      <c r="D774" s="3">
        <v>62.060001</v>
      </c>
      <c r="E774" s="3">
        <v>707.38000499999998</v>
      </c>
      <c r="F774" s="3">
        <v>38.810001</v>
      </c>
      <c r="G774" s="3">
        <v>36.650002000000001</v>
      </c>
      <c r="H774" s="3">
        <v>41.43</v>
      </c>
      <c r="I774" s="3">
        <v>157.220001</v>
      </c>
      <c r="J774" s="3">
        <v>49.919998</v>
      </c>
      <c r="K774" s="3">
        <v>14051.030273</v>
      </c>
      <c r="L774" s="7">
        <f t="shared" si="121"/>
        <v>-8.4482967304025103E-3</v>
      </c>
      <c r="M774" s="7">
        <f t="shared" si="122"/>
        <v>-3.2285836723446634E-2</v>
      </c>
      <c r="N774" s="7">
        <f t="shared" si="123"/>
        <v>-1.126669867589416E-3</v>
      </c>
      <c r="O774" s="7">
        <f t="shared" si="124"/>
        <v>-9.1051716737745019E-3</v>
      </c>
      <c r="P774" s="7">
        <f t="shared" si="125"/>
        <v>9.3628085991467047E-3</v>
      </c>
      <c r="Q774" s="7">
        <f t="shared" si="126"/>
        <v>-3.2634756595050986E-3</v>
      </c>
      <c r="R774" s="7">
        <f t="shared" si="127"/>
        <v>-3.2235481610944132E-2</v>
      </c>
      <c r="S774" s="7">
        <f t="shared" si="128"/>
        <v>4.0709563215946577E-2</v>
      </c>
      <c r="T774" s="7">
        <f t="shared" si="129"/>
        <v>1.4427941768501077E-2</v>
      </c>
      <c r="U774" s="7">
        <f t="shared" si="130"/>
        <v>-2.781323127623316E-3</v>
      </c>
    </row>
    <row r="775" spans="1:21" x14ac:dyDescent="0.2">
      <c r="A775" s="2">
        <v>44315</v>
      </c>
      <c r="B775" s="3">
        <v>35.939999</v>
      </c>
      <c r="C775" s="3">
        <v>114.629997</v>
      </c>
      <c r="D775" s="3">
        <v>62.73</v>
      </c>
      <c r="E775" s="3">
        <v>706.080017</v>
      </c>
      <c r="F775" s="3">
        <v>38.599997999999999</v>
      </c>
      <c r="G775" s="3">
        <v>37.060001</v>
      </c>
      <c r="H775" s="3">
        <v>41.5</v>
      </c>
      <c r="I775" s="3">
        <v>159.570007</v>
      </c>
      <c r="J775" s="3">
        <v>49.07</v>
      </c>
      <c r="K775" s="3">
        <v>14082.549805000001</v>
      </c>
      <c r="L775" s="7">
        <f t="shared" si="121"/>
        <v>2.073274696770076E-2</v>
      </c>
      <c r="M775" s="7">
        <f t="shared" si="122"/>
        <v>1.9839812814238227E-2</v>
      </c>
      <c r="N775" s="7">
        <f t="shared" si="123"/>
        <v>1.0795987579826128E-2</v>
      </c>
      <c r="O775" s="7">
        <f t="shared" si="124"/>
        <v>-1.83775055954541E-3</v>
      </c>
      <c r="P775" s="7">
        <f t="shared" si="125"/>
        <v>-5.4110537126757707E-3</v>
      </c>
      <c r="Q775" s="7">
        <f t="shared" si="126"/>
        <v>1.1186875242189594E-2</v>
      </c>
      <c r="R775" s="7">
        <f t="shared" si="127"/>
        <v>1.6895969104513706E-3</v>
      </c>
      <c r="S775" s="7">
        <f t="shared" si="128"/>
        <v>1.4947245802396399E-2</v>
      </c>
      <c r="T775" s="7">
        <f t="shared" si="129"/>
        <v>-1.7027204207820668E-2</v>
      </c>
      <c r="U775" s="7">
        <f t="shared" si="130"/>
        <v>2.2432185674360942E-3</v>
      </c>
    </row>
    <row r="776" spans="1:21" x14ac:dyDescent="0.2">
      <c r="A776" s="2">
        <v>44316</v>
      </c>
      <c r="B776" s="3">
        <v>35.849997999999999</v>
      </c>
      <c r="C776" s="3">
        <v>114.489998</v>
      </c>
      <c r="D776" s="3">
        <v>62.419998</v>
      </c>
      <c r="E776" s="3">
        <v>720.76000999999997</v>
      </c>
      <c r="F776" s="3">
        <v>38.650002000000001</v>
      </c>
      <c r="G776" s="3">
        <v>36.540000999999997</v>
      </c>
      <c r="H776" s="3">
        <v>41.02</v>
      </c>
      <c r="I776" s="3">
        <v>153.83000200000001</v>
      </c>
      <c r="J776" s="3">
        <v>48.369999</v>
      </c>
      <c r="K776" s="3">
        <v>13962.679688</v>
      </c>
      <c r="L776" s="7">
        <f t="shared" si="121"/>
        <v>-2.5042015165331775E-3</v>
      </c>
      <c r="M776" s="7">
        <f t="shared" si="122"/>
        <v>-1.2213120794202156E-3</v>
      </c>
      <c r="N776" s="7">
        <f t="shared" si="123"/>
        <v>-4.9418460066953168E-3</v>
      </c>
      <c r="O776" s="7">
        <f t="shared" si="124"/>
        <v>2.0790834815538999E-2</v>
      </c>
      <c r="P776" s="7">
        <f t="shared" si="125"/>
        <v>1.2954404816290733E-3</v>
      </c>
      <c r="Q776" s="7">
        <f t="shared" si="126"/>
        <v>-1.4031300215021665E-2</v>
      </c>
      <c r="R776" s="7">
        <f t="shared" si="127"/>
        <v>-1.1566265060240888E-2</v>
      </c>
      <c r="S776" s="7">
        <f t="shared" si="128"/>
        <v>-3.5971703629742877E-2</v>
      </c>
      <c r="T776" s="7">
        <f t="shared" si="129"/>
        <v>-1.4265355614428373E-2</v>
      </c>
      <c r="U776" s="7">
        <f t="shared" si="130"/>
        <v>-8.5119611618515688E-3</v>
      </c>
    </row>
    <row r="777" spans="1:21" x14ac:dyDescent="0.2">
      <c r="A777" s="2">
        <v>44319</v>
      </c>
      <c r="B777" s="3">
        <v>36.07</v>
      </c>
      <c r="C777" s="3">
        <v>115.720001</v>
      </c>
      <c r="D777" s="3">
        <v>62.889999000000003</v>
      </c>
      <c r="E777" s="3">
        <v>711.04998799999998</v>
      </c>
      <c r="F777" s="3">
        <v>39.830002</v>
      </c>
      <c r="G777" s="3">
        <v>37.380001</v>
      </c>
      <c r="H777" s="3">
        <v>39.659999999999997</v>
      </c>
      <c r="I777" s="3">
        <v>158.66000399999999</v>
      </c>
      <c r="J777" s="3">
        <v>48.68</v>
      </c>
      <c r="K777" s="3">
        <v>13895.120117</v>
      </c>
      <c r="L777" s="7">
        <f t="shared" si="121"/>
        <v>6.1367367440299699E-3</v>
      </c>
      <c r="M777" s="7">
        <f t="shared" si="122"/>
        <v>1.0743322748595003E-2</v>
      </c>
      <c r="N777" s="7">
        <f t="shared" si="123"/>
        <v>7.5296541983228427E-3</v>
      </c>
      <c r="O777" s="7">
        <f t="shared" si="124"/>
        <v>-1.3471921118376117E-2</v>
      </c>
      <c r="P777" s="7">
        <f t="shared" si="125"/>
        <v>3.0530399455089282E-2</v>
      </c>
      <c r="Q777" s="7">
        <f t="shared" si="126"/>
        <v>2.2988505117993933E-2</v>
      </c>
      <c r="R777" s="7">
        <f t="shared" si="127"/>
        <v>-3.3154558751828531E-2</v>
      </c>
      <c r="S777" s="7">
        <f t="shared" si="128"/>
        <v>3.1398309414310342E-2</v>
      </c>
      <c r="T777" s="7">
        <f t="shared" si="129"/>
        <v>6.4089519621449596E-3</v>
      </c>
      <c r="U777" s="7">
        <f t="shared" si="130"/>
        <v>-4.8385820279228178E-3</v>
      </c>
    </row>
    <row r="778" spans="1:21" x14ac:dyDescent="0.2">
      <c r="A778" s="2">
        <v>44320</v>
      </c>
      <c r="B778" s="3">
        <v>35.720001000000003</v>
      </c>
      <c r="C778" s="3">
        <v>114.110001</v>
      </c>
      <c r="D778" s="3">
        <v>62.48</v>
      </c>
      <c r="E778" s="3">
        <v>710.03002900000001</v>
      </c>
      <c r="F778" s="3">
        <v>39.950001</v>
      </c>
      <c r="G778" s="3">
        <v>35.889999000000003</v>
      </c>
      <c r="H778" s="3">
        <v>39.970001000000003</v>
      </c>
      <c r="I778" s="3">
        <v>158.449997</v>
      </c>
      <c r="J778" s="3">
        <v>47.889999000000003</v>
      </c>
      <c r="K778" s="3">
        <v>13633.5</v>
      </c>
      <c r="L778" s="7">
        <f t="shared" si="121"/>
        <v>-9.7033268644301871E-3</v>
      </c>
      <c r="M778" s="7">
        <f t="shared" si="122"/>
        <v>-1.3912893070230786E-2</v>
      </c>
      <c r="N778" s="7">
        <f t="shared" si="123"/>
        <v>-6.5193036495358537E-3</v>
      </c>
      <c r="O778" s="7">
        <f t="shared" si="124"/>
        <v>-1.4344406401986631E-3</v>
      </c>
      <c r="P778" s="7">
        <f t="shared" si="125"/>
        <v>3.0127791607944174E-3</v>
      </c>
      <c r="Q778" s="7">
        <f t="shared" si="126"/>
        <v>-3.9860940613671916E-2</v>
      </c>
      <c r="R778" s="7">
        <f t="shared" si="127"/>
        <v>7.8164649520929622E-3</v>
      </c>
      <c r="S778" s="7">
        <f t="shared" si="128"/>
        <v>-1.3236291107114198E-3</v>
      </c>
      <c r="T778" s="7">
        <f t="shared" si="129"/>
        <v>-1.6228451109285058E-2</v>
      </c>
      <c r="U778" s="7">
        <f t="shared" si="130"/>
        <v>-1.8828201181213321E-2</v>
      </c>
    </row>
    <row r="779" spans="1:21" x14ac:dyDescent="0.2">
      <c r="A779" s="2">
        <v>44321</v>
      </c>
      <c r="B779" s="3">
        <v>35.990001999999997</v>
      </c>
      <c r="C779" s="3">
        <v>113.480003</v>
      </c>
      <c r="D779" s="3">
        <v>63.07</v>
      </c>
      <c r="E779" s="3">
        <v>693</v>
      </c>
      <c r="F779" s="3">
        <v>39.970001000000003</v>
      </c>
      <c r="G779" s="3">
        <v>36.470001000000003</v>
      </c>
      <c r="H779" s="3">
        <v>39.099997999999999</v>
      </c>
      <c r="I779" s="3">
        <v>164.33999600000001</v>
      </c>
      <c r="J779" s="3">
        <v>49.290000999999997</v>
      </c>
      <c r="K779" s="3">
        <v>13582.419921999999</v>
      </c>
      <c r="L779" s="7">
        <f t="shared" si="121"/>
        <v>7.5588183774125163E-3</v>
      </c>
      <c r="M779" s="7">
        <f t="shared" si="122"/>
        <v>-5.5209709445187063E-3</v>
      </c>
      <c r="N779" s="7">
        <f t="shared" si="123"/>
        <v>9.4430217669654835E-3</v>
      </c>
      <c r="O779" s="7">
        <f t="shared" si="124"/>
        <v>-2.3984941910111822E-2</v>
      </c>
      <c r="P779" s="7">
        <f t="shared" si="125"/>
        <v>5.0062576969655463E-4</v>
      </c>
      <c r="Q779" s="7">
        <f t="shared" si="126"/>
        <v>1.6160546563403367E-2</v>
      </c>
      <c r="R779" s="7">
        <f t="shared" si="127"/>
        <v>-2.1766399255281579E-2</v>
      </c>
      <c r="S779" s="7">
        <f t="shared" si="128"/>
        <v>3.7172604048708299E-2</v>
      </c>
      <c r="T779" s="7">
        <f t="shared" si="129"/>
        <v>2.9233702844721158E-2</v>
      </c>
      <c r="U779" s="7">
        <f t="shared" si="130"/>
        <v>-3.7466591850956001E-3</v>
      </c>
    </row>
    <row r="780" spans="1:21" x14ac:dyDescent="0.2">
      <c r="A780" s="2">
        <v>44322</v>
      </c>
      <c r="B780" s="3">
        <v>36.330002</v>
      </c>
      <c r="C780" s="3">
        <v>114.739998</v>
      </c>
      <c r="D780" s="3">
        <v>67.529999000000004</v>
      </c>
      <c r="E780" s="3">
        <v>699.080017</v>
      </c>
      <c r="F780" s="3">
        <v>39.189999</v>
      </c>
      <c r="G780" s="3">
        <v>37.689999</v>
      </c>
      <c r="H780" s="3">
        <v>38.150002000000001</v>
      </c>
      <c r="I780" s="3">
        <v>164.94000199999999</v>
      </c>
      <c r="J780" s="3">
        <v>48.959999000000003</v>
      </c>
      <c r="K780" s="3">
        <v>13632.839844</v>
      </c>
      <c r="L780" s="7">
        <f t="shared" si="121"/>
        <v>9.4470681051921981E-3</v>
      </c>
      <c r="M780" s="7">
        <f t="shared" si="122"/>
        <v>1.1103233756523636E-2</v>
      </c>
      <c r="N780" s="7">
        <f t="shared" si="123"/>
        <v>7.0715062628825168E-2</v>
      </c>
      <c r="O780" s="7">
        <f t="shared" si="124"/>
        <v>8.7734733044733011E-3</v>
      </c>
      <c r="P780" s="7">
        <f t="shared" si="125"/>
        <v>-1.9514685526277647E-2</v>
      </c>
      <c r="Q780" s="7">
        <f t="shared" si="126"/>
        <v>3.3452096697227859E-2</v>
      </c>
      <c r="R780" s="7">
        <f t="shared" si="127"/>
        <v>-2.4296574132817061E-2</v>
      </c>
      <c r="S780" s="7">
        <f t="shared" si="128"/>
        <v>3.651004104928779E-3</v>
      </c>
      <c r="T780" s="7">
        <f t="shared" si="129"/>
        <v>-6.6951104342642086E-3</v>
      </c>
      <c r="U780" s="7">
        <f t="shared" si="130"/>
        <v>3.7121457214213905E-3</v>
      </c>
    </row>
    <row r="781" spans="1:21" x14ac:dyDescent="0.2">
      <c r="A781" s="2">
        <v>44323</v>
      </c>
      <c r="B781" s="3">
        <v>36.599997999999999</v>
      </c>
      <c r="C781" s="3">
        <v>114.339996</v>
      </c>
      <c r="D781" s="3">
        <v>66.949996999999996</v>
      </c>
      <c r="E781" s="3">
        <v>713.45001200000002</v>
      </c>
      <c r="F781" s="3">
        <v>39.580002</v>
      </c>
      <c r="G781" s="3">
        <v>37.729999999999997</v>
      </c>
      <c r="H781" s="3">
        <v>39.389999000000003</v>
      </c>
      <c r="I781" s="3">
        <v>167.83000200000001</v>
      </c>
      <c r="J781" s="3">
        <v>49.709999000000003</v>
      </c>
      <c r="K781" s="3">
        <v>13752.240234000001</v>
      </c>
      <c r="L781" s="7">
        <f t="shared" si="121"/>
        <v>7.4317639729279128E-3</v>
      </c>
      <c r="M781" s="7">
        <f t="shared" si="122"/>
        <v>-3.4861600747108311E-3</v>
      </c>
      <c r="N781" s="7">
        <f t="shared" si="123"/>
        <v>-8.5888051027515552E-3</v>
      </c>
      <c r="O781" s="7">
        <f t="shared" si="124"/>
        <v>2.0555579691244438E-2</v>
      </c>
      <c r="P781" s="7">
        <f t="shared" si="125"/>
        <v>9.9515950485224592E-3</v>
      </c>
      <c r="Q781" s="7">
        <f t="shared" si="126"/>
        <v>1.0613160270977089E-3</v>
      </c>
      <c r="R781" s="7">
        <f t="shared" si="127"/>
        <v>3.2503196199046132E-2</v>
      </c>
      <c r="S781" s="7">
        <f t="shared" si="128"/>
        <v>1.7521522765593364E-2</v>
      </c>
      <c r="T781" s="7">
        <f t="shared" si="129"/>
        <v>1.531862776386086E-2</v>
      </c>
      <c r="U781" s="7">
        <f t="shared" si="130"/>
        <v>8.7582918428070911E-3</v>
      </c>
    </row>
    <row r="782" spans="1:21" x14ac:dyDescent="0.2">
      <c r="A782" s="2">
        <v>44326</v>
      </c>
      <c r="B782" s="3">
        <v>36.380001</v>
      </c>
      <c r="C782" s="3">
        <v>114.300003</v>
      </c>
      <c r="D782" s="3">
        <v>68.209998999999996</v>
      </c>
      <c r="E782" s="3">
        <v>720</v>
      </c>
      <c r="F782" s="3">
        <v>39.860000999999997</v>
      </c>
      <c r="G782" s="3">
        <v>38.860000999999997</v>
      </c>
      <c r="H782" s="3">
        <v>39.270000000000003</v>
      </c>
      <c r="I782" s="3">
        <v>167.58000200000001</v>
      </c>
      <c r="J782" s="3">
        <v>48.02</v>
      </c>
      <c r="K782" s="3">
        <v>13401.860352</v>
      </c>
      <c r="L782" s="7">
        <f t="shared" si="121"/>
        <v>-6.0108473229971036E-3</v>
      </c>
      <c r="M782" s="7">
        <f t="shared" si="122"/>
        <v>-3.4977262024738485E-4</v>
      </c>
      <c r="N782" s="7">
        <f t="shared" si="123"/>
        <v>1.8820045652877329E-2</v>
      </c>
      <c r="O782" s="7">
        <f t="shared" si="124"/>
        <v>9.180724493421109E-3</v>
      </c>
      <c r="P782" s="7">
        <f t="shared" si="125"/>
        <v>7.07425431661162E-3</v>
      </c>
      <c r="Q782" s="7">
        <f t="shared" si="126"/>
        <v>2.9949668698648294E-2</v>
      </c>
      <c r="R782" s="7">
        <f t="shared" si="127"/>
        <v>-3.0464331821892141E-3</v>
      </c>
      <c r="S782" s="7">
        <f t="shared" si="128"/>
        <v>-1.4896025562819214E-3</v>
      </c>
      <c r="T782" s="7">
        <f t="shared" si="129"/>
        <v>-3.3997164232491738E-2</v>
      </c>
      <c r="U782" s="7">
        <f t="shared" si="130"/>
        <v>-2.5478022201339118E-2</v>
      </c>
    </row>
    <row r="783" spans="1:21" x14ac:dyDescent="0.2">
      <c r="A783" s="2">
        <v>44327</v>
      </c>
      <c r="B783" s="3">
        <v>35.75</v>
      </c>
      <c r="C783" s="3">
        <v>113.550003</v>
      </c>
      <c r="D783" s="3">
        <v>67.150002000000001</v>
      </c>
      <c r="E783" s="3">
        <v>718.03997800000002</v>
      </c>
      <c r="F783" s="3">
        <v>39.349997999999999</v>
      </c>
      <c r="G783" s="3">
        <v>38.419998</v>
      </c>
      <c r="H783" s="3">
        <v>39.479999999999997</v>
      </c>
      <c r="I783" s="3">
        <v>157.699997</v>
      </c>
      <c r="J783" s="3">
        <v>47.290000999999997</v>
      </c>
      <c r="K783" s="3">
        <v>13389.429688</v>
      </c>
      <c r="L783" s="7">
        <f t="shared" si="121"/>
        <v>-1.7317234268355297E-2</v>
      </c>
      <c r="M783" s="7">
        <f t="shared" si="122"/>
        <v>-6.561679617803684E-3</v>
      </c>
      <c r="N783" s="7">
        <f t="shared" si="123"/>
        <v>-1.5540199612083203E-2</v>
      </c>
      <c r="O783" s="7">
        <f t="shared" si="124"/>
        <v>-2.7222527777777512E-3</v>
      </c>
      <c r="P783" s="7">
        <f t="shared" si="125"/>
        <v>-1.2794856678503283E-2</v>
      </c>
      <c r="Q783" s="7">
        <f t="shared" si="126"/>
        <v>-1.132277376935727E-2</v>
      </c>
      <c r="R783" s="7">
        <f t="shared" si="127"/>
        <v>5.3475935828875406E-3</v>
      </c>
      <c r="S783" s="7">
        <f t="shared" si="128"/>
        <v>-5.8956945232641847E-2</v>
      </c>
      <c r="T783" s="7">
        <f t="shared" si="129"/>
        <v>-1.5201978342357486E-2</v>
      </c>
      <c r="U783" s="7">
        <f t="shared" si="130"/>
        <v>-9.2753272109304282E-4</v>
      </c>
    </row>
    <row r="784" spans="1:21" x14ac:dyDescent="0.2">
      <c r="A784" s="2">
        <v>44328</v>
      </c>
      <c r="B784" s="3">
        <v>35.43</v>
      </c>
      <c r="C784" s="3">
        <v>109.790001</v>
      </c>
      <c r="D784" s="3">
        <v>66.419998000000007</v>
      </c>
      <c r="E784" s="3">
        <v>705.35998500000005</v>
      </c>
      <c r="F784" s="3">
        <v>39.689999</v>
      </c>
      <c r="G784" s="3">
        <v>36.630001</v>
      </c>
      <c r="H784" s="3">
        <v>39.060001</v>
      </c>
      <c r="I784" s="3">
        <v>156.16999799999999</v>
      </c>
      <c r="J784" s="3">
        <v>45.080002</v>
      </c>
      <c r="K784" s="3">
        <v>13031.679688</v>
      </c>
      <c r="L784" s="7">
        <f t="shared" si="121"/>
        <v>-8.9510489510489597E-3</v>
      </c>
      <c r="M784" s="7">
        <f t="shared" si="122"/>
        <v>-3.3113182744697947E-2</v>
      </c>
      <c r="N784" s="7">
        <f t="shared" si="123"/>
        <v>-1.0871243160945756E-2</v>
      </c>
      <c r="O784" s="7">
        <f t="shared" si="124"/>
        <v>-1.7659174124703077E-2</v>
      </c>
      <c r="P784" s="7">
        <f t="shared" si="125"/>
        <v>8.640432459488331E-3</v>
      </c>
      <c r="Q784" s="7">
        <f t="shared" si="126"/>
        <v>-4.6590241883927207E-2</v>
      </c>
      <c r="R784" s="7">
        <f t="shared" si="127"/>
        <v>-1.0638272543059706E-2</v>
      </c>
      <c r="S784" s="7">
        <f t="shared" si="128"/>
        <v>-9.7019596011787088E-3</v>
      </c>
      <c r="T784" s="7">
        <f t="shared" si="129"/>
        <v>-4.673290237401341E-2</v>
      </c>
      <c r="U784" s="7">
        <f t="shared" si="130"/>
        <v>-2.6718837794908176E-2</v>
      </c>
    </row>
    <row r="785" spans="1:21" x14ac:dyDescent="0.2">
      <c r="A785" s="2">
        <v>44329</v>
      </c>
      <c r="B785" s="3">
        <v>35.720001000000003</v>
      </c>
      <c r="C785" s="3">
        <v>110.489998</v>
      </c>
      <c r="D785" s="3">
        <v>67.690002000000007</v>
      </c>
      <c r="E785" s="3">
        <v>715.42999299999997</v>
      </c>
      <c r="F785" s="3">
        <v>40.099997999999999</v>
      </c>
      <c r="G785" s="3">
        <v>36.810001</v>
      </c>
      <c r="H785" s="3">
        <v>38.509998000000003</v>
      </c>
      <c r="I785" s="3">
        <v>151.86999499999999</v>
      </c>
      <c r="J785" s="3">
        <v>46.25</v>
      </c>
      <c r="K785" s="3">
        <v>13124.990234000001</v>
      </c>
      <c r="L785" s="7">
        <f t="shared" si="121"/>
        <v>8.1851820491110287E-3</v>
      </c>
      <c r="M785" s="7">
        <f t="shared" si="122"/>
        <v>6.3757809784517278E-3</v>
      </c>
      <c r="N785" s="7">
        <f t="shared" si="123"/>
        <v>1.9120807561602154E-2</v>
      </c>
      <c r="O785" s="7">
        <f t="shared" si="124"/>
        <v>1.4276409513079928E-2</v>
      </c>
      <c r="P785" s="7">
        <f t="shared" si="125"/>
        <v>1.0330033014110156E-2</v>
      </c>
      <c r="Q785" s="7">
        <f t="shared" si="126"/>
        <v>4.9140047798524418E-3</v>
      </c>
      <c r="R785" s="7">
        <f t="shared" si="127"/>
        <v>-1.4080977622094702E-2</v>
      </c>
      <c r="S785" s="7">
        <f t="shared" si="128"/>
        <v>-2.7534117020351145E-2</v>
      </c>
      <c r="T785" s="7">
        <f t="shared" si="129"/>
        <v>2.5953814287763333E-2</v>
      </c>
      <c r="U785" s="7">
        <f t="shared" si="130"/>
        <v>7.1602854147745851E-3</v>
      </c>
    </row>
    <row r="786" spans="1:21" x14ac:dyDescent="0.2">
      <c r="A786" s="2">
        <v>44330</v>
      </c>
      <c r="B786" s="3">
        <v>36.049999</v>
      </c>
      <c r="C786" s="3">
        <v>111.199997</v>
      </c>
      <c r="D786" s="3">
        <v>66.540001000000004</v>
      </c>
      <c r="E786" s="3">
        <v>722.02002000000005</v>
      </c>
      <c r="F786" s="3">
        <v>40.020000000000003</v>
      </c>
      <c r="G786" s="3">
        <v>37.200001</v>
      </c>
      <c r="H786" s="3">
        <v>38.909999999999997</v>
      </c>
      <c r="I786" s="3">
        <v>157.050003</v>
      </c>
      <c r="J786" s="3">
        <v>47.689999</v>
      </c>
      <c r="K786" s="3">
        <v>13429.980469</v>
      </c>
      <c r="L786" s="7">
        <f t="shared" si="121"/>
        <v>9.2384655868289652E-3</v>
      </c>
      <c r="M786" s="7">
        <f t="shared" si="122"/>
        <v>6.4259119635425846E-3</v>
      </c>
      <c r="N786" s="7">
        <f t="shared" si="123"/>
        <v>-1.6989229812698233E-2</v>
      </c>
      <c r="O786" s="7">
        <f t="shared" si="124"/>
        <v>9.2112814174399281E-3</v>
      </c>
      <c r="P786" s="7">
        <f t="shared" si="125"/>
        <v>-1.9949626930155021E-3</v>
      </c>
      <c r="Q786" s="7">
        <f t="shared" si="126"/>
        <v>1.0594946737436942E-2</v>
      </c>
      <c r="R786" s="7">
        <f t="shared" si="127"/>
        <v>1.0386964964267033E-2</v>
      </c>
      <c r="S786" s="7">
        <f t="shared" si="128"/>
        <v>3.4108172585374852E-2</v>
      </c>
      <c r="T786" s="7">
        <f t="shared" si="129"/>
        <v>3.1135113513513519E-2</v>
      </c>
      <c r="U786" s="7">
        <f t="shared" si="130"/>
        <v>2.3237368528467833E-2</v>
      </c>
    </row>
    <row r="787" spans="1:21" x14ac:dyDescent="0.2">
      <c r="A787" s="2">
        <v>44333</v>
      </c>
      <c r="B787" s="3">
        <v>35.970001000000003</v>
      </c>
      <c r="C787" s="3">
        <v>110.980003</v>
      </c>
      <c r="D787" s="3">
        <v>66.319999999999993</v>
      </c>
      <c r="E787" s="3">
        <v>715.03002900000001</v>
      </c>
      <c r="F787" s="3">
        <v>40.110000999999997</v>
      </c>
      <c r="G787" s="3">
        <v>37.389999000000003</v>
      </c>
      <c r="H787" s="3">
        <v>38.409999999999997</v>
      </c>
      <c r="I787" s="3">
        <v>161.029999</v>
      </c>
      <c r="J787" s="3">
        <v>51.959999000000003</v>
      </c>
      <c r="K787" s="3">
        <v>13379.049805000001</v>
      </c>
      <c r="L787" s="7">
        <f t="shared" si="121"/>
        <v>-2.2190846662713151E-3</v>
      </c>
      <c r="M787" s="7">
        <f t="shared" si="122"/>
        <v>-1.9783633627256285E-3</v>
      </c>
      <c r="N787" s="7">
        <f t="shared" si="123"/>
        <v>-3.3062969145433367E-3</v>
      </c>
      <c r="O787" s="7">
        <f t="shared" si="124"/>
        <v>-9.6811595334988509E-3</v>
      </c>
      <c r="P787" s="7">
        <f t="shared" si="125"/>
        <v>2.248900549724982E-3</v>
      </c>
      <c r="Q787" s="7">
        <f t="shared" si="126"/>
        <v>5.1074729809819841E-3</v>
      </c>
      <c r="R787" s="7">
        <f t="shared" si="127"/>
        <v>-1.2850167052171679E-2</v>
      </c>
      <c r="S787" s="7">
        <f t="shared" si="128"/>
        <v>2.5342221738130114E-2</v>
      </c>
      <c r="T787" s="7">
        <f t="shared" si="129"/>
        <v>8.9536592357655598E-2</v>
      </c>
      <c r="U787" s="7">
        <f t="shared" si="130"/>
        <v>-3.7923110995999711E-3</v>
      </c>
    </row>
    <row r="788" spans="1:21" x14ac:dyDescent="0.2">
      <c r="A788" s="2">
        <v>44334</v>
      </c>
      <c r="B788" s="3">
        <v>36</v>
      </c>
      <c r="C788" s="3">
        <v>111.07</v>
      </c>
      <c r="D788" s="3">
        <v>66.040001000000004</v>
      </c>
      <c r="E788" s="3">
        <v>715.330017</v>
      </c>
      <c r="F788" s="3">
        <v>40.049999</v>
      </c>
      <c r="G788" s="3">
        <v>37.200001</v>
      </c>
      <c r="H788" s="3">
        <v>40.159999999999997</v>
      </c>
      <c r="I788" s="3">
        <v>158.36999499999999</v>
      </c>
      <c r="J788" s="3">
        <v>50.189999</v>
      </c>
      <c r="K788" s="3">
        <v>13303.639648</v>
      </c>
      <c r="L788" s="7">
        <f t="shared" si="121"/>
        <v>8.3400053283280565E-4</v>
      </c>
      <c r="M788" s="7">
        <f t="shared" si="122"/>
        <v>8.1092987535778653E-4</v>
      </c>
      <c r="N788" s="7">
        <f t="shared" si="123"/>
        <v>-4.2219390832326517E-3</v>
      </c>
      <c r="O788" s="7">
        <f t="shared" si="124"/>
        <v>4.1954601601772005E-4</v>
      </c>
      <c r="P788" s="7">
        <f t="shared" si="125"/>
        <v>-1.4959361382214183E-3</v>
      </c>
      <c r="Q788" s="7">
        <f t="shared" si="126"/>
        <v>-5.0815192586660075E-3</v>
      </c>
      <c r="R788" s="7">
        <f t="shared" si="127"/>
        <v>4.556105180942463E-2</v>
      </c>
      <c r="S788" s="7">
        <f t="shared" si="128"/>
        <v>-1.6518686061719561E-2</v>
      </c>
      <c r="T788" s="7">
        <f t="shared" si="129"/>
        <v>-3.406466578261487E-2</v>
      </c>
      <c r="U788" s="7">
        <f t="shared" si="130"/>
        <v>-5.6364359277456368E-3</v>
      </c>
    </row>
    <row r="789" spans="1:21" x14ac:dyDescent="0.2">
      <c r="A789" s="2">
        <v>44335</v>
      </c>
      <c r="B789" s="3">
        <v>35.790000999999997</v>
      </c>
      <c r="C789" s="3">
        <v>109.66999800000001</v>
      </c>
      <c r="D789" s="3">
        <v>66.040001000000004</v>
      </c>
      <c r="E789" s="3">
        <v>715.35998500000005</v>
      </c>
      <c r="F789" s="3">
        <v>39.830002</v>
      </c>
      <c r="G789" s="3">
        <v>36.400002000000001</v>
      </c>
      <c r="H789" s="3">
        <v>39.689999</v>
      </c>
      <c r="I789" s="3">
        <v>153.08999600000001</v>
      </c>
      <c r="J789" s="3">
        <v>48.959999000000003</v>
      </c>
      <c r="K789" s="3">
        <v>13299.740234000001</v>
      </c>
      <c r="L789" s="7">
        <f t="shared" si="121"/>
        <v>-5.8333055555556497E-3</v>
      </c>
      <c r="M789" s="7">
        <f t="shared" si="122"/>
        <v>-1.2604681732240807E-2</v>
      </c>
      <c r="N789" s="7">
        <f t="shared" si="123"/>
        <v>0</v>
      </c>
      <c r="O789" s="7">
        <f t="shared" si="124"/>
        <v>4.1893950048028685E-5</v>
      </c>
      <c r="P789" s="7">
        <f t="shared" si="125"/>
        <v>-5.4930588138091922E-3</v>
      </c>
      <c r="Q789" s="7">
        <f t="shared" si="126"/>
        <v>-2.1505348884264808E-2</v>
      </c>
      <c r="R789" s="7">
        <f t="shared" si="127"/>
        <v>-1.1703212151394332E-2</v>
      </c>
      <c r="S789" s="7">
        <f t="shared" si="128"/>
        <v>-3.333964239880146E-2</v>
      </c>
      <c r="T789" s="7">
        <f t="shared" si="129"/>
        <v>-2.450687436754077E-2</v>
      </c>
      <c r="U789" s="7">
        <f t="shared" si="130"/>
        <v>-2.9310881106026814E-4</v>
      </c>
    </row>
    <row r="790" spans="1:21" x14ac:dyDescent="0.2">
      <c r="A790" s="2">
        <v>44336</v>
      </c>
      <c r="B790" s="3">
        <v>36.389999000000003</v>
      </c>
      <c r="C790" s="3">
        <v>111.410004</v>
      </c>
      <c r="D790" s="3">
        <v>66.319999999999993</v>
      </c>
      <c r="E790" s="3">
        <v>728.11999500000002</v>
      </c>
      <c r="F790" s="3">
        <v>40.119999</v>
      </c>
      <c r="G790" s="3">
        <v>36.360000999999997</v>
      </c>
      <c r="H790" s="3">
        <v>41.52</v>
      </c>
      <c r="I790" s="3">
        <v>150.64999399999999</v>
      </c>
      <c r="J790" s="3">
        <v>48.279998999999997</v>
      </c>
      <c r="K790" s="3">
        <v>13535.740234000001</v>
      </c>
      <c r="L790" s="7">
        <f t="shared" si="121"/>
        <v>1.6764402996244859E-2</v>
      </c>
      <c r="M790" s="7">
        <f t="shared" si="122"/>
        <v>1.5865834154569727E-2</v>
      </c>
      <c r="N790" s="7">
        <f t="shared" si="123"/>
        <v>4.2398394270162024E-3</v>
      </c>
      <c r="O790" s="7">
        <f t="shared" si="124"/>
        <v>1.7837187244964456E-2</v>
      </c>
      <c r="P790" s="7">
        <f t="shared" si="125"/>
        <v>7.280868326343534E-3</v>
      </c>
      <c r="Q790" s="7">
        <f t="shared" si="126"/>
        <v>-1.0989285110479864E-3</v>
      </c>
      <c r="R790" s="7">
        <f t="shared" si="127"/>
        <v>4.6107358178567925E-2</v>
      </c>
      <c r="S790" s="7">
        <f t="shared" si="128"/>
        <v>-1.5938350406645912E-2</v>
      </c>
      <c r="T790" s="7">
        <f t="shared" si="129"/>
        <v>-1.388888917256732E-2</v>
      </c>
      <c r="U790" s="7">
        <f t="shared" si="130"/>
        <v>1.7744707479073911E-2</v>
      </c>
    </row>
    <row r="791" spans="1:21" x14ac:dyDescent="0.2">
      <c r="A791" s="2">
        <v>44337</v>
      </c>
      <c r="B791" s="3">
        <v>36.240001999999997</v>
      </c>
      <c r="C791" s="3">
        <v>110.91999800000001</v>
      </c>
      <c r="D791" s="3">
        <v>66.5</v>
      </c>
      <c r="E791" s="3">
        <v>725.21997099999999</v>
      </c>
      <c r="F791" s="3">
        <v>39.950001</v>
      </c>
      <c r="G791" s="3">
        <v>36.590000000000003</v>
      </c>
      <c r="H791" s="3">
        <v>42.150002000000001</v>
      </c>
      <c r="I791" s="3">
        <v>150.720001</v>
      </c>
      <c r="J791" s="3">
        <v>48.060001</v>
      </c>
      <c r="K791" s="3">
        <v>13470.990234000001</v>
      </c>
      <c r="L791" s="7">
        <f t="shared" si="121"/>
        <v>-4.1219292146725843E-3</v>
      </c>
      <c r="M791" s="7">
        <f t="shared" si="122"/>
        <v>-4.3982226228085758E-3</v>
      </c>
      <c r="N791" s="7">
        <f t="shared" si="123"/>
        <v>2.7141133896261588E-3</v>
      </c>
      <c r="O791" s="7">
        <f t="shared" si="124"/>
        <v>-3.9828929570874241E-3</v>
      </c>
      <c r="P791" s="7">
        <f t="shared" si="125"/>
        <v>-4.2372383907586754E-3</v>
      </c>
      <c r="Q791" s="7">
        <f t="shared" si="126"/>
        <v>6.3256048865346984E-3</v>
      </c>
      <c r="R791" s="7">
        <f t="shared" si="127"/>
        <v>1.5173458574181056E-2</v>
      </c>
      <c r="S791" s="7">
        <f t="shared" si="128"/>
        <v>4.6469965342317858E-4</v>
      </c>
      <c r="T791" s="7">
        <f t="shared" si="129"/>
        <v>-4.5567109477362838E-3</v>
      </c>
      <c r="U791" s="7">
        <f t="shared" si="130"/>
        <v>-4.7836319906137464E-3</v>
      </c>
    </row>
    <row r="792" spans="1:21" x14ac:dyDescent="0.2">
      <c r="A792" s="2">
        <v>44340</v>
      </c>
      <c r="B792" s="3">
        <v>36.860000999999997</v>
      </c>
      <c r="C792" s="3">
        <v>112.519997</v>
      </c>
      <c r="D792" s="3">
        <v>66.099997999999999</v>
      </c>
      <c r="E792" s="3">
        <v>723.29998799999998</v>
      </c>
      <c r="F792" s="3">
        <v>39.810001</v>
      </c>
      <c r="G792" s="3">
        <v>36.599997999999999</v>
      </c>
      <c r="H792" s="3">
        <v>41.540000999999997</v>
      </c>
      <c r="I792" s="3">
        <v>151.63999899999999</v>
      </c>
      <c r="J792" s="3">
        <v>47.529998999999997</v>
      </c>
      <c r="K792" s="3">
        <v>13661.169921999999</v>
      </c>
      <c r="L792" s="7">
        <f t="shared" si="121"/>
        <v>1.7108139232442646E-2</v>
      </c>
      <c r="M792" s="7">
        <f t="shared" si="122"/>
        <v>1.4424801918946994E-2</v>
      </c>
      <c r="N792" s="7">
        <f t="shared" si="123"/>
        <v>-6.0150676691729417E-3</v>
      </c>
      <c r="O792" s="7">
        <f t="shared" si="124"/>
        <v>-2.6474491558093095E-3</v>
      </c>
      <c r="P792" s="7">
        <f t="shared" si="125"/>
        <v>-3.5043803878753487E-3</v>
      </c>
      <c r="Q792" s="7">
        <f t="shared" si="126"/>
        <v>2.7324405575282739E-4</v>
      </c>
      <c r="R792" s="7">
        <f t="shared" si="127"/>
        <v>-1.4472146407015687E-2</v>
      </c>
      <c r="S792" s="7">
        <f t="shared" si="128"/>
        <v>6.1040206601378176E-3</v>
      </c>
      <c r="T792" s="7">
        <f t="shared" si="129"/>
        <v>-1.1027923199585518E-2</v>
      </c>
      <c r="U792" s="7">
        <f t="shared" si="130"/>
        <v>1.4117721466384544E-2</v>
      </c>
    </row>
    <row r="793" spans="1:21" x14ac:dyDescent="0.2">
      <c r="A793" s="2">
        <v>44341</v>
      </c>
      <c r="B793" s="3">
        <v>36.5</v>
      </c>
      <c r="C793" s="3">
        <v>112.629997</v>
      </c>
      <c r="D793" s="3">
        <v>66.239998</v>
      </c>
      <c r="E793" s="3">
        <v>735.26000999999997</v>
      </c>
      <c r="F793" s="3">
        <v>39.330002</v>
      </c>
      <c r="G793" s="3">
        <v>36.459999000000003</v>
      </c>
      <c r="H793" s="3">
        <v>40.900002000000001</v>
      </c>
      <c r="I793" s="3">
        <v>148.320007</v>
      </c>
      <c r="J793" s="3">
        <v>46.59</v>
      </c>
      <c r="K793" s="3">
        <v>13657.169921999999</v>
      </c>
      <c r="L793" s="7">
        <f t="shared" si="121"/>
        <v>-9.766711617831941E-3</v>
      </c>
      <c r="M793" s="7">
        <f t="shared" si="122"/>
        <v>9.7760400757919874E-4</v>
      </c>
      <c r="N793" s="7">
        <f t="shared" si="123"/>
        <v>2.1180030898034306E-3</v>
      </c>
      <c r="O793" s="7">
        <f t="shared" si="124"/>
        <v>1.6535354898968947E-2</v>
      </c>
      <c r="P793" s="7">
        <f t="shared" si="125"/>
        <v>-1.2057246620013886E-2</v>
      </c>
      <c r="Q793" s="7">
        <f t="shared" si="126"/>
        <v>-3.8251094986397538E-3</v>
      </c>
      <c r="R793" s="7">
        <f t="shared" si="127"/>
        <v>-1.5406812339749247E-2</v>
      </c>
      <c r="S793" s="7">
        <f t="shared" si="128"/>
        <v>-2.1893906765325058E-2</v>
      </c>
      <c r="T793" s="7">
        <f t="shared" si="129"/>
        <v>-1.9776962334882298E-2</v>
      </c>
      <c r="U793" s="7">
        <f t="shared" si="130"/>
        <v>-2.9280069151020404E-4</v>
      </c>
    </row>
    <row r="794" spans="1:21" x14ac:dyDescent="0.2">
      <c r="A794" s="2">
        <v>44342</v>
      </c>
      <c r="B794" s="3">
        <v>36.540000999999997</v>
      </c>
      <c r="C794" s="3">
        <v>112.849998</v>
      </c>
      <c r="D794" s="3">
        <v>66.089995999999999</v>
      </c>
      <c r="E794" s="3">
        <v>735.39001499999995</v>
      </c>
      <c r="F794" s="3">
        <v>38.919998</v>
      </c>
      <c r="G794" s="3">
        <v>36.389999000000003</v>
      </c>
      <c r="H794" s="3">
        <v>42.459999000000003</v>
      </c>
      <c r="I794" s="3">
        <v>150.28999300000001</v>
      </c>
      <c r="J794" s="3">
        <v>47.970001000000003</v>
      </c>
      <c r="K794" s="3">
        <v>13738</v>
      </c>
      <c r="L794" s="7">
        <f t="shared" si="121"/>
        <v>1.0959178082190855E-3</v>
      </c>
      <c r="M794" s="7">
        <f t="shared" si="122"/>
        <v>1.9533073413825655E-3</v>
      </c>
      <c r="N794" s="7">
        <f t="shared" si="123"/>
        <v>-2.2645230152331924E-3</v>
      </c>
      <c r="O794" s="7">
        <f t="shared" si="124"/>
        <v>1.7681500181137669E-4</v>
      </c>
      <c r="P794" s="7">
        <f t="shared" si="125"/>
        <v>-1.0424713428694988E-2</v>
      </c>
      <c r="Q794" s="7">
        <f t="shared" si="126"/>
        <v>-1.919912285241705E-3</v>
      </c>
      <c r="R794" s="7">
        <f t="shared" si="127"/>
        <v>3.8141734076198891E-2</v>
      </c>
      <c r="S794" s="7">
        <f t="shared" si="128"/>
        <v>1.328199775502981E-2</v>
      </c>
      <c r="T794" s="7">
        <f t="shared" si="129"/>
        <v>2.962011161193389E-2</v>
      </c>
      <c r="U794" s="7">
        <f t="shared" si="130"/>
        <v>5.91850862672461E-3</v>
      </c>
    </row>
    <row r="795" spans="1:21" x14ac:dyDescent="0.2">
      <c r="A795" s="2">
        <v>44343</v>
      </c>
      <c r="B795" s="3">
        <v>36.650002000000001</v>
      </c>
      <c r="C795" s="3">
        <v>113.510002</v>
      </c>
      <c r="D795" s="3">
        <v>65.540001000000004</v>
      </c>
      <c r="E795" s="3">
        <v>735.09002699999996</v>
      </c>
      <c r="F795" s="3">
        <v>38.650002000000001</v>
      </c>
      <c r="G795" s="3">
        <v>36.290000999999997</v>
      </c>
      <c r="H795" s="3">
        <v>43.150002000000001</v>
      </c>
      <c r="I795" s="3">
        <v>151.94000199999999</v>
      </c>
      <c r="J795" s="3">
        <v>48.299999</v>
      </c>
      <c r="K795" s="3">
        <v>13736.280273</v>
      </c>
      <c r="L795" s="7">
        <f t="shared" si="121"/>
        <v>3.010426847005396E-3</v>
      </c>
      <c r="M795" s="7">
        <f t="shared" si="122"/>
        <v>5.8485069711742546E-3</v>
      </c>
      <c r="N795" s="7">
        <f t="shared" si="123"/>
        <v>-8.3219100209961511E-3</v>
      </c>
      <c r="O795" s="7">
        <f t="shared" si="124"/>
        <v>-4.0793047754392593E-4</v>
      </c>
      <c r="P795" s="7">
        <f t="shared" si="125"/>
        <v>-6.9372048785819318E-3</v>
      </c>
      <c r="Q795" s="7">
        <f t="shared" si="126"/>
        <v>-2.7479528097817882E-3</v>
      </c>
      <c r="R795" s="7">
        <f t="shared" si="127"/>
        <v>1.6250659826911377E-2</v>
      </c>
      <c r="S795" s="7">
        <f t="shared" si="128"/>
        <v>1.0978834765132917E-2</v>
      </c>
      <c r="T795" s="7">
        <f t="shared" si="129"/>
        <v>6.8792577260941941E-3</v>
      </c>
      <c r="U795" s="7">
        <f t="shared" si="130"/>
        <v>-1.2518030280970254E-4</v>
      </c>
    </row>
    <row r="796" spans="1:21" x14ac:dyDescent="0.2">
      <c r="A796" s="2">
        <v>44344</v>
      </c>
      <c r="B796" s="3">
        <v>36.959999000000003</v>
      </c>
      <c r="C796" s="3">
        <v>113.879997</v>
      </c>
      <c r="D796" s="3">
        <v>65.489998</v>
      </c>
      <c r="E796" s="3">
        <v>736.71997099999999</v>
      </c>
      <c r="F796" s="3">
        <v>38.729999999999997</v>
      </c>
      <c r="G796" s="3">
        <v>36.979999999999997</v>
      </c>
      <c r="H796" s="3">
        <v>42.419998</v>
      </c>
      <c r="I796" s="3">
        <v>152.19000199999999</v>
      </c>
      <c r="J796" s="3">
        <v>48.470001000000003</v>
      </c>
      <c r="K796" s="3">
        <v>13748.740234000001</v>
      </c>
      <c r="L796" s="7">
        <f t="shared" si="121"/>
        <v>8.4583078603925523E-3</v>
      </c>
      <c r="M796" s="7">
        <f t="shared" si="122"/>
        <v>3.2595805962544423E-3</v>
      </c>
      <c r="N796" s="7">
        <f t="shared" si="123"/>
        <v>-7.6293865177090537E-4</v>
      </c>
      <c r="O796" s="7">
        <f t="shared" si="124"/>
        <v>2.2173392919667828E-3</v>
      </c>
      <c r="P796" s="7">
        <f t="shared" si="125"/>
        <v>2.0698058437356934E-3</v>
      </c>
      <c r="Q796" s="7">
        <f t="shared" si="126"/>
        <v>1.901347426251105E-2</v>
      </c>
      <c r="R796" s="7">
        <f t="shared" si="127"/>
        <v>-1.6917820768583069E-2</v>
      </c>
      <c r="S796" s="7">
        <f t="shared" si="128"/>
        <v>1.6453863150534907E-3</v>
      </c>
      <c r="T796" s="7">
        <f t="shared" si="129"/>
        <v>3.5197102177994613E-3</v>
      </c>
      <c r="U796" s="7">
        <f t="shared" si="130"/>
        <v>9.0708406878474554E-4</v>
      </c>
    </row>
    <row r="797" spans="1:21" x14ac:dyDescent="0.2">
      <c r="A797" s="2">
        <v>44348</v>
      </c>
      <c r="B797" s="3">
        <v>36.889999000000003</v>
      </c>
      <c r="C797" s="3">
        <v>113.339996</v>
      </c>
      <c r="D797" s="3">
        <v>65.459998999999996</v>
      </c>
      <c r="E797" s="3">
        <v>739.419983</v>
      </c>
      <c r="F797" s="3">
        <v>38.5</v>
      </c>
      <c r="G797" s="3">
        <v>37.279998999999997</v>
      </c>
      <c r="H797" s="3">
        <v>42.599997999999999</v>
      </c>
      <c r="I797" s="3">
        <v>161.44000199999999</v>
      </c>
      <c r="J797" s="3">
        <v>48.43</v>
      </c>
      <c r="K797" s="3">
        <v>13736.480469</v>
      </c>
      <c r="L797" s="7">
        <f t="shared" si="121"/>
        <v>-1.8939394451823518E-3</v>
      </c>
      <c r="M797" s="7">
        <f t="shared" si="122"/>
        <v>-4.7418424150468125E-3</v>
      </c>
      <c r="N797" s="7">
        <f t="shared" si="123"/>
        <v>-4.5806994833018106E-4</v>
      </c>
      <c r="O797" s="7">
        <f t="shared" si="124"/>
        <v>3.6649094720957623E-3</v>
      </c>
      <c r="P797" s="7">
        <f t="shared" si="125"/>
        <v>-5.9385489284791348E-3</v>
      </c>
      <c r="Q797" s="7">
        <f t="shared" si="126"/>
        <v>8.1124661979448277E-3</v>
      </c>
      <c r="R797" s="7">
        <f t="shared" si="127"/>
        <v>4.2432816710646646E-3</v>
      </c>
      <c r="S797" s="7">
        <f t="shared" si="128"/>
        <v>6.0779288247857444E-2</v>
      </c>
      <c r="T797" s="7">
        <f t="shared" si="129"/>
        <v>-8.2527334794162111E-4</v>
      </c>
      <c r="U797" s="7">
        <f t="shared" si="130"/>
        <v>-8.9170096978651644E-4</v>
      </c>
    </row>
    <row r="798" spans="1:21" x14ac:dyDescent="0.2">
      <c r="A798" s="2">
        <v>44349</v>
      </c>
      <c r="B798" s="3">
        <v>37.049999</v>
      </c>
      <c r="C798" s="3">
        <v>113</v>
      </c>
      <c r="D798" s="3">
        <v>66.440002000000007</v>
      </c>
      <c r="E798" s="3">
        <v>758.13000499999998</v>
      </c>
      <c r="F798" s="3">
        <v>38.790000999999997</v>
      </c>
      <c r="G798" s="3">
        <v>37.950001</v>
      </c>
      <c r="H798" s="3">
        <v>42.580002</v>
      </c>
      <c r="I798" s="3">
        <v>166.58000200000001</v>
      </c>
      <c r="J798" s="3">
        <v>48.619999</v>
      </c>
      <c r="K798" s="3">
        <v>13756.330078000001</v>
      </c>
      <c r="L798" s="7">
        <f t="shared" si="121"/>
        <v>4.3372188760427066E-3</v>
      </c>
      <c r="M798" s="7">
        <f t="shared" si="122"/>
        <v>-2.9997883536187816E-3</v>
      </c>
      <c r="N798" s="7">
        <f t="shared" si="123"/>
        <v>1.4971020699221377E-2</v>
      </c>
      <c r="O798" s="7">
        <f t="shared" si="124"/>
        <v>2.5303646682754016E-2</v>
      </c>
      <c r="P798" s="7">
        <f t="shared" si="125"/>
        <v>7.5324935064934187E-3</v>
      </c>
      <c r="Q798" s="7">
        <f t="shared" si="126"/>
        <v>1.7972157134446377E-2</v>
      </c>
      <c r="R798" s="7">
        <f t="shared" si="127"/>
        <v>-4.6938969339855403E-4</v>
      </c>
      <c r="S798" s="7">
        <f t="shared" si="128"/>
        <v>3.1838453520336395E-2</v>
      </c>
      <c r="T798" s="7">
        <f t="shared" si="129"/>
        <v>3.9231674581870794E-3</v>
      </c>
      <c r="U798" s="7">
        <f t="shared" si="130"/>
        <v>1.4450287353297427E-3</v>
      </c>
    </row>
    <row r="799" spans="1:21" x14ac:dyDescent="0.2">
      <c r="A799" s="2">
        <v>44350</v>
      </c>
      <c r="B799" s="3">
        <v>36.919998</v>
      </c>
      <c r="C799" s="3">
        <v>111.120003</v>
      </c>
      <c r="D799" s="3">
        <v>66.730002999999996</v>
      </c>
      <c r="E799" s="3">
        <v>777.03997800000002</v>
      </c>
      <c r="F799" s="3">
        <v>38.970001000000003</v>
      </c>
      <c r="G799" s="3">
        <v>38.490001999999997</v>
      </c>
      <c r="H799" s="3">
        <v>41.580002</v>
      </c>
      <c r="I799" s="3">
        <v>170.10000600000001</v>
      </c>
      <c r="J799" s="3">
        <v>48.98</v>
      </c>
      <c r="K799" s="3">
        <v>13614.509765999999</v>
      </c>
      <c r="L799" s="7">
        <f t="shared" si="121"/>
        <v>-3.5087990150822956E-3</v>
      </c>
      <c r="M799" s="7">
        <f t="shared" si="122"/>
        <v>-1.6637141592920381E-2</v>
      </c>
      <c r="N799" s="7">
        <f t="shared" si="123"/>
        <v>4.3648553773371276E-3</v>
      </c>
      <c r="O799" s="7">
        <f t="shared" si="124"/>
        <v>2.4942915958061886E-2</v>
      </c>
      <c r="P799" s="7">
        <f t="shared" si="125"/>
        <v>4.6403711100705264E-3</v>
      </c>
      <c r="Q799" s="7">
        <f t="shared" si="126"/>
        <v>1.4229274987370795E-2</v>
      </c>
      <c r="R799" s="7">
        <f t="shared" si="127"/>
        <v>-2.3485203218168004E-2</v>
      </c>
      <c r="S799" s="7">
        <f t="shared" si="128"/>
        <v>2.1131011872601611E-2</v>
      </c>
      <c r="T799" s="7">
        <f t="shared" si="129"/>
        <v>7.404381065495228E-3</v>
      </c>
      <c r="U799" s="7">
        <f t="shared" si="130"/>
        <v>-1.0309458350872935E-2</v>
      </c>
    </row>
    <row r="800" spans="1:21" x14ac:dyDescent="0.2">
      <c r="A800" s="2">
        <v>44351</v>
      </c>
      <c r="B800" s="3">
        <v>36.909999999999997</v>
      </c>
      <c r="C800" s="3">
        <v>111.989998</v>
      </c>
      <c r="D800" s="3">
        <v>66.629997000000003</v>
      </c>
      <c r="E800" s="3">
        <v>785.39001499999995</v>
      </c>
      <c r="F800" s="3">
        <v>39.150002000000001</v>
      </c>
      <c r="G800" s="3">
        <v>38.610000999999997</v>
      </c>
      <c r="H800" s="3">
        <v>41.700001</v>
      </c>
      <c r="I800" s="3">
        <v>170.300003</v>
      </c>
      <c r="J800" s="3">
        <v>48.049999</v>
      </c>
      <c r="K800" s="3">
        <v>13814.490234000001</v>
      </c>
      <c r="L800" s="7">
        <f t="shared" si="121"/>
        <v>-2.7080174814752319E-4</v>
      </c>
      <c r="M800" s="7">
        <f t="shared" si="122"/>
        <v>7.8293284423327728E-3</v>
      </c>
      <c r="N800" s="7">
        <f t="shared" si="123"/>
        <v>-1.4986661996702351E-3</v>
      </c>
      <c r="O800" s="7">
        <f t="shared" si="124"/>
        <v>1.0745955467428896E-2</v>
      </c>
      <c r="P800" s="7">
        <f t="shared" si="125"/>
        <v>4.6189631865802923E-3</v>
      </c>
      <c r="Q800" s="7">
        <f t="shared" si="126"/>
        <v>3.1176667644756155E-3</v>
      </c>
      <c r="R800" s="7">
        <f t="shared" si="127"/>
        <v>2.8859786971631211E-3</v>
      </c>
      <c r="S800" s="7">
        <f t="shared" si="128"/>
        <v>1.1757612753993448E-3</v>
      </c>
      <c r="T800" s="7">
        <f t="shared" si="129"/>
        <v>-1.8987362188648372E-2</v>
      </c>
      <c r="U800" s="7">
        <f t="shared" si="130"/>
        <v>1.468877480255807E-2</v>
      </c>
    </row>
    <row r="801" spans="1:21" x14ac:dyDescent="0.2">
      <c r="A801" s="2">
        <v>44354</v>
      </c>
      <c r="B801" s="3">
        <v>36.840000000000003</v>
      </c>
      <c r="C801" s="3">
        <v>111.33000199999999</v>
      </c>
      <c r="D801" s="3">
        <v>66.410004000000001</v>
      </c>
      <c r="E801" s="3">
        <v>795.05999799999995</v>
      </c>
      <c r="F801" s="3">
        <v>38.990001999999997</v>
      </c>
      <c r="G801" s="3">
        <v>38.970001000000003</v>
      </c>
      <c r="H801" s="3">
        <v>41.740001999999997</v>
      </c>
      <c r="I801" s="3">
        <v>170.71000699999999</v>
      </c>
      <c r="J801" s="3">
        <v>47.169998</v>
      </c>
      <c r="K801" s="3">
        <v>13881.719727</v>
      </c>
      <c r="L801" s="7">
        <f t="shared" si="121"/>
        <v>-1.8965050121916333E-3</v>
      </c>
      <c r="M801" s="7">
        <f t="shared" si="122"/>
        <v>-5.8933477255710522E-3</v>
      </c>
      <c r="N801" s="7">
        <f t="shared" si="123"/>
        <v>-3.3017110896763559E-3</v>
      </c>
      <c r="O801" s="7">
        <f t="shared" si="124"/>
        <v>1.2312332491265506E-2</v>
      </c>
      <c r="P801" s="7">
        <f t="shared" si="125"/>
        <v>-4.0868452573770923E-3</v>
      </c>
      <c r="Q801" s="7">
        <f t="shared" si="126"/>
        <v>9.3240090825174177E-3</v>
      </c>
      <c r="R801" s="7">
        <f t="shared" si="127"/>
        <v>9.5925657172038492E-4</v>
      </c>
      <c r="S801" s="7">
        <f t="shared" si="128"/>
        <v>2.4075395935253536E-3</v>
      </c>
      <c r="T801" s="7">
        <f t="shared" si="129"/>
        <v>-1.8314277176155615E-2</v>
      </c>
      <c r="U801" s="7">
        <f t="shared" si="130"/>
        <v>4.8665923867776727E-3</v>
      </c>
    </row>
    <row r="802" spans="1:21" x14ac:dyDescent="0.2">
      <c r="A802" s="2">
        <v>44355</v>
      </c>
      <c r="B802" s="3">
        <v>35.25</v>
      </c>
      <c r="C802" s="3">
        <v>111.519997</v>
      </c>
      <c r="D802" s="3">
        <v>65.980002999999996</v>
      </c>
      <c r="E802" s="3">
        <v>816.65997300000004</v>
      </c>
      <c r="F802" s="3">
        <v>38.849997999999999</v>
      </c>
      <c r="G802" s="3">
        <v>38.889999000000003</v>
      </c>
      <c r="H802" s="3">
        <v>41.68</v>
      </c>
      <c r="I802" s="3">
        <v>169.44000199999999</v>
      </c>
      <c r="J802" s="3">
        <v>47.990001999999997</v>
      </c>
      <c r="K802" s="3">
        <v>13924.910156</v>
      </c>
      <c r="L802" s="7">
        <f t="shared" si="121"/>
        <v>-4.3159609120521261E-2</v>
      </c>
      <c r="M802" s="7">
        <f t="shared" si="122"/>
        <v>1.7065929811086356E-3</v>
      </c>
      <c r="N802" s="7">
        <f t="shared" si="123"/>
        <v>-6.4749431426024953E-3</v>
      </c>
      <c r="O802" s="7">
        <f t="shared" si="124"/>
        <v>2.7167729547877578E-2</v>
      </c>
      <c r="P802" s="7">
        <f t="shared" si="125"/>
        <v>-3.5907666791091105E-3</v>
      </c>
      <c r="Q802" s="7">
        <f t="shared" si="126"/>
        <v>-2.0529124441131101E-3</v>
      </c>
      <c r="R802" s="7">
        <f t="shared" si="127"/>
        <v>-1.4375178994959614E-3</v>
      </c>
      <c r="S802" s="7">
        <f t="shared" si="128"/>
        <v>-7.4395462944360242E-3</v>
      </c>
      <c r="T802" s="7">
        <f t="shared" si="129"/>
        <v>1.7384016001018215E-2</v>
      </c>
      <c r="U802" s="7">
        <f t="shared" si="130"/>
        <v>3.1113168864801864E-3</v>
      </c>
    </row>
    <row r="803" spans="1:21" x14ac:dyDescent="0.2">
      <c r="A803" s="2">
        <v>44356</v>
      </c>
      <c r="B803" s="3">
        <v>34.979999999999997</v>
      </c>
      <c r="C803" s="3">
        <v>111.389999</v>
      </c>
      <c r="D803" s="3">
        <v>64.800003000000004</v>
      </c>
      <c r="E803" s="3">
        <v>810.01000999999997</v>
      </c>
      <c r="F803" s="3">
        <v>39.810001</v>
      </c>
      <c r="G803" s="3">
        <v>38.279998999999997</v>
      </c>
      <c r="H803" s="3">
        <v>42.25</v>
      </c>
      <c r="I803" s="3">
        <v>167.75</v>
      </c>
      <c r="J803" s="3">
        <v>47.619999</v>
      </c>
      <c r="K803" s="3">
        <v>13911.75</v>
      </c>
      <c r="L803" s="7">
        <f t="shared" si="121"/>
        <v>-7.6595744680851953E-3</v>
      </c>
      <c r="M803" s="7">
        <f t="shared" si="122"/>
        <v>-1.1656922838690581E-3</v>
      </c>
      <c r="N803" s="7">
        <f t="shared" si="123"/>
        <v>-1.7884206522391227E-2</v>
      </c>
      <c r="O803" s="7">
        <f t="shared" si="124"/>
        <v>-8.1428785784265073E-3</v>
      </c>
      <c r="P803" s="7">
        <f t="shared" si="125"/>
        <v>2.4710503202599918E-2</v>
      </c>
      <c r="Q803" s="7">
        <f t="shared" si="126"/>
        <v>-1.5685266538577346E-2</v>
      </c>
      <c r="R803" s="7">
        <f t="shared" si="127"/>
        <v>1.3675623800383884E-2</v>
      </c>
      <c r="S803" s="7">
        <f t="shared" si="128"/>
        <v>-9.9740437916188921E-3</v>
      </c>
      <c r="T803" s="7">
        <f t="shared" si="129"/>
        <v>-7.7100017624503747E-3</v>
      </c>
      <c r="U803" s="7">
        <f t="shared" si="130"/>
        <v>-9.4508013714755888E-4</v>
      </c>
    </row>
    <row r="804" spans="1:21" x14ac:dyDescent="0.2">
      <c r="A804" s="2">
        <v>44357</v>
      </c>
      <c r="B804" s="3">
        <v>34.939999</v>
      </c>
      <c r="C804" s="3">
        <v>112.209999</v>
      </c>
      <c r="D804" s="3">
        <v>65.300003000000004</v>
      </c>
      <c r="E804" s="3">
        <v>822.98999000000003</v>
      </c>
      <c r="F804" s="3">
        <v>40.68</v>
      </c>
      <c r="G804" s="3">
        <v>38.790000999999997</v>
      </c>
      <c r="H804" s="3">
        <v>41.509998000000003</v>
      </c>
      <c r="I804" s="3">
        <v>163.13000500000001</v>
      </c>
      <c r="J804" s="3">
        <v>46.549999</v>
      </c>
      <c r="K804" s="3">
        <v>14020.330078000001</v>
      </c>
      <c r="L804" s="7">
        <f t="shared" si="121"/>
        <v>-1.1435391652371821E-3</v>
      </c>
      <c r="M804" s="7">
        <f t="shared" si="122"/>
        <v>7.3615226444161573E-3</v>
      </c>
      <c r="N804" s="7">
        <f t="shared" si="123"/>
        <v>7.7160490254915568E-3</v>
      </c>
      <c r="O804" s="7">
        <f t="shared" si="124"/>
        <v>1.6024468635887683E-2</v>
      </c>
      <c r="P804" s="7">
        <f t="shared" si="125"/>
        <v>2.1853779908219545E-2</v>
      </c>
      <c r="Q804" s="7">
        <f t="shared" si="126"/>
        <v>1.3322936607182255E-2</v>
      </c>
      <c r="R804" s="7">
        <f t="shared" si="127"/>
        <v>-1.7514840236686317E-2</v>
      </c>
      <c r="S804" s="7">
        <f t="shared" si="128"/>
        <v>-2.7540953800297995E-2</v>
      </c>
      <c r="T804" s="7">
        <f t="shared" si="129"/>
        <v>-2.2469551080838961E-2</v>
      </c>
      <c r="U804" s="7">
        <f t="shared" si="130"/>
        <v>7.8049187197872924E-3</v>
      </c>
    </row>
    <row r="805" spans="1:21" x14ac:dyDescent="0.2">
      <c r="A805" s="2">
        <v>44358</v>
      </c>
      <c r="B805" s="3">
        <v>35.229999999999997</v>
      </c>
      <c r="C805" s="3">
        <v>112.55999799999999</v>
      </c>
      <c r="D805" s="3">
        <v>65.160004000000001</v>
      </c>
      <c r="E805" s="3">
        <v>816.03997800000002</v>
      </c>
      <c r="F805" s="3">
        <v>40.150002000000001</v>
      </c>
      <c r="G805" s="3">
        <v>38.709999000000003</v>
      </c>
      <c r="H805" s="3">
        <v>42.349997999999999</v>
      </c>
      <c r="I805" s="3">
        <v>162.89999399999999</v>
      </c>
      <c r="J805" s="3">
        <v>47.400002000000001</v>
      </c>
      <c r="K805" s="3">
        <v>14069.419921999999</v>
      </c>
      <c r="L805" s="7">
        <f t="shared" si="121"/>
        <v>8.2999716170569036E-3</v>
      </c>
      <c r="M805" s="7">
        <f t="shared" si="122"/>
        <v>3.1191427067029636E-3</v>
      </c>
      <c r="N805" s="7">
        <f t="shared" si="123"/>
        <v>-2.1439355829739101E-3</v>
      </c>
      <c r="O805" s="7">
        <f t="shared" si="124"/>
        <v>-8.4448317530569413E-3</v>
      </c>
      <c r="P805" s="7">
        <f t="shared" si="125"/>
        <v>-1.3028466076696143E-2</v>
      </c>
      <c r="Q805" s="7">
        <f t="shared" si="126"/>
        <v>-2.0624387197100938E-3</v>
      </c>
      <c r="R805" s="7">
        <f t="shared" si="127"/>
        <v>2.023608866471148E-2</v>
      </c>
      <c r="S805" s="7">
        <f t="shared" si="128"/>
        <v>-1.4099858575987833E-3</v>
      </c>
      <c r="T805" s="7">
        <f t="shared" si="129"/>
        <v>1.8260000392266409E-2</v>
      </c>
      <c r="U805" s="7">
        <f t="shared" si="130"/>
        <v>3.5013329733960818E-3</v>
      </c>
    </row>
    <row r="806" spans="1:21" x14ac:dyDescent="0.2">
      <c r="A806" s="2">
        <v>44361</v>
      </c>
      <c r="B806" s="3">
        <v>34.849997999999999</v>
      </c>
      <c r="C806" s="3">
        <v>112.449997</v>
      </c>
      <c r="D806" s="3">
        <v>65.389999000000003</v>
      </c>
      <c r="E806" s="3">
        <v>823.98999000000003</v>
      </c>
      <c r="F806" s="3">
        <v>39.630001</v>
      </c>
      <c r="G806" s="3">
        <v>38.400002000000001</v>
      </c>
      <c r="H806" s="3">
        <v>42.630001</v>
      </c>
      <c r="I806" s="3">
        <v>162.13000500000001</v>
      </c>
      <c r="J806" s="3">
        <v>47.02</v>
      </c>
      <c r="K806" s="3">
        <v>14174.139648</v>
      </c>
      <c r="L806" s="7">
        <f t="shared" si="121"/>
        <v>-1.0786318478569331E-2</v>
      </c>
      <c r="M806" s="7">
        <f t="shared" si="122"/>
        <v>-9.7726547578649479E-4</v>
      </c>
      <c r="N806" s="7">
        <f t="shared" si="123"/>
        <v>3.5296959159180283E-3</v>
      </c>
      <c r="O806" s="7">
        <f t="shared" si="124"/>
        <v>9.7421844693006149E-3</v>
      </c>
      <c r="P806" s="7">
        <f t="shared" si="125"/>
        <v>-1.2951456390961092E-2</v>
      </c>
      <c r="Q806" s="7">
        <f t="shared" si="126"/>
        <v>-8.0081893053007489E-3</v>
      </c>
      <c r="R806" s="7">
        <f t="shared" si="127"/>
        <v>6.6116413984246393E-3</v>
      </c>
      <c r="S806" s="7">
        <f t="shared" si="128"/>
        <v>-4.7267589217957935E-3</v>
      </c>
      <c r="T806" s="7">
        <f t="shared" si="129"/>
        <v>-8.0169194929569313E-3</v>
      </c>
      <c r="U806" s="7">
        <f t="shared" si="130"/>
        <v>7.4430734586472588E-3</v>
      </c>
    </row>
    <row r="807" spans="1:21" x14ac:dyDescent="0.2">
      <c r="A807" s="2">
        <v>44362</v>
      </c>
      <c r="B807" s="3">
        <v>34.68</v>
      </c>
      <c r="C807" s="3">
        <v>111.889999</v>
      </c>
      <c r="D807" s="3">
        <v>64.870002999999997</v>
      </c>
      <c r="E807" s="3">
        <v>809</v>
      </c>
      <c r="F807" s="3">
        <v>39.590000000000003</v>
      </c>
      <c r="G807" s="3">
        <v>37.869999</v>
      </c>
      <c r="H807" s="3">
        <v>41.669998</v>
      </c>
      <c r="I807" s="3">
        <v>162.08999600000001</v>
      </c>
      <c r="J807" s="3">
        <v>47.630001</v>
      </c>
      <c r="K807" s="3">
        <v>14072.860352</v>
      </c>
      <c r="L807" s="7">
        <f t="shared" si="121"/>
        <v>-4.8779916716207459E-3</v>
      </c>
      <c r="M807" s="7">
        <f t="shared" si="122"/>
        <v>-4.9799734543344906E-3</v>
      </c>
      <c r="N807" s="7">
        <f t="shared" si="123"/>
        <v>-7.9522252324855693E-3</v>
      </c>
      <c r="O807" s="7">
        <f t="shared" si="124"/>
        <v>-1.819195643383973E-2</v>
      </c>
      <c r="P807" s="7">
        <f t="shared" si="125"/>
        <v>-1.0093615692817323E-3</v>
      </c>
      <c r="Q807" s="7">
        <f t="shared" si="126"/>
        <v>-1.3802160739470812E-2</v>
      </c>
      <c r="R807" s="7">
        <f t="shared" si="127"/>
        <v>-2.2519422413337507E-2</v>
      </c>
      <c r="S807" s="7">
        <f t="shared" si="128"/>
        <v>-2.4677110199310571E-4</v>
      </c>
      <c r="T807" s="7">
        <f t="shared" si="129"/>
        <v>1.2973224159931877E-2</v>
      </c>
      <c r="U807" s="7">
        <f t="shared" si="130"/>
        <v>-7.1453575677371947E-3</v>
      </c>
    </row>
    <row r="808" spans="1:21" x14ac:dyDescent="0.2">
      <c r="A808" s="2">
        <v>44363</v>
      </c>
      <c r="B808" s="3">
        <v>34.240001999999997</v>
      </c>
      <c r="C808" s="3">
        <v>111.360001</v>
      </c>
      <c r="D808" s="3">
        <v>64.779999000000004</v>
      </c>
      <c r="E808" s="3">
        <v>809.96997099999999</v>
      </c>
      <c r="F808" s="3">
        <v>39.299999</v>
      </c>
      <c r="G808" s="3">
        <v>37.549999</v>
      </c>
      <c r="H808" s="3">
        <v>41.810001</v>
      </c>
      <c r="I808" s="3">
        <v>161.41000399999999</v>
      </c>
      <c r="J808" s="3">
        <v>46.419998</v>
      </c>
      <c r="K808" s="3">
        <v>14039.679688</v>
      </c>
      <c r="L808" s="7">
        <f t="shared" si="121"/>
        <v>-1.2687370242214613E-2</v>
      </c>
      <c r="M808" s="7">
        <f t="shared" si="122"/>
        <v>-4.7367772342191746E-3</v>
      </c>
      <c r="N808" s="7">
        <f t="shared" si="123"/>
        <v>-1.3874517625657166E-3</v>
      </c>
      <c r="O808" s="7">
        <f t="shared" si="124"/>
        <v>1.1989752781211209E-3</v>
      </c>
      <c r="P808" s="7">
        <f t="shared" si="125"/>
        <v>-7.3251073503410886E-3</v>
      </c>
      <c r="Q808" s="7">
        <f t="shared" si="126"/>
        <v>-8.4499606139414023E-3</v>
      </c>
      <c r="R808" s="7">
        <f t="shared" si="127"/>
        <v>3.3598033770004046E-3</v>
      </c>
      <c r="S808" s="7">
        <f t="shared" si="128"/>
        <v>-4.1951509456513714E-3</v>
      </c>
      <c r="T808" s="7">
        <f t="shared" si="129"/>
        <v>-2.5404219496027312E-2</v>
      </c>
      <c r="U808" s="7">
        <f t="shared" si="130"/>
        <v>-2.3577768250421082E-3</v>
      </c>
    </row>
    <row r="809" spans="1:21" x14ac:dyDescent="0.2">
      <c r="A809" s="2">
        <v>44364</v>
      </c>
      <c r="B809" s="3">
        <v>34.490001999999997</v>
      </c>
      <c r="C809" s="3">
        <v>111.389999</v>
      </c>
      <c r="D809" s="3">
        <v>64.529999000000004</v>
      </c>
      <c r="E809" s="3">
        <v>815.46002199999998</v>
      </c>
      <c r="F809" s="3">
        <v>39.479999999999997</v>
      </c>
      <c r="G809" s="3">
        <v>39.18</v>
      </c>
      <c r="H809" s="3">
        <v>40.189999</v>
      </c>
      <c r="I809" s="3">
        <v>157.5</v>
      </c>
      <c r="J809" s="3">
        <v>44.639999000000003</v>
      </c>
      <c r="K809" s="3">
        <v>14161.349609000001</v>
      </c>
      <c r="L809" s="7">
        <f t="shared" si="121"/>
        <v>7.3014014426751499E-3</v>
      </c>
      <c r="M809" s="7">
        <f t="shared" si="122"/>
        <v>2.6937858953508977E-4</v>
      </c>
      <c r="N809" s="7">
        <f t="shared" si="123"/>
        <v>-3.8592158669221344E-3</v>
      </c>
      <c r="O809" s="7">
        <f t="shared" si="124"/>
        <v>6.7780920238584919E-3</v>
      </c>
      <c r="P809" s="7">
        <f t="shared" si="125"/>
        <v>4.5801782335922504E-3</v>
      </c>
      <c r="Q809" s="7">
        <f t="shared" si="126"/>
        <v>4.3408816069475796E-2</v>
      </c>
      <c r="R809" s="7">
        <f t="shared" si="127"/>
        <v>-3.8746758221794818E-2</v>
      </c>
      <c r="S809" s="7">
        <f t="shared" si="128"/>
        <v>-2.4224049954177481E-2</v>
      </c>
      <c r="T809" s="7">
        <f t="shared" si="129"/>
        <v>-3.8345520824882337E-2</v>
      </c>
      <c r="U809" s="7">
        <f t="shared" si="130"/>
        <v>8.6661465007634303E-3</v>
      </c>
    </row>
    <row r="810" spans="1:21" x14ac:dyDescent="0.2">
      <c r="A810" s="2">
        <v>44365</v>
      </c>
      <c r="B810" s="3">
        <v>34.520000000000003</v>
      </c>
      <c r="C810" s="3">
        <v>109.699997</v>
      </c>
      <c r="D810" s="3">
        <v>63.59</v>
      </c>
      <c r="E810" s="3">
        <v>822.77002000000005</v>
      </c>
      <c r="F810" s="3">
        <v>38.810001</v>
      </c>
      <c r="G810" s="3">
        <v>38.75</v>
      </c>
      <c r="H810" s="3">
        <v>40.029998999999997</v>
      </c>
      <c r="I810" s="3">
        <v>154.83999600000001</v>
      </c>
      <c r="J810" s="3">
        <v>43.77</v>
      </c>
      <c r="K810" s="3">
        <v>14030.379883</v>
      </c>
      <c r="L810" s="7">
        <f t="shared" si="121"/>
        <v>8.6975930010111887E-4</v>
      </c>
      <c r="M810" s="7">
        <f t="shared" si="122"/>
        <v>-1.5171936575742378E-2</v>
      </c>
      <c r="N810" s="7">
        <f t="shared" si="123"/>
        <v>-1.4566852852422952E-2</v>
      </c>
      <c r="O810" s="7">
        <f t="shared" si="124"/>
        <v>8.9642628734533658E-3</v>
      </c>
      <c r="P810" s="7">
        <f t="shared" si="125"/>
        <v>-1.6970592705167101E-2</v>
      </c>
      <c r="Q810" s="7">
        <f t="shared" si="126"/>
        <v>-1.0974987238386925E-2</v>
      </c>
      <c r="R810" s="7">
        <f t="shared" si="127"/>
        <v>-3.9810899223959592E-3</v>
      </c>
      <c r="S810" s="7">
        <f t="shared" si="128"/>
        <v>-1.68889142857142E-2</v>
      </c>
      <c r="T810" s="7">
        <f t="shared" si="129"/>
        <v>-1.9489225346980853E-2</v>
      </c>
      <c r="U810" s="7">
        <f t="shared" si="130"/>
        <v>-9.2483929580246815E-3</v>
      </c>
    </row>
    <row r="811" spans="1:21" x14ac:dyDescent="0.2">
      <c r="A811" s="2">
        <v>44368</v>
      </c>
      <c r="B811" s="3">
        <v>34.290000999999997</v>
      </c>
      <c r="C811" s="3">
        <v>110.970001</v>
      </c>
      <c r="D811" s="3">
        <v>64.169998000000007</v>
      </c>
      <c r="E811" s="3">
        <v>822.5</v>
      </c>
      <c r="F811" s="3">
        <v>39.419998</v>
      </c>
      <c r="G811" s="3">
        <v>39.580002</v>
      </c>
      <c r="H811" s="3">
        <v>40.959999000000003</v>
      </c>
      <c r="I811" s="3">
        <v>161.08999600000001</v>
      </c>
      <c r="J811" s="3">
        <v>45.950001</v>
      </c>
      <c r="K811" s="3">
        <v>14141.480469</v>
      </c>
      <c r="L811" s="7">
        <f t="shared" si="121"/>
        <v>-6.6627752027811843E-3</v>
      </c>
      <c r="M811" s="7">
        <f t="shared" si="122"/>
        <v>1.1577065038570604E-2</v>
      </c>
      <c r="N811" s="7">
        <f t="shared" si="123"/>
        <v>9.1208995125020183E-3</v>
      </c>
      <c r="O811" s="7">
        <f t="shared" si="124"/>
        <v>-3.281840531817688E-4</v>
      </c>
      <c r="P811" s="7">
        <f t="shared" si="125"/>
        <v>1.5717520852421518E-2</v>
      </c>
      <c r="Q811" s="7">
        <f t="shared" si="126"/>
        <v>2.1419406451612912E-2</v>
      </c>
      <c r="R811" s="7">
        <f t="shared" si="127"/>
        <v>2.3232576148703048E-2</v>
      </c>
      <c r="S811" s="7">
        <f t="shared" si="128"/>
        <v>4.0364248007343007E-2</v>
      </c>
      <c r="T811" s="7">
        <f t="shared" si="129"/>
        <v>4.9805825908156201E-2</v>
      </c>
      <c r="U811" s="7">
        <f t="shared" si="130"/>
        <v>7.9185729058281751E-3</v>
      </c>
    </row>
    <row r="812" spans="1:21" x14ac:dyDescent="0.2">
      <c r="A812" s="2">
        <v>44369</v>
      </c>
      <c r="B812" s="3">
        <v>34.770000000000003</v>
      </c>
      <c r="C812" s="3">
        <v>111.849998</v>
      </c>
      <c r="D812" s="3">
        <v>63.919998</v>
      </c>
      <c r="E812" s="3">
        <v>822.57000700000003</v>
      </c>
      <c r="F812" s="3">
        <v>39.610000999999997</v>
      </c>
      <c r="G812" s="3">
        <v>39.830002</v>
      </c>
      <c r="H812" s="3">
        <v>40.75</v>
      </c>
      <c r="I812" s="3">
        <v>162.220001</v>
      </c>
      <c r="J812" s="3">
        <v>46.040000999999997</v>
      </c>
      <c r="K812" s="3">
        <v>14253.269531</v>
      </c>
      <c r="L812" s="7">
        <f t="shared" si="121"/>
        <v>1.3998220647471155E-2</v>
      </c>
      <c r="M812" s="7">
        <f t="shared" si="122"/>
        <v>7.9300440846170953E-3</v>
      </c>
      <c r="N812" s="7">
        <f t="shared" si="123"/>
        <v>-3.8959016330342893E-3</v>
      </c>
      <c r="O812" s="7">
        <f t="shared" si="124"/>
        <v>8.511489361706061E-5</v>
      </c>
      <c r="P812" s="7">
        <f t="shared" si="125"/>
        <v>4.8199647295770346E-3</v>
      </c>
      <c r="Q812" s="7">
        <f t="shared" si="126"/>
        <v>6.3163210552642218E-3</v>
      </c>
      <c r="R812" s="7">
        <f t="shared" si="127"/>
        <v>-5.1269288361067431E-3</v>
      </c>
      <c r="S812" s="7">
        <f t="shared" si="128"/>
        <v>7.0147434853743661E-3</v>
      </c>
      <c r="T812" s="7">
        <f t="shared" si="129"/>
        <v>1.9586506646647583E-3</v>
      </c>
      <c r="U812" s="7">
        <f t="shared" si="130"/>
        <v>7.9050465928978426E-3</v>
      </c>
    </row>
    <row r="813" spans="1:21" x14ac:dyDescent="0.2">
      <c r="A813" s="2">
        <v>44370</v>
      </c>
      <c r="B813" s="3">
        <v>34.490001999999997</v>
      </c>
      <c r="C813" s="3">
        <v>111.55999799999999</v>
      </c>
      <c r="D813" s="3">
        <v>63.07</v>
      </c>
      <c r="E813" s="3">
        <v>803.55999799999995</v>
      </c>
      <c r="F813" s="3">
        <v>39.049999</v>
      </c>
      <c r="G813" s="3">
        <v>39.189999</v>
      </c>
      <c r="H813" s="3">
        <v>41.84</v>
      </c>
      <c r="I813" s="3">
        <v>164.25</v>
      </c>
      <c r="J813" s="3">
        <v>45.610000999999997</v>
      </c>
      <c r="K813" s="3">
        <v>14271.730469</v>
      </c>
      <c r="L813" s="7">
        <f t="shared" si="121"/>
        <v>-8.05286166235278E-3</v>
      </c>
      <c r="M813" s="7">
        <f t="shared" si="122"/>
        <v>-2.5927582046090538E-3</v>
      </c>
      <c r="N813" s="7">
        <f t="shared" si="123"/>
        <v>-1.3297841467391776E-2</v>
      </c>
      <c r="O813" s="7">
        <f t="shared" si="124"/>
        <v>-2.3110505900077245E-2</v>
      </c>
      <c r="P813" s="7">
        <f t="shared" si="125"/>
        <v>-1.4137894114165694E-2</v>
      </c>
      <c r="Q813" s="7">
        <f t="shared" si="126"/>
        <v>-1.6068364746755475E-2</v>
      </c>
      <c r="R813" s="7">
        <f t="shared" si="127"/>
        <v>2.6748466257668795E-2</v>
      </c>
      <c r="S813" s="7">
        <f t="shared" si="128"/>
        <v>1.2513863811405129E-2</v>
      </c>
      <c r="T813" s="7">
        <f t="shared" si="129"/>
        <v>-9.3397044018309148E-3</v>
      </c>
      <c r="U813" s="7">
        <f t="shared" si="130"/>
        <v>1.2952072477019217E-3</v>
      </c>
    </row>
    <row r="814" spans="1:21" x14ac:dyDescent="0.2">
      <c r="A814" s="2">
        <v>44371</v>
      </c>
      <c r="B814" s="3">
        <v>34.590000000000003</v>
      </c>
      <c r="C814" s="3">
        <v>111.989998</v>
      </c>
      <c r="D814" s="3">
        <v>63.439999</v>
      </c>
      <c r="E814" s="3">
        <v>779.32000700000003</v>
      </c>
      <c r="F814" s="3">
        <v>39.189999</v>
      </c>
      <c r="G814" s="3">
        <v>39.150002000000001</v>
      </c>
      <c r="H814" s="3">
        <v>42.869999</v>
      </c>
      <c r="I814" s="3">
        <v>164.11000100000001</v>
      </c>
      <c r="J814" s="3">
        <v>47.09</v>
      </c>
      <c r="K814" s="3">
        <v>14369.709961</v>
      </c>
      <c r="L814" s="7">
        <f t="shared" si="121"/>
        <v>2.8993329719147736E-3</v>
      </c>
      <c r="M814" s="7">
        <f t="shared" si="122"/>
        <v>3.8544281795344498E-3</v>
      </c>
      <c r="N814" s="7">
        <f t="shared" si="123"/>
        <v>5.8664816870144278E-3</v>
      </c>
      <c r="O814" s="7">
        <f t="shared" si="124"/>
        <v>-3.0165751232429965E-2</v>
      </c>
      <c r="P814" s="7">
        <f t="shared" si="125"/>
        <v>3.5851473389282434E-3</v>
      </c>
      <c r="Q814" s="7">
        <f t="shared" si="126"/>
        <v>-1.0205920137941217E-3</v>
      </c>
      <c r="R814" s="7">
        <f t="shared" si="127"/>
        <v>2.4617566921606035E-2</v>
      </c>
      <c r="S814" s="7">
        <f t="shared" si="128"/>
        <v>-8.5235312024346355E-4</v>
      </c>
      <c r="T814" s="7">
        <f t="shared" si="129"/>
        <v>3.244900170030706E-2</v>
      </c>
      <c r="U814" s="7">
        <f t="shared" si="130"/>
        <v>6.8652846417485399E-3</v>
      </c>
    </row>
    <row r="815" spans="1:21" x14ac:dyDescent="0.2">
      <c r="A815" s="2">
        <v>44372</v>
      </c>
      <c r="B815" s="3">
        <v>34.860000999999997</v>
      </c>
      <c r="C815" s="3">
        <v>113.040001</v>
      </c>
      <c r="D815" s="3">
        <v>63.93</v>
      </c>
      <c r="E815" s="3">
        <v>783.40002400000003</v>
      </c>
      <c r="F815" s="3">
        <v>38.979999999999997</v>
      </c>
      <c r="G815" s="3">
        <v>39.209999000000003</v>
      </c>
      <c r="H815" s="3">
        <v>43.82</v>
      </c>
      <c r="I815" s="3">
        <v>165.16999799999999</v>
      </c>
      <c r="J815" s="3">
        <v>47.32</v>
      </c>
      <c r="K815" s="3">
        <v>14360.389648</v>
      </c>
      <c r="L815" s="7">
        <f t="shared" si="121"/>
        <v>7.8057531078344457E-3</v>
      </c>
      <c r="M815" s="7">
        <f t="shared" si="122"/>
        <v>9.3758640838622377E-3</v>
      </c>
      <c r="N815" s="7">
        <f t="shared" si="123"/>
        <v>7.7238494281817293E-3</v>
      </c>
      <c r="O815" s="7">
        <f t="shared" si="124"/>
        <v>5.2353551344152746E-3</v>
      </c>
      <c r="P815" s="7">
        <f t="shared" si="125"/>
        <v>-5.3584844439522284E-3</v>
      </c>
      <c r="Q815" s="7">
        <f t="shared" si="126"/>
        <v>1.5324903431678685E-3</v>
      </c>
      <c r="R815" s="7">
        <f t="shared" si="127"/>
        <v>2.2160042504316371E-2</v>
      </c>
      <c r="S815" s="7">
        <f t="shared" si="128"/>
        <v>6.4590640030523271E-3</v>
      </c>
      <c r="T815" s="7">
        <f t="shared" si="129"/>
        <v>4.8842641749840066E-3</v>
      </c>
      <c r="U815" s="7">
        <f t="shared" si="130"/>
        <v>-6.4860828961029078E-4</v>
      </c>
    </row>
    <row r="816" spans="1:21" x14ac:dyDescent="0.2">
      <c r="A816" s="2">
        <v>44375</v>
      </c>
      <c r="B816" s="3">
        <v>34.880001</v>
      </c>
      <c r="C816" s="3">
        <v>112.239998</v>
      </c>
      <c r="D816" s="3">
        <v>64.410004000000001</v>
      </c>
      <c r="E816" s="3">
        <v>798.52002000000005</v>
      </c>
      <c r="F816" s="3">
        <v>39.119999</v>
      </c>
      <c r="G816" s="3">
        <v>39.360000999999997</v>
      </c>
      <c r="H816" s="3">
        <v>46</v>
      </c>
      <c r="I816" s="3">
        <v>160.240005</v>
      </c>
      <c r="J816" s="3">
        <v>45.990001999999997</v>
      </c>
      <c r="K816" s="3">
        <v>14500.509765999999</v>
      </c>
      <c r="L816" s="7">
        <f t="shared" si="121"/>
        <v>5.7372344883188978E-4</v>
      </c>
      <c r="M816" s="7">
        <f t="shared" si="122"/>
        <v>-7.077167311773146E-3</v>
      </c>
      <c r="N816" s="7">
        <f t="shared" si="123"/>
        <v>7.5082746754262632E-3</v>
      </c>
      <c r="O816" s="7">
        <f t="shared" si="124"/>
        <v>1.9300479367868918E-2</v>
      </c>
      <c r="P816" s="7">
        <f t="shared" si="125"/>
        <v>3.5915597742432813E-3</v>
      </c>
      <c r="Q816" s="7">
        <f t="shared" si="126"/>
        <v>3.8256058103952901E-3</v>
      </c>
      <c r="R816" s="7">
        <f t="shared" si="127"/>
        <v>4.9748973071656773E-2</v>
      </c>
      <c r="S816" s="7">
        <f t="shared" si="128"/>
        <v>-2.984799333835432E-2</v>
      </c>
      <c r="T816" s="7">
        <f t="shared" si="129"/>
        <v>-2.8106466610312835E-2</v>
      </c>
      <c r="U816" s="7">
        <f t="shared" si="130"/>
        <v>9.7574036244562293E-3</v>
      </c>
    </row>
    <row r="817" spans="1:21" x14ac:dyDescent="0.2">
      <c r="A817" s="2">
        <v>44376</v>
      </c>
      <c r="B817" s="3">
        <v>35.240001999999997</v>
      </c>
      <c r="C817" s="3">
        <v>112.269997</v>
      </c>
      <c r="D817" s="3">
        <v>63.93</v>
      </c>
      <c r="E817" s="3">
        <v>802.330017</v>
      </c>
      <c r="F817" s="3">
        <v>39.099997999999999</v>
      </c>
      <c r="G817" s="3">
        <v>38.849997999999999</v>
      </c>
      <c r="H817" s="3">
        <v>44.630001</v>
      </c>
      <c r="I817" s="3">
        <v>158.66000399999999</v>
      </c>
      <c r="J817" s="3">
        <v>46.139999000000003</v>
      </c>
      <c r="K817" s="3">
        <v>14528.330078000001</v>
      </c>
      <c r="L817" s="7">
        <f t="shared" si="121"/>
        <v>1.0321129291251939E-2</v>
      </c>
      <c r="M817" s="7">
        <f t="shared" si="122"/>
        <v>2.6727548587450673E-4</v>
      </c>
      <c r="N817" s="7">
        <f t="shared" si="123"/>
        <v>-7.4523206053519414E-3</v>
      </c>
      <c r="O817" s="7">
        <f t="shared" si="124"/>
        <v>4.7713230784119263E-3</v>
      </c>
      <c r="P817" s="7">
        <f t="shared" si="125"/>
        <v>-5.1127301920433595E-4</v>
      </c>
      <c r="Q817" s="7">
        <f t="shared" si="126"/>
        <v>-1.2957392963480809E-2</v>
      </c>
      <c r="R817" s="7">
        <f t="shared" si="127"/>
        <v>-2.978258695652174E-2</v>
      </c>
      <c r="S817" s="7">
        <f t="shared" si="128"/>
        <v>-9.8602156184406636E-3</v>
      </c>
      <c r="T817" s="7">
        <f t="shared" si="129"/>
        <v>3.2615132306366536E-3</v>
      </c>
      <c r="U817" s="7">
        <f t="shared" si="130"/>
        <v>1.9185747569532481E-3</v>
      </c>
    </row>
    <row r="818" spans="1:21" x14ac:dyDescent="0.2">
      <c r="A818" s="2">
        <v>44377</v>
      </c>
      <c r="B818" s="3">
        <v>35.240001999999997</v>
      </c>
      <c r="C818" s="3">
        <v>111.80999799999999</v>
      </c>
      <c r="D818" s="3">
        <v>64.330001999999993</v>
      </c>
      <c r="E818" s="3">
        <v>802.59997599999997</v>
      </c>
      <c r="F818" s="3">
        <v>39.159999999999997</v>
      </c>
      <c r="G818" s="3">
        <v>38.310001</v>
      </c>
      <c r="H818" s="3">
        <v>45.200001</v>
      </c>
      <c r="I818" s="3">
        <v>162.520004</v>
      </c>
      <c r="J818" s="3">
        <v>45.82</v>
      </c>
      <c r="K818" s="3">
        <v>14503.950194999999</v>
      </c>
      <c r="L818" s="7">
        <f t="shared" si="121"/>
        <v>0</v>
      </c>
      <c r="M818" s="7">
        <f t="shared" si="122"/>
        <v>-4.0972567230050825E-3</v>
      </c>
      <c r="N818" s="7">
        <f t="shared" si="123"/>
        <v>6.2568747067103638E-3</v>
      </c>
      <c r="O818" s="7">
        <f t="shared" si="124"/>
        <v>3.3646877753543109E-4</v>
      </c>
      <c r="P818" s="7">
        <f t="shared" si="125"/>
        <v>1.5345780836100611E-3</v>
      </c>
      <c r="Q818" s="7">
        <f t="shared" si="126"/>
        <v>-1.389953739508557E-2</v>
      </c>
      <c r="R818" s="7">
        <f t="shared" si="127"/>
        <v>1.2771677957166085E-2</v>
      </c>
      <c r="S818" s="7">
        <f t="shared" si="128"/>
        <v>2.4328752695606977E-2</v>
      </c>
      <c r="T818" s="7">
        <f t="shared" si="129"/>
        <v>-6.9353924346639622E-3</v>
      </c>
      <c r="U818" s="7">
        <f t="shared" si="130"/>
        <v>-1.678092586629723E-3</v>
      </c>
    </row>
    <row r="819" spans="1:21" x14ac:dyDescent="0.2">
      <c r="A819" s="2">
        <v>44378</v>
      </c>
      <c r="B819" s="3">
        <v>35.220001000000003</v>
      </c>
      <c r="C819" s="3">
        <v>113.410004</v>
      </c>
      <c r="D819" s="3">
        <v>63.970001000000003</v>
      </c>
      <c r="E819" s="3">
        <v>797.64001499999995</v>
      </c>
      <c r="F819" s="3">
        <v>39.560001</v>
      </c>
      <c r="G819" s="3">
        <v>38.130001</v>
      </c>
      <c r="H819" s="3">
        <v>44.950001</v>
      </c>
      <c r="I819" s="3">
        <v>167.39999399999999</v>
      </c>
      <c r="J819" s="3">
        <v>46.990001999999997</v>
      </c>
      <c r="K819" s="3">
        <v>14522.379883</v>
      </c>
      <c r="L819" s="7">
        <f t="shared" si="121"/>
        <v>-5.6756523453073296E-4</v>
      </c>
      <c r="M819" s="7">
        <f t="shared" si="122"/>
        <v>1.4310044080315677E-2</v>
      </c>
      <c r="N819" s="7">
        <f t="shared" si="123"/>
        <v>-5.5961602488367691E-3</v>
      </c>
      <c r="O819" s="7">
        <f t="shared" si="124"/>
        <v>-6.17986686807479E-3</v>
      </c>
      <c r="P819" s="7">
        <f t="shared" si="125"/>
        <v>1.0214530132788641E-2</v>
      </c>
      <c r="Q819" s="7">
        <f t="shared" si="126"/>
        <v>-4.6985120151784836E-3</v>
      </c>
      <c r="R819" s="7">
        <f t="shared" si="127"/>
        <v>-5.5309733289607673E-3</v>
      </c>
      <c r="S819" s="7">
        <f t="shared" si="128"/>
        <v>3.0027011321018624E-2</v>
      </c>
      <c r="T819" s="7">
        <f t="shared" si="129"/>
        <v>2.5534744652989886E-2</v>
      </c>
      <c r="U819" s="7">
        <f t="shared" si="130"/>
        <v>1.270666801265872E-3</v>
      </c>
    </row>
    <row r="820" spans="1:21" x14ac:dyDescent="0.2">
      <c r="A820" s="2">
        <v>44379</v>
      </c>
      <c r="B820" s="3">
        <v>35.18</v>
      </c>
      <c r="C820" s="3">
        <v>114.970001</v>
      </c>
      <c r="D820" s="3">
        <v>64.019997000000004</v>
      </c>
      <c r="E820" s="3">
        <v>800.5</v>
      </c>
      <c r="F820" s="3">
        <v>39.729999999999997</v>
      </c>
      <c r="G820" s="3">
        <v>38.369999</v>
      </c>
      <c r="H820" s="3">
        <v>44.16</v>
      </c>
      <c r="I820" s="3">
        <v>166.740005</v>
      </c>
      <c r="J820" s="3">
        <v>46.799999</v>
      </c>
      <c r="K820" s="3">
        <v>14639.330078000001</v>
      </c>
      <c r="L820" s="7">
        <f t="shared" si="121"/>
        <v>-1.1357467025626638E-3</v>
      </c>
      <c r="M820" s="7">
        <f t="shared" si="122"/>
        <v>1.3755373820461162E-2</v>
      </c>
      <c r="N820" s="7">
        <f t="shared" si="123"/>
        <v>7.8155384115126316E-4</v>
      </c>
      <c r="O820" s="7">
        <f t="shared" si="124"/>
        <v>3.5855585805835625E-3</v>
      </c>
      <c r="P820" s="7">
        <f t="shared" si="125"/>
        <v>4.2972445829816113E-3</v>
      </c>
      <c r="Q820" s="7">
        <f t="shared" si="126"/>
        <v>6.2942038737423571E-3</v>
      </c>
      <c r="R820" s="7">
        <f t="shared" si="127"/>
        <v>-1.757510528197772E-2</v>
      </c>
      <c r="S820" s="7">
        <f t="shared" si="128"/>
        <v>-3.9425867601882705E-3</v>
      </c>
      <c r="T820" s="7">
        <f t="shared" si="129"/>
        <v>-4.0434771635037871E-3</v>
      </c>
      <c r="U820" s="7">
        <f t="shared" si="130"/>
        <v>8.0531012094583743E-3</v>
      </c>
    </row>
    <row r="821" spans="1:21" x14ac:dyDescent="0.2">
      <c r="A821" s="2">
        <v>44383</v>
      </c>
      <c r="B821" s="3">
        <v>34.93</v>
      </c>
      <c r="C821" s="3">
        <v>115.730003</v>
      </c>
      <c r="D821" s="3">
        <v>63.73</v>
      </c>
      <c r="E821" s="3">
        <v>819.10998500000005</v>
      </c>
      <c r="F821" s="3">
        <v>39.290000999999997</v>
      </c>
      <c r="G821" s="3">
        <v>37.409999999999997</v>
      </c>
      <c r="H821" s="3">
        <v>42.869999</v>
      </c>
      <c r="I821" s="3">
        <v>160.96000699999999</v>
      </c>
      <c r="J821" s="3">
        <v>45.810001</v>
      </c>
      <c r="K821" s="3">
        <v>14663.639648</v>
      </c>
      <c r="L821" s="7">
        <f t="shared" si="121"/>
        <v>-7.1063104036384311E-3</v>
      </c>
      <c r="M821" s="7">
        <f t="shared" si="122"/>
        <v>6.6104374479391374E-3</v>
      </c>
      <c r="N821" s="7">
        <f t="shared" si="123"/>
        <v>-4.5297877786530782E-3</v>
      </c>
      <c r="O821" s="7">
        <f t="shared" si="124"/>
        <v>2.3247951280449784E-2</v>
      </c>
      <c r="P821" s="7">
        <f t="shared" si="125"/>
        <v>-1.107472942360937E-2</v>
      </c>
      <c r="Q821" s="7">
        <f t="shared" si="126"/>
        <v>-2.5019521110751224E-2</v>
      </c>
      <c r="R821" s="7">
        <f t="shared" si="127"/>
        <v>-2.9211979166666593E-2</v>
      </c>
      <c r="S821" s="7">
        <f t="shared" si="128"/>
        <v>-3.466473447688817E-2</v>
      </c>
      <c r="T821" s="7">
        <f t="shared" si="129"/>
        <v>-2.1153803870807775E-2</v>
      </c>
      <c r="U821" s="7">
        <f t="shared" si="130"/>
        <v>1.6605657410875573E-3</v>
      </c>
    </row>
    <row r="822" spans="1:21" x14ac:dyDescent="0.2">
      <c r="A822" s="2">
        <v>44384</v>
      </c>
      <c r="B822" s="3">
        <v>35</v>
      </c>
      <c r="C822" s="3">
        <v>117.139999</v>
      </c>
      <c r="D822" s="3">
        <v>64.169998000000007</v>
      </c>
      <c r="E822" s="3">
        <v>827.80999799999995</v>
      </c>
      <c r="F822" s="3">
        <v>39.349997999999999</v>
      </c>
      <c r="G822" s="3">
        <v>37.639999000000003</v>
      </c>
      <c r="H822" s="3">
        <v>42.799999</v>
      </c>
      <c r="I822" s="3">
        <v>157.19000199999999</v>
      </c>
      <c r="J822" s="3">
        <v>45.549999</v>
      </c>
      <c r="K822" s="3">
        <v>14665.059569999999</v>
      </c>
      <c r="L822" s="7">
        <f t="shared" si="121"/>
        <v>2.0040080160320722E-3</v>
      </c>
      <c r="M822" s="7">
        <f t="shared" si="122"/>
        <v>1.2183495752609691E-2</v>
      </c>
      <c r="N822" s="7">
        <f t="shared" si="123"/>
        <v>6.9040954024793648E-3</v>
      </c>
      <c r="O822" s="7">
        <f t="shared" si="124"/>
        <v>1.0621300142007057E-2</v>
      </c>
      <c r="P822" s="7">
        <f t="shared" si="125"/>
        <v>1.5270297397040726E-3</v>
      </c>
      <c r="Q822" s="7">
        <f t="shared" si="126"/>
        <v>6.1480620155040504E-3</v>
      </c>
      <c r="R822" s="7">
        <f t="shared" si="127"/>
        <v>-1.6328435183775088E-3</v>
      </c>
      <c r="S822" s="7">
        <f t="shared" si="128"/>
        <v>-2.3421998235872328E-2</v>
      </c>
      <c r="T822" s="7">
        <f t="shared" si="129"/>
        <v>-5.6756602122754827E-3</v>
      </c>
      <c r="U822" s="7">
        <f t="shared" si="130"/>
        <v>9.6832848739078121E-5</v>
      </c>
    </row>
    <row r="823" spans="1:21" x14ac:dyDescent="0.2">
      <c r="A823" s="2">
        <v>44385</v>
      </c>
      <c r="B823" s="3">
        <v>34.770000000000003</v>
      </c>
      <c r="C823" s="3">
        <v>115.989998</v>
      </c>
      <c r="D823" s="3">
        <v>64</v>
      </c>
      <c r="E823" s="3">
        <v>828.19000200000005</v>
      </c>
      <c r="F823" s="3">
        <v>39.25</v>
      </c>
      <c r="G823" s="3">
        <v>37.880001</v>
      </c>
      <c r="H823" s="3">
        <v>41.459999000000003</v>
      </c>
      <c r="I823" s="3">
        <v>157.240005</v>
      </c>
      <c r="J823" s="3">
        <v>44.32</v>
      </c>
      <c r="K823" s="3">
        <v>14559.780273</v>
      </c>
      <c r="L823" s="7">
        <f t="shared" si="121"/>
        <v>-6.5714285714284825E-3</v>
      </c>
      <c r="M823" s="7">
        <f t="shared" si="122"/>
        <v>-9.8173212379829636E-3</v>
      </c>
      <c r="N823" s="7">
        <f t="shared" si="123"/>
        <v>-2.6491819432502826E-3</v>
      </c>
      <c r="O823" s="7">
        <f t="shared" si="124"/>
        <v>4.5904736705064424E-4</v>
      </c>
      <c r="P823" s="7">
        <f t="shared" si="125"/>
        <v>-2.5412453642310062E-3</v>
      </c>
      <c r="Q823" s="7">
        <f t="shared" si="126"/>
        <v>6.3762488410267206E-3</v>
      </c>
      <c r="R823" s="7">
        <f t="shared" si="127"/>
        <v>-3.1308411946458135E-2</v>
      </c>
      <c r="S823" s="7">
        <f t="shared" si="128"/>
        <v>3.1810547340029802E-4</v>
      </c>
      <c r="T823" s="7">
        <f t="shared" si="129"/>
        <v>-2.7003271723452713E-2</v>
      </c>
      <c r="U823" s="7">
        <f t="shared" si="130"/>
        <v>-7.1789205149474303E-3</v>
      </c>
    </row>
    <row r="824" spans="1:21" x14ac:dyDescent="0.2">
      <c r="A824" s="2">
        <v>44386</v>
      </c>
      <c r="B824" s="3">
        <v>35</v>
      </c>
      <c r="C824" s="3">
        <v>117.470001</v>
      </c>
      <c r="D824" s="3">
        <v>64.279999000000004</v>
      </c>
      <c r="E824" s="3">
        <v>820.32000700000003</v>
      </c>
      <c r="F824" s="3">
        <v>39.610000999999997</v>
      </c>
      <c r="G824" s="3">
        <v>38.270000000000003</v>
      </c>
      <c r="H824" s="3">
        <v>42.77</v>
      </c>
      <c r="I824" s="3">
        <v>158</v>
      </c>
      <c r="J824" s="3">
        <v>45.529998999999997</v>
      </c>
      <c r="K824" s="3">
        <v>14701.919921999999</v>
      </c>
      <c r="L824" s="7">
        <f t="shared" si="121"/>
        <v>6.6148979004888369E-3</v>
      </c>
      <c r="M824" s="7">
        <f t="shared" si="122"/>
        <v>1.2759746749887835E-2</v>
      </c>
      <c r="N824" s="7">
        <f t="shared" si="123"/>
        <v>4.3749843750000572E-3</v>
      </c>
      <c r="O824" s="7">
        <f t="shared" si="124"/>
        <v>-9.502644297799694E-3</v>
      </c>
      <c r="P824" s="7">
        <f t="shared" si="125"/>
        <v>9.1719999999999215E-3</v>
      </c>
      <c r="Q824" s="7">
        <f t="shared" si="126"/>
        <v>1.029564386759132E-2</v>
      </c>
      <c r="R824" s="7">
        <f t="shared" si="127"/>
        <v>3.1596744611595375E-2</v>
      </c>
      <c r="S824" s="7">
        <f t="shared" si="128"/>
        <v>4.8333437791483382E-3</v>
      </c>
      <c r="T824" s="7">
        <f t="shared" si="129"/>
        <v>2.7301421480144319E-2</v>
      </c>
      <c r="U824" s="7">
        <f t="shared" si="130"/>
        <v>9.7624858572615929E-3</v>
      </c>
    </row>
    <row r="825" spans="1:21" x14ac:dyDescent="0.2">
      <c r="A825" s="2">
        <v>44389</v>
      </c>
      <c r="B825" s="3">
        <v>34.979999999999997</v>
      </c>
      <c r="C825" s="3">
        <v>118.459999</v>
      </c>
      <c r="D825" s="3">
        <v>63.77</v>
      </c>
      <c r="E825" s="3">
        <v>829.54998799999998</v>
      </c>
      <c r="F825" s="3">
        <v>39.759998000000003</v>
      </c>
      <c r="G825" s="3">
        <v>38.310001</v>
      </c>
      <c r="H825" s="3">
        <v>43.439999</v>
      </c>
      <c r="I825" s="3">
        <v>157.05999800000001</v>
      </c>
      <c r="J825" s="3">
        <v>46.099997999999999</v>
      </c>
      <c r="K825" s="3">
        <v>14733.240234000001</v>
      </c>
      <c r="L825" s="7">
        <f t="shared" si="121"/>
        <v>-5.714285714286607E-4</v>
      </c>
      <c r="M825" s="7">
        <f t="shared" si="122"/>
        <v>8.4276665665474881E-3</v>
      </c>
      <c r="N825" s="7">
        <f t="shared" si="123"/>
        <v>-7.9340231476979408E-3</v>
      </c>
      <c r="O825" s="7">
        <f t="shared" si="124"/>
        <v>1.1251683393356457E-2</v>
      </c>
      <c r="P825" s="7">
        <f t="shared" si="125"/>
        <v>3.786846660266587E-3</v>
      </c>
      <c r="Q825" s="7">
        <f t="shared" si="126"/>
        <v>1.0452312516330447E-3</v>
      </c>
      <c r="R825" s="7">
        <f t="shared" si="127"/>
        <v>1.5665162497077324E-2</v>
      </c>
      <c r="S825" s="7">
        <f t="shared" si="128"/>
        <v>-5.9493797468353968E-3</v>
      </c>
      <c r="T825" s="7">
        <f t="shared" si="129"/>
        <v>1.2519196409382809E-2</v>
      </c>
      <c r="U825" s="7">
        <f t="shared" si="130"/>
        <v>2.1303552302127451E-3</v>
      </c>
    </row>
    <row r="826" spans="1:21" x14ac:dyDescent="0.2">
      <c r="A826" s="2">
        <v>44390</v>
      </c>
      <c r="B826" s="3">
        <v>35.020000000000003</v>
      </c>
      <c r="C826" s="3">
        <v>119.550003</v>
      </c>
      <c r="D826" s="3">
        <v>63.16</v>
      </c>
      <c r="E826" s="3">
        <v>823.03997800000002</v>
      </c>
      <c r="F826" s="3">
        <v>39.650002000000001</v>
      </c>
      <c r="G826" s="3">
        <v>38.07</v>
      </c>
      <c r="H826" s="3">
        <v>42.580002</v>
      </c>
      <c r="I826" s="3">
        <v>157.19000199999999</v>
      </c>
      <c r="J826" s="3">
        <v>44.639999000000003</v>
      </c>
      <c r="K826" s="3">
        <v>14677.650390999999</v>
      </c>
      <c r="L826" s="7">
        <f t="shared" si="121"/>
        <v>1.1435105774730205E-3</v>
      </c>
      <c r="M826" s="7">
        <f t="shared" si="122"/>
        <v>9.2014520445843281E-3</v>
      </c>
      <c r="N826" s="7">
        <f t="shared" si="123"/>
        <v>-9.5656264701271202E-3</v>
      </c>
      <c r="O826" s="7">
        <f t="shared" si="124"/>
        <v>-7.8476404004239053E-3</v>
      </c>
      <c r="P826" s="7">
        <f t="shared" si="125"/>
        <v>-2.7664991331237598E-3</v>
      </c>
      <c r="Q826" s="7">
        <f t="shared" si="126"/>
        <v>-6.2647087897491696E-3</v>
      </c>
      <c r="R826" s="7">
        <f t="shared" si="127"/>
        <v>-1.979735312609008E-2</v>
      </c>
      <c r="S826" s="7">
        <f t="shared" si="128"/>
        <v>8.2773463425095265E-4</v>
      </c>
      <c r="T826" s="7">
        <f t="shared" si="129"/>
        <v>-3.1670261677668538E-2</v>
      </c>
      <c r="U826" s="7">
        <f t="shared" si="130"/>
        <v>-3.7730901089711752E-3</v>
      </c>
    </row>
    <row r="827" spans="1:21" x14ac:dyDescent="0.2">
      <c r="A827" s="2">
        <v>44391</v>
      </c>
      <c r="B827" s="3">
        <v>35.5</v>
      </c>
      <c r="C827" s="3">
        <v>119.800003</v>
      </c>
      <c r="D827" s="3">
        <v>63.209999000000003</v>
      </c>
      <c r="E827" s="3">
        <v>831.84002699999996</v>
      </c>
      <c r="F827" s="3">
        <v>39.950001</v>
      </c>
      <c r="G827" s="3">
        <v>38.32</v>
      </c>
      <c r="H827" s="3">
        <v>41.889999000000003</v>
      </c>
      <c r="I827" s="3">
        <v>151.86000100000001</v>
      </c>
      <c r="J827" s="3">
        <v>44.490001999999997</v>
      </c>
      <c r="K827" s="3">
        <v>14644.950194999999</v>
      </c>
      <c r="L827" s="7">
        <f t="shared" si="121"/>
        <v>1.3706453455168384E-2</v>
      </c>
      <c r="M827" s="7">
        <f t="shared" si="122"/>
        <v>2.0911751880089871E-3</v>
      </c>
      <c r="N827" s="7">
        <f t="shared" si="123"/>
        <v>7.9162444585191246E-4</v>
      </c>
      <c r="O827" s="7">
        <f t="shared" si="124"/>
        <v>1.0692128250421323E-2</v>
      </c>
      <c r="P827" s="7">
        <f t="shared" si="125"/>
        <v>7.5661786851864386E-3</v>
      </c>
      <c r="Q827" s="7">
        <f t="shared" si="126"/>
        <v>6.5668505384817444E-3</v>
      </c>
      <c r="R827" s="7">
        <f t="shared" si="127"/>
        <v>-1.6204860676145513E-2</v>
      </c>
      <c r="S827" s="7">
        <f t="shared" si="128"/>
        <v>-3.3908015345657808E-2</v>
      </c>
      <c r="T827" s="7">
        <f t="shared" si="129"/>
        <v>-3.3601479247346343E-3</v>
      </c>
      <c r="U827" s="7">
        <f t="shared" si="130"/>
        <v>-2.2278903727023496E-3</v>
      </c>
    </row>
    <row r="828" spans="1:21" x14ac:dyDescent="0.2">
      <c r="A828" s="2">
        <v>44392</v>
      </c>
      <c r="B828" s="3">
        <v>36.009998000000003</v>
      </c>
      <c r="C828" s="3">
        <v>118.970001</v>
      </c>
      <c r="D828" s="3">
        <v>63.889999000000003</v>
      </c>
      <c r="E828" s="3">
        <v>834.03997800000002</v>
      </c>
      <c r="F828" s="3">
        <v>40.090000000000003</v>
      </c>
      <c r="G828" s="3">
        <v>38.840000000000003</v>
      </c>
      <c r="H828" s="3">
        <v>41.290000999999997</v>
      </c>
      <c r="I828" s="3">
        <v>147.28999300000001</v>
      </c>
      <c r="J828" s="3">
        <v>43.93</v>
      </c>
      <c r="K828" s="3">
        <v>14543.129883</v>
      </c>
      <c r="L828" s="7">
        <f t="shared" si="121"/>
        <v>1.436614084507051E-2</v>
      </c>
      <c r="M828" s="7">
        <f t="shared" si="122"/>
        <v>-6.9282302104784373E-3</v>
      </c>
      <c r="N828" s="7">
        <f t="shared" si="123"/>
        <v>1.0757791658879787E-2</v>
      </c>
      <c r="O828" s="7">
        <f t="shared" si="124"/>
        <v>2.6446803815561712E-3</v>
      </c>
      <c r="P828" s="7">
        <f t="shared" si="125"/>
        <v>3.5043553565869269E-3</v>
      </c>
      <c r="Q828" s="7">
        <f t="shared" si="126"/>
        <v>1.3569937369519915E-2</v>
      </c>
      <c r="R828" s="7">
        <f t="shared" si="127"/>
        <v>-1.4323180098428898E-2</v>
      </c>
      <c r="S828" s="7">
        <f t="shared" si="128"/>
        <v>-3.0093559659597272E-2</v>
      </c>
      <c r="T828" s="7">
        <f t="shared" si="129"/>
        <v>-1.258714261240081E-2</v>
      </c>
      <c r="U828" s="7">
        <f t="shared" si="130"/>
        <v>-6.9525884789121903E-3</v>
      </c>
    </row>
    <row r="829" spans="1:21" x14ac:dyDescent="0.2">
      <c r="A829" s="2">
        <v>44393</v>
      </c>
      <c r="B829" s="3">
        <v>35.880001</v>
      </c>
      <c r="C829" s="3">
        <v>118.730003</v>
      </c>
      <c r="D829" s="3">
        <v>64.260002</v>
      </c>
      <c r="E829" s="3">
        <v>831.46997099999999</v>
      </c>
      <c r="F829" s="3">
        <v>40.349997999999999</v>
      </c>
      <c r="G829" s="3">
        <v>39.360000999999997</v>
      </c>
      <c r="H829" s="3">
        <v>40.290000999999997</v>
      </c>
      <c r="I829" s="3">
        <v>140.94000199999999</v>
      </c>
      <c r="J829" s="3">
        <v>43.040000999999997</v>
      </c>
      <c r="K829" s="3">
        <v>14427.240234000001</v>
      </c>
      <c r="L829" s="7">
        <f t="shared" si="121"/>
        <v>-3.610025193558828E-3</v>
      </c>
      <c r="M829" s="7">
        <f t="shared" si="122"/>
        <v>-2.0172984616516894E-3</v>
      </c>
      <c r="N829" s="7">
        <f t="shared" si="123"/>
        <v>5.7912506775903523E-3</v>
      </c>
      <c r="O829" s="7">
        <f t="shared" si="124"/>
        <v>-3.0813954580004945E-3</v>
      </c>
      <c r="P829" s="7">
        <f t="shared" si="125"/>
        <v>6.485357944624493E-3</v>
      </c>
      <c r="Q829" s="7">
        <f t="shared" si="126"/>
        <v>1.3388285272914352E-2</v>
      </c>
      <c r="R829" s="7">
        <f t="shared" si="127"/>
        <v>-2.4218938623905582E-2</v>
      </c>
      <c r="S829" s="7">
        <f t="shared" si="128"/>
        <v>-4.3112168523220834E-2</v>
      </c>
      <c r="T829" s="7">
        <f t="shared" si="129"/>
        <v>-2.0259480992488119E-2</v>
      </c>
      <c r="U829" s="7">
        <f t="shared" si="130"/>
        <v>-7.9686869286278265E-3</v>
      </c>
    </row>
    <row r="830" spans="1:21" x14ac:dyDescent="0.2">
      <c r="A830" s="2">
        <v>44396</v>
      </c>
      <c r="B830" s="3">
        <v>35.580002</v>
      </c>
      <c r="C830" s="3">
        <v>115.32</v>
      </c>
      <c r="D830" s="3">
        <v>64.809997999999993</v>
      </c>
      <c r="E830" s="3">
        <v>834.29998799999998</v>
      </c>
      <c r="F830" s="3">
        <v>40.150002000000001</v>
      </c>
      <c r="G830" s="3">
        <v>41.07</v>
      </c>
      <c r="H830" s="3">
        <v>39.869999</v>
      </c>
      <c r="I830" s="3">
        <v>136.66000399999999</v>
      </c>
      <c r="J830" s="3">
        <v>41.919998</v>
      </c>
      <c r="K830" s="3">
        <v>14274.980469</v>
      </c>
      <c r="L830" s="7">
        <f t="shared" si="121"/>
        <v>-8.3611759096662141E-3</v>
      </c>
      <c r="M830" s="7">
        <f t="shared" si="122"/>
        <v>-2.8720651173570706E-2</v>
      </c>
      <c r="N830" s="7">
        <f t="shared" si="123"/>
        <v>8.5589166337093018E-3</v>
      </c>
      <c r="O830" s="7">
        <f t="shared" si="124"/>
        <v>3.4036310374460873E-3</v>
      </c>
      <c r="P830" s="7">
        <f t="shared" si="125"/>
        <v>-4.9565306050324649E-3</v>
      </c>
      <c r="Q830" s="7">
        <f t="shared" si="126"/>
        <v>4.3445095440927541E-2</v>
      </c>
      <c r="R830" s="7">
        <f t="shared" si="127"/>
        <v>-1.0424472315103609E-2</v>
      </c>
      <c r="S830" s="7">
        <f t="shared" si="128"/>
        <v>-3.0367517661877189E-2</v>
      </c>
      <c r="T830" s="7">
        <f t="shared" si="129"/>
        <v>-2.6022373930706857E-2</v>
      </c>
      <c r="U830" s="7">
        <f t="shared" si="130"/>
        <v>-1.0553630668821696E-2</v>
      </c>
    </row>
    <row r="831" spans="1:21" x14ac:dyDescent="0.2">
      <c r="A831" s="2">
        <v>44397</v>
      </c>
      <c r="B831" s="3">
        <v>35.889999000000003</v>
      </c>
      <c r="C831" s="3">
        <v>117.41999800000001</v>
      </c>
      <c r="D831" s="3">
        <v>64.400002000000001</v>
      </c>
      <c r="E831" s="3">
        <v>832.65002400000003</v>
      </c>
      <c r="F831" s="3">
        <v>41.049999</v>
      </c>
      <c r="G831" s="3">
        <v>40.57</v>
      </c>
      <c r="H831" s="3">
        <v>40.389999000000003</v>
      </c>
      <c r="I831" s="3">
        <v>138.949997</v>
      </c>
      <c r="J831" s="3">
        <v>43.799999</v>
      </c>
      <c r="K831" s="3">
        <v>14498.879883</v>
      </c>
      <c r="L831" s="7">
        <f t="shared" si="121"/>
        <v>8.7126751707322196E-3</v>
      </c>
      <c r="M831" s="7">
        <f t="shared" si="122"/>
        <v>1.8210180367672683E-2</v>
      </c>
      <c r="N831" s="7">
        <f t="shared" si="123"/>
        <v>-6.3261227071784902E-3</v>
      </c>
      <c r="O831" s="7">
        <f t="shared" si="124"/>
        <v>-1.9776627397002366E-3</v>
      </c>
      <c r="P831" s="7">
        <f t="shared" si="125"/>
        <v>2.2415864387752685E-2</v>
      </c>
      <c r="Q831" s="7">
        <f t="shared" si="126"/>
        <v>-1.2174336498660824E-2</v>
      </c>
      <c r="R831" s="7">
        <f t="shared" si="127"/>
        <v>1.3042388087343646E-2</v>
      </c>
      <c r="S831" s="7">
        <f t="shared" si="128"/>
        <v>1.6756863258982561E-2</v>
      </c>
      <c r="T831" s="7">
        <f t="shared" si="129"/>
        <v>4.4847354238900489E-2</v>
      </c>
      <c r="U831" s="7">
        <f t="shared" si="130"/>
        <v>1.5684743981697669E-2</v>
      </c>
    </row>
    <row r="832" spans="1:21" x14ac:dyDescent="0.2">
      <c r="A832" s="2">
        <v>44398</v>
      </c>
      <c r="B832" s="3">
        <v>35.5</v>
      </c>
      <c r="C832" s="3">
        <v>119.269997</v>
      </c>
      <c r="D832" s="3">
        <v>63.310001</v>
      </c>
      <c r="E832" s="3">
        <v>819.76000999999997</v>
      </c>
      <c r="F832" s="3">
        <v>41.02</v>
      </c>
      <c r="G832" s="3">
        <v>40.110000999999997</v>
      </c>
      <c r="H832" s="3">
        <v>41.299999</v>
      </c>
      <c r="I832" s="3">
        <v>145.08999600000001</v>
      </c>
      <c r="J832" s="3">
        <v>40.650002000000001</v>
      </c>
      <c r="K832" s="3">
        <v>14631.950194999999</v>
      </c>
      <c r="L832" s="7">
        <f t="shared" si="121"/>
        <v>-1.0866509079590754E-2</v>
      </c>
      <c r="M832" s="7">
        <f t="shared" si="122"/>
        <v>1.5755399689242004E-2</v>
      </c>
      <c r="N832" s="7">
        <f t="shared" si="123"/>
        <v>-1.6925480840823591E-2</v>
      </c>
      <c r="O832" s="7">
        <f t="shared" si="124"/>
        <v>-1.5480710536795787E-2</v>
      </c>
      <c r="P832" s="7">
        <f t="shared" si="125"/>
        <v>-7.3079173522017766E-4</v>
      </c>
      <c r="Q832" s="7">
        <f t="shared" si="126"/>
        <v>-1.1338402760660669E-2</v>
      </c>
      <c r="R832" s="7">
        <f t="shared" si="127"/>
        <v>2.2530329847247496E-2</v>
      </c>
      <c r="S832" s="7">
        <f t="shared" si="128"/>
        <v>4.418855079212429E-2</v>
      </c>
      <c r="T832" s="7">
        <f t="shared" si="129"/>
        <v>-7.1917741367984941E-2</v>
      </c>
      <c r="U832" s="7">
        <f t="shared" si="130"/>
        <v>9.1779718898164931E-3</v>
      </c>
    </row>
    <row r="833" spans="1:21" x14ac:dyDescent="0.2">
      <c r="A833" s="2">
        <v>44399</v>
      </c>
      <c r="B833" s="3">
        <v>35.729999999999997</v>
      </c>
      <c r="C833" s="3">
        <v>122.629997</v>
      </c>
      <c r="D833" s="3">
        <v>62.77</v>
      </c>
      <c r="E833" s="3">
        <v>820.82000700000003</v>
      </c>
      <c r="F833" s="3">
        <v>41.470001000000003</v>
      </c>
      <c r="G833" s="3">
        <v>39.729999999999997</v>
      </c>
      <c r="H833" s="3">
        <v>40.869999</v>
      </c>
      <c r="I833" s="3">
        <v>143.85000600000001</v>
      </c>
      <c r="J833" s="3">
        <v>40.029998999999997</v>
      </c>
      <c r="K833" s="3">
        <v>14684.599609000001</v>
      </c>
      <c r="L833" s="7">
        <f t="shared" si="121"/>
        <v>6.4788732394365318E-3</v>
      </c>
      <c r="M833" s="7">
        <f t="shared" si="122"/>
        <v>2.8171376578470103E-2</v>
      </c>
      <c r="N833" s="7">
        <f t="shared" si="123"/>
        <v>-8.5294738820174184E-3</v>
      </c>
      <c r="O833" s="7">
        <f t="shared" si="124"/>
        <v>1.2930577084384327E-3</v>
      </c>
      <c r="P833" s="7">
        <f t="shared" si="125"/>
        <v>1.0970282788883479E-2</v>
      </c>
      <c r="Q833" s="7">
        <f t="shared" si="126"/>
        <v>-9.4739713419603275E-3</v>
      </c>
      <c r="R833" s="7">
        <f t="shared" si="127"/>
        <v>-1.0411622528126446E-2</v>
      </c>
      <c r="S833" s="7">
        <f t="shared" si="128"/>
        <v>-8.5463507766586864E-3</v>
      </c>
      <c r="T833" s="7">
        <f t="shared" si="129"/>
        <v>-1.525222557184632E-2</v>
      </c>
      <c r="U833" s="7">
        <f t="shared" si="130"/>
        <v>3.5982499460661503E-3</v>
      </c>
    </row>
    <row r="834" spans="1:21" x14ac:dyDescent="0.2">
      <c r="A834" s="2">
        <v>44400</v>
      </c>
      <c r="B834" s="3">
        <v>36.07</v>
      </c>
      <c r="C834" s="3">
        <v>125.970001</v>
      </c>
      <c r="D834" s="3">
        <v>63.43</v>
      </c>
      <c r="E834" s="3">
        <v>833.47997999999995</v>
      </c>
      <c r="F834" s="3">
        <v>41.68</v>
      </c>
      <c r="G834" s="3">
        <v>39.889999000000003</v>
      </c>
      <c r="H834" s="3">
        <v>40.990001999999997</v>
      </c>
      <c r="I834" s="3">
        <v>141.949997</v>
      </c>
      <c r="J834" s="3">
        <v>40.610000999999997</v>
      </c>
      <c r="K834" s="3">
        <v>14836.990234000001</v>
      </c>
      <c r="L834" s="7">
        <f t="shared" si="121"/>
        <v>9.5158130422615013E-3</v>
      </c>
      <c r="M834" s="7">
        <f t="shared" si="122"/>
        <v>2.7236435470189183E-2</v>
      </c>
      <c r="N834" s="7">
        <f t="shared" si="123"/>
        <v>1.0514577027242258E-2</v>
      </c>
      <c r="O834" s="7">
        <f t="shared" si="124"/>
        <v>1.542356776398595E-2</v>
      </c>
      <c r="P834" s="7">
        <f t="shared" si="125"/>
        <v>5.0638773796990322E-3</v>
      </c>
      <c r="Q834" s="7">
        <f t="shared" si="126"/>
        <v>4.0271583186510503E-3</v>
      </c>
      <c r="R834" s="7">
        <f t="shared" si="127"/>
        <v>2.9362124525620118E-3</v>
      </c>
      <c r="S834" s="7">
        <f t="shared" si="128"/>
        <v>-1.3208265003478771E-2</v>
      </c>
      <c r="T834" s="7">
        <f t="shared" si="129"/>
        <v>1.448918347462363E-2</v>
      </c>
      <c r="U834" s="7">
        <f t="shared" si="130"/>
        <v>1.0377581211448337E-2</v>
      </c>
    </row>
    <row r="835" spans="1:21" x14ac:dyDescent="0.2">
      <c r="A835" s="2">
        <v>44403</v>
      </c>
      <c r="B835" s="3">
        <v>36.049999</v>
      </c>
      <c r="C835" s="3">
        <v>126.05999799999999</v>
      </c>
      <c r="D835" s="3">
        <v>63.25</v>
      </c>
      <c r="E835" s="3">
        <v>829.51000999999997</v>
      </c>
      <c r="F835" s="3">
        <v>41.810001</v>
      </c>
      <c r="G835" s="3">
        <v>39.790000999999997</v>
      </c>
      <c r="H835" s="3">
        <v>42.16</v>
      </c>
      <c r="I835" s="3">
        <v>144.66000399999999</v>
      </c>
      <c r="J835" s="3">
        <v>40.82</v>
      </c>
      <c r="K835" s="3">
        <v>14840.709961</v>
      </c>
      <c r="L835" s="7">
        <f t="shared" si="121"/>
        <v>-5.5450512891601334E-4</v>
      </c>
      <c r="M835" s="7">
        <f t="shared" si="122"/>
        <v>7.1443200194939093E-4</v>
      </c>
      <c r="N835" s="7">
        <f t="shared" si="123"/>
        <v>-2.8377739240107161E-3</v>
      </c>
      <c r="O835" s="7">
        <f t="shared" si="124"/>
        <v>-4.7631258041734726E-3</v>
      </c>
      <c r="P835" s="7">
        <f t="shared" si="125"/>
        <v>3.1190259117082541E-3</v>
      </c>
      <c r="Q835" s="7">
        <f t="shared" si="126"/>
        <v>-2.5068438833504725E-3</v>
      </c>
      <c r="R835" s="7">
        <f t="shared" si="127"/>
        <v>2.8543497021541978E-2</v>
      </c>
      <c r="S835" s="7">
        <f t="shared" si="128"/>
        <v>1.9091279022711006E-2</v>
      </c>
      <c r="T835" s="7">
        <f t="shared" si="129"/>
        <v>5.1711153614599371E-3</v>
      </c>
      <c r="U835" s="7">
        <f t="shared" si="130"/>
        <v>2.5070630507497934E-4</v>
      </c>
    </row>
    <row r="836" spans="1:21" x14ac:dyDescent="0.2">
      <c r="A836" s="2">
        <v>44404</v>
      </c>
      <c r="B836" s="3">
        <v>35.509998000000003</v>
      </c>
      <c r="C836" s="3">
        <v>126.029999</v>
      </c>
      <c r="D836" s="3">
        <v>63.709999000000003</v>
      </c>
      <c r="E836" s="3">
        <v>841.830017</v>
      </c>
      <c r="F836" s="3">
        <v>42.099997999999999</v>
      </c>
      <c r="G836" s="3">
        <v>40.029998999999997</v>
      </c>
      <c r="H836" s="3">
        <v>41.34</v>
      </c>
      <c r="I836" s="3">
        <v>142.679993</v>
      </c>
      <c r="J836" s="3">
        <v>39.619999</v>
      </c>
      <c r="K836" s="3">
        <v>14660.580078000001</v>
      </c>
      <c r="L836" s="7">
        <f t="shared" ref="L836:L899" si="131">((B836-B835)/B835)</f>
        <v>-1.4979223716483227E-2</v>
      </c>
      <c r="M836" s="7">
        <f t="shared" ref="M836:M899" si="132">((C836-C835)/C835)</f>
        <v>-2.3797398441962098E-4</v>
      </c>
      <c r="N836" s="7">
        <f t="shared" ref="N836:N899" si="133">(D836-D835)/D835</f>
        <v>7.2727114624506466E-3</v>
      </c>
      <c r="O836" s="7">
        <f t="shared" ref="O836:O899" si="134">(E836-E835)/E835</f>
        <v>1.485214988544868E-2</v>
      </c>
      <c r="P836" s="7">
        <f t="shared" ref="P836:P899" si="135">(F836-F835)/F835</f>
        <v>6.9360677604384559E-3</v>
      </c>
      <c r="Q836" s="7">
        <f t="shared" ref="Q836:Q899" si="136">(G836-G835)/G835</f>
        <v>6.0316158323293319E-3</v>
      </c>
      <c r="R836" s="7">
        <f t="shared" ref="R836:R899" si="137">(H836-H835)/H835</f>
        <v>-1.9449715370018814E-2</v>
      </c>
      <c r="S836" s="7">
        <f t="shared" ref="S836:S899" si="138">(I836-I835)/I835</f>
        <v>-1.3687342356218867E-2</v>
      </c>
      <c r="T836" s="7">
        <f t="shared" ref="T836:T899" si="139">(J836-J835)/J835</f>
        <v>-2.9397378735913776E-2</v>
      </c>
      <c r="U836" s="7">
        <f t="shared" ref="U836:U899" si="140">(K836-K835)/K835</f>
        <v>-1.2137551604563672E-2</v>
      </c>
    </row>
    <row r="837" spans="1:21" x14ac:dyDescent="0.2">
      <c r="A837" s="2">
        <v>44405</v>
      </c>
      <c r="B837" s="3">
        <v>35.330002</v>
      </c>
      <c r="C837" s="3">
        <v>122.410004</v>
      </c>
      <c r="D837" s="3">
        <v>62.950001</v>
      </c>
      <c r="E837" s="3">
        <v>836.30999799999995</v>
      </c>
      <c r="F837" s="3">
        <v>43.450001</v>
      </c>
      <c r="G837" s="3">
        <v>40.029998999999997</v>
      </c>
      <c r="H837" s="3">
        <v>41.650002000000001</v>
      </c>
      <c r="I837" s="3">
        <v>144.979996</v>
      </c>
      <c r="J837" s="3">
        <v>39.009998000000003</v>
      </c>
      <c r="K837" s="3">
        <v>14762.580078000001</v>
      </c>
      <c r="L837" s="7">
        <f t="shared" si="131"/>
        <v>-5.0688822905594838E-3</v>
      </c>
      <c r="M837" s="7">
        <f t="shared" si="132"/>
        <v>-2.8723280399296065E-2</v>
      </c>
      <c r="N837" s="7">
        <f t="shared" si="133"/>
        <v>-1.192902231877296E-2</v>
      </c>
      <c r="O837" s="7">
        <f t="shared" si="134"/>
        <v>-6.5571658036993564E-3</v>
      </c>
      <c r="P837" s="7">
        <f t="shared" si="135"/>
        <v>3.2066581095799601E-2</v>
      </c>
      <c r="Q837" s="7">
        <f t="shared" si="136"/>
        <v>0</v>
      </c>
      <c r="R837" s="7">
        <f t="shared" si="137"/>
        <v>7.4988388969520368E-3</v>
      </c>
      <c r="S837" s="7">
        <f t="shared" si="138"/>
        <v>1.6120010603028301E-2</v>
      </c>
      <c r="T837" s="7">
        <f t="shared" si="139"/>
        <v>-1.5396290141249042E-2</v>
      </c>
      <c r="U837" s="7">
        <f t="shared" si="140"/>
        <v>6.9574327521366988E-3</v>
      </c>
    </row>
    <row r="838" spans="1:21" x14ac:dyDescent="0.2">
      <c r="A838" s="2">
        <v>44406</v>
      </c>
      <c r="B838" s="3">
        <v>34.950001</v>
      </c>
      <c r="C838" s="3">
        <v>122.379997</v>
      </c>
      <c r="D838" s="3">
        <v>63.060001</v>
      </c>
      <c r="E838" s="3">
        <v>786.38000499999998</v>
      </c>
      <c r="F838" s="3">
        <v>42.790000999999997</v>
      </c>
      <c r="G838" s="3">
        <v>40.720001000000003</v>
      </c>
      <c r="H838" s="3">
        <v>41.689999</v>
      </c>
      <c r="I838" s="3">
        <v>147.070007</v>
      </c>
      <c r="J838" s="3">
        <v>39.82</v>
      </c>
      <c r="K838" s="3">
        <v>14778.259765999999</v>
      </c>
      <c r="L838" s="7">
        <f t="shared" si="131"/>
        <v>-1.0755759368482345E-2</v>
      </c>
      <c r="M838" s="7">
        <f t="shared" si="132"/>
        <v>-2.4513519336211831E-4</v>
      </c>
      <c r="N838" s="7">
        <f t="shared" si="133"/>
        <v>1.7474185584206651E-3</v>
      </c>
      <c r="O838" s="7">
        <f t="shared" si="134"/>
        <v>-5.9702733578942541E-2</v>
      </c>
      <c r="P838" s="7">
        <f t="shared" si="135"/>
        <v>-1.5189873068127286E-2</v>
      </c>
      <c r="Q838" s="7">
        <f t="shared" si="136"/>
        <v>1.7237122588986499E-2</v>
      </c>
      <c r="R838" s="7">
        <f t="shared" si="137"/>
        <v>9.6031207873650555E-4</v>
      </c>
      <c r="S838" s="7">
        <f t="shared" si="138"/>
        <v>1.4415857757369534E-2</v>
      </c>
      <c r="T838" s="7">
        <f t="shared" si="139"/>
        <v>2.0763959024042943E-2</v>
      </c>
      <c r="U838" s="7">
        <f t="shared" si="140"/>
        <v>1.0621238236915695E-3</v>
      </c>
    </row>
    <row r="839" spans="1:21" x14ac:dyDescent="0.2">
      <c r="A839" s="2">
        <v>44407</v>
      </c>
      <c r="B839" s="3">
        <v>35.209999000000003</v>
      </c>
      <c r="C839" s="3">
        <v>121.43</v>
      </c>
      <c r="D839" s="3">
        <v>63.360000999999997</v>
      </c>
      <c r="E839" s="3">
        <v>820.40997300000004</v>
      </c>
      <c r="F839" s="3">
        <v>42.810001</v>
      </c>
      <c r="G839" s="3">
        <v>40.700001</v>
      </c>
      <c r="H839" s="3">
        <v>40.93</v>
      </c>
      <c r="I839" s="3">
        <v>145.36999499999999</v>
      </c>
      <c r="J839" s="3">
        <v>39.619999</v>
      </c>
      <c r="K839" s="3">
        <v>14672.679688</v>
      </c>
      <c r="L839" s="7">
        <f t="shared" si="131"/>
        <v>7.4391414180504049E-3</v>
      </c>
      <c r="M839" s="7">
        <f t="shared" si="132"/>
        <v>-7.7626820010462672E-3</v>
      </c>
      <c r="N839" s="7">
        <f t="shared" si="133"/>
        <v>4.7573738541487999E-3</v>
      </c>
      <c r="O839" s="7">
        <f t="shared" si="134"/>
        <v>4.327420303622808E-2</v>
      </c>
      <c r="P839" s="7">
        <f t="shared" si="135"/>
        <v>4.6739891405945817E-4</v>
      </c>
      <c r="Q839" s="7">
        <f t="shared" si="136"/>
        <v>-4.9115912349813361E-4</v>
      </c>
      <c r="R839" s="7">
        <f t="shared" si="137"/>
        <v>-1.8229767767564603E-2</v>
      </c>
      <c r="S839" s="7">
        <f t="shared" si="138"/>
        <v>-1.1559202550388233E-2</v>
      </c>
      <c r="T839" s="7">
        <f t="shared" si="139"/>
        <v>-5.0226268206931268E-3</v>
      </c>
      <c r="U839" s="7">
        <f t="shared" si="140"/>
        <v>-7.1442835402653225E-3</v>
      </c>
    </row>
    <row r="840" spans="1:21" x14ac:dyDescent="0.2">
      <c r="A840" s="2">
        <v>44410</v>
      </c>
      <c r="B840" s="3">
        <v>34.389999000000003</v>
      </c>
      <c r="C840" s="3">
        <v>120.370003</v>
      </c>
      <c r="D840" s="3">
        <v>63.419998</v>
      </c>
      <c r="E840" s="3">
        <v>818.98999000000003</v>
      </c>
      <c r="F840" s="3">
        <v>43.959999000000003</v>
      </c>
      <c r="G840" s="3">
        <v>41.009998000000003</v>
      </c>
      <c r="H840" s="3">
        <v>40.840000000000003</v>
      </c>
      <c r="I840" s="3">
        <v>142.35000600000001</v>
      </c>
      <c r="J840" s="3">
        <v>39.209999000000003</v>
      </c>
      <c r="K840" s="3">
        <v>14681.070313</v>
      </c>
      <c r="L840" s="7">
        <f t="shared" si="131"/>
        <v>-2.3288839059609181E-2</v>
      </c>
      <c r="M840" s="7">
        <f t="shared" si="132"/>
        <v>-8.7292843613605356E-3</v>
      </c>
      <c r="N840" s="7">
        <f t="shared" si="133"/>
        <v>9.4692233353977924E-4</v>
      </c>
      <c r="O840" s="7">
        <f t="shared" si="134"/>
        <v>-1.7308212317404411E-3</v>
      </c>
      <c r="P840" s="7">
        <f t="shared" si="135"/>
        <v>2.6862835158541661E-2</v>
      </c>
      <c r="Q840" s="7">
        <f t="shared" si="136"/>
        <v>7.6166337194930964E-3</v>
      </c>
      <c r="R840" s="7">
        <f t="shared" si="137"/>
        <v>-2.198876129977921E-3</v>
      </c>
      <c r="S840" s="7">
        <f t="shared" si="138"/>
        <v>-2.0774500267403746E-2</v>
      </c>
      <c r="T840" s="7">
        <f t="shared" si="139"/>
        <v>-1.0348309196070313E-2</v>
      </c>
      <c r="U840" s="7">
        <f t="shared" si="140"/>
        <v>5.7185362036235577E-4</v>
      </c>
    </row>
    <row r="841" spans="1:21" x14ac:dyDescent="0.2">
      <c r="A841" s="2">
        <v>44411</v>
      </c>
      <c r="B841" s="3">
        <v>34.82</v>
      </c>
      <c r="C841" s="3">
        <v>119.129997</v>
      </c>
      <c r="D841" s="3">
        <v>63.610000999999997</v>
      </c>
      <c r="E841" s="3">
        <v>820.30999799999995</v>
      </c>
      <c r="F841" s="3">
        <v>45.68</v>
      </c>
      <c r="G841" s="3">
        <v>42.619999</v>
      </c>
      <c r="H841" s="3">
        <v>38.470001000000003</v>
      </c>
      <c r="I841" s="3">
        <v>153.509995</v>
      </c>
      <c r="J841" s="3">
        <v>39.900002000000001</v>
      </c>
      <c r="K841" s="3">
        <v>14761.290039</v>
      </c>
      <c r="L841" s="7">
        <f t="shared" si="131"/>
        <v>1.2503664219356248E-2</v>
      </c>
      <c r="M841" s="7">
        <f t="shared" si="132"/>
        <v>-1.030161974823573E-2</v>
      </c>
      <c r="N841" s="7">
        <f t="shared" si="133"/>
        <v>2.9959477450629572E-3</v>
      </c>
      <c r="O841" s="7">
        <f t="shared" si="134"/>
        <v>1.6117510789111307E-3</v>
      </c>
      <c r="P841" s="7">
        <f t="shared" si="135"/>
        <v>3.9126502254924894E-2</v>
      </c>
      <c r="Q841" s="7">
        <f t="shared" si="136"/>
        <v>3.9258743684893543E-2</v>
      </c>
      <c r="R841" s="7">
        <f t="shared" si="137"/>
        <v>-5.8031317335945146E-2</v>
      </c>
      <c r="S841" s="7">
        <f t="shared" si="138"/>
        <v>7.8398233435971867E-2</v>
      </c>
      <c r="T841" s="7">
        <f t="shared" si="139"/>
        <v>1.7597628604887165E-2</v>
      </c>
      <c r="U841" s="7">
        <f t="shared" si="140"/>
        <v>5.4641606020349393E-3</v>
      </c>
    </row>
    <row r="842" spans="1:21" x14ac:dyDescent="0.2">
      <c r="A842" s="2">
        <v>44412</v>
      </c>
      <c r="B842" s="3">
        <v>34.369999</v>
      </c>
      <c r="C842" s="3">
        <v>118.25</v>
      </c>
      <c r="D842" s="3">
        <v>62.02</v>
      </c>
      <c r="E842" s="3">
        <v>828.34002699999996</v>
      </c>
      <c r="F842" s="3">
        <v>45.189999</v>
      </c>
      <c r="G842" s="3">
        <v>41.919998</v>
      </c>
      <c r="H842" s="3">
        <v>38.790000999999997</v>
      </c>
      <c r="I842" s="3">
        <v>150</v>
      </c>
      <c r="J842" s="3">
        <v>39</v>
      </c>
      <c r="K842" s="3">
        <v>14780.530273</v>
      </c>
      <c r="L842" s="7">
        <f t="shared" si="131"/>
        <v>-1.2923635841470429E-2</v>
      </c>
      <c r="M842" s="7">
        <f t="shared" si="132"/>
        <v>-7.3868632767614606E-3</v>
      </c>
      <c r="N842" s="7">
        <f t="shared" si="133"/>
        <v>-2.4996085128185956E-2</v>
      </c>
      <c r="O842" s="7">
        <f t="shared" si="134"/>
        <v>9.789017590396373E-3</v>
      </c>
      <c r="P842" s="7">
        <f t="shared" si="135"/>
        <v>-1.0726816987740794E-2</v>
      </c>
      <c r="Q842" s="7">
        <f t="shared" si="136"/>
        <v>-1.6424237832572457E-2</v>
      </c>
      <c r="R842" s="7">
        <f t="shared" si="137"/>
        <v>8.3181697863744051E-3</v>
      </c>
      <c r="S842" s="7">
        <f t="shared" si="138"/>
        <v>-2.2864928111032794E-2</v>
      </c>
      <c r="T842" s="7">
        <f t="shared" si="139"/>
        <v>-2.2556439972108287E-2</v>
      </c>
      <c r="U842" s="7">
        <f t="shared" si="140"/>
        <v>1.3034249682221004E-3</v>
      </c>
    </row>
    <row r="843" spans="1:21" x14ac:dyDescent="0.2">
      <c r="A843" s="2">
        <v>44413</v>
      </c>
      <c r="B843" s="3">
        <v>34.459999000000003</v>
      </c>
      <c r="C843" s="3">
        <v>119.029999</v>
      </c>
      <c r="D843" s="3">
        <v>62.509998000000003</v>
      </c>
      <c r="E843" s="3">
        <v>830.61999500000002</v>
      </c>
      <c r="F843" s="3">
        <v>45.060001</v>
      </c>
      <c r="G843" s="3">
        <v>41.869999</v>
      </c>
      <c r="H843" s="3">
        <v>41.549999</v>
      </c>
      <c r="I843" s="3">
        <v>151.78999300000001</v>
      </c>
      <c r="J843" s="3">
        <v>39.25</v>
      </c>
      <c r="K843" s="3">
        <v>14895.120117</v>
      </c>
      <c r="L843" s="7">
        <f t="shared" si="131"/>
        <v>2.6185627762166479E-3</v>
      </c>
      <c r="M843" s="7">
        <f t="shared" si="132"/>
        <v>6.5961860465116587E-3</v>
      </c>
      <c r="N843" s="7">
        <f t="shared" si="133"/>
        <v>7.9006449532408891E-3</v>
      </c>
      <c r="O843" s="7">
        <f t="shared" si="134"/>
        <v>2.75245421648573E-3</v>
      </c>
      <c r="P843" s="7">
        <f t="shared" si="135"/>
        <v>-2.8766984482562282E-3</v>
      </c>
      <c r="Q843" s="7">
        <f t="shared" si="136"/>
        <v>-1.1927242935459987E-3</v>
      </c>
      <c r="R843" s="7">
        <f t="shared" si="137"/>
        <v>7.1152305461399792E-2</v>
      </c>
      <c r="S843" s="7">
        <f t="shared" si="138"/>
        <v>1.1933286666666732E-2</v>
      </c>
      <c r="T843" s="7">
        <f t="shared" si="139"/>
        <v>6.41025641025641E-3</v>
      </c>
      <c r="U843" s="7">
        <f t="shared" si="140"/>
        <v>7.7527559487716412E-3</v>
      </c>
    </row>
    <row r="844" spans="1:21" x14ac:dyDescent="0.2">
      <c r="A844" s="2">
        <v>44414</v>
      </c>
      <c r="B844" s="3">
        <v>34.290000999999997</v>
      </c>
      <c r="C844" s="3">
        <v>119.050003</v>
      </c>
      <c r="D844" s="3">
        <v>63.220001000000003</v>
      </c>
      <c r="E844" s="3">
        <v>820.15002400000003</v>
      </c>
      <c r="F844" s="3">
        <v>45.07</v>
      </c>
      <c r="G844" s="3">
        <v>41.75</v>
      </c>
      <c r="H844" s="3">
        <v>41.5</v>
      </c>
      <c r="I844" s="3">
        <v>151.550003</v>
      </c>
      <c r="J844" s="3">
        <v>39.82</v>
      </c>
      <c r="K844" s="3">
        <v>14835.759765999999</v>
      </c>
      <c r="L844" s="7">
        <f t="shared" si="131"/>
        <v>-4.9331980537784328E-3</v>
      </c>
      <c r="M844" s="7">
        <f t="shared" si="132"/>
        <v>1.6805847406585405E-4</v>
      </c>
      <c r="N844" s="7">
        <f t="shared" si="133"/>
        <v>1.135823104649596E-2</v>
      </c>
      <c r="O844" s="7">
        <f t="shared" si="134"/>
        <v>-1.2605007179004866E-2</v>
      </c>
      <c r="P844" s="7">
        <f t="shared" si="135"/>
        <v>2.2190412290493591E-4</v>
      </c>
      <c r="Q844" s="7">
        <f t="shared" si="136"/>
        <v>-2.8659900374012419E-3</v>
      </c>
      <c r="R844" s="7">
        <f t="shared" si="137"/>
        <v>-1.2033453959890512E-3</v>
      </c>
      <c r="S844" s="7">
        <f t="shared" si="138"/>
        <v>-1.5810660192863038E-3</v>
      </c>
      <c r="T844" s="7">
        <f t="shared" si="139"/>
        <v>1.452229299363058E-2</v>
      </c>
      <c r="U844" s="7">
        <f t="shared" si="140"/>
        <v>-3.9852213700682015E-3</v>
      </c>
    </row>
    <row r="845" spans="1:21" x14ac:dyDescent="0.2">
      <c r="A845" s="2">
        <v>44417</v>
      </c>
      <c r="B845" s="3">
        <v>34.369999</v>
      </c>
      <c r="C845" s="3">
        <v>117.94000200000001</v>
      </c>
      <c r="D845" s="3">
        <v>63.549999</v>
      </c>
      <c r="E845" s="3">
        <v>814.98999000000003</v>
      </c>
      <c r="F845" s="3">
        <v>45.98</v>
      </c>
      <c r="G845" s="3">
        <v>42.279998999999997</v>
      </c>
      <c r="H845" s="3">
        <v>40.290000999999997</v>
      </c>
      <c r="I845" s="3">
        <v>148.08000200000001</v>
      </c>
      <c r="J845" s="3">
        <v>39.729999999999997</v>
      </c>
      <c r="K845" s="3">
        <v>14860.179688</v>
      </c>
      <c r="L845" s="7">
        <f t="shared" si="131"/>
        <v>2.3329833090411211E-3</v>
      </c>
      <c r="M845" s="7">
        <f t="shared" si="132"/>
        <v>-9.3238216886058958E-3</v>
      </c>
      <c r="N845" s="7">
        <f t="shared" si="133"/>
        <v>5.2198354125302243E-3</v>
      </c>
      <c r="O845" s="7">
        <f t="shared" si="134"/>
        <v>-6.2915733085438475E-3</v>
      </c>
      <c r="P845" s="7">
        <f t="shared" si="135"/>
        <v>2.0190814288883883E-2</v>
      </c>
      <c r="Q845" s="7">
        <f t="shared" si="136"/>
        <v>1.2694586826347222E-2</v>
      </c>
      <c r="R845" s="7">
        <f t="shared" si="137"/>
        <v>-2.9156602409638636E-2</v>
      </c>
      <c r="S845" s="7">
        <f t="shared" si="138"/>
        <v>-2.2896739896468336E-2</v>
      </c>
      <c r="T845" s="7">
        <f t="shared" si="139"/>
        <v>-2.2601707684581471E-3</v>
      </c>
      <c r="U845" s="7">
        <f t="shared" si="140"/>
        <v>1.6460176212859385E-3</v>
      </c>
    </row>
    <row r="846" spans="1:21" x14ac:dyDescent="0.2">
      <c r="A846" s="2">
        <v>44418</v>
      </c>
      <c r="B846" s="3">
        <v>34.369999</v>
      </c>
      <c r="C846" s="3">
        <v>116.389999</v>
      </c>
      <c r="D846" s="3">
        <v>64.190002000000007</v>
      </c>
      <c r="E846" s="3">
        <v>797.96997099999999</v>
      </c>
      <c r="F846" s="3">
        <v>48.189999</v>
      </c>
      <c r="G846" s="3">
        <v>42.779998999999997</v>
      </c>
      <c r="H846" s="3">
        <v>40.75</v>
      </c>
      <c r="I846" s="3">
        <v>151.479996</v>
      </c>
      <c r="J846" s="3">
        <v>40.409999999999997</v>
      </c>
      <c r="K846" s="3">
        <v>14788.089844</v>
      </c>
      <c r="L846" s="7">
        <f t="shared" si="131"/>
        <v>0</v>
      </c>
      <c r="M846" s="7">
        <f t="shared" si="132"/>
        <v>-1.3142300947222331E-2</v>
      </c>
      <c r="N846" s="7">
        <f t="shared" si="133"/>
        <v>1.007085775091841E-2</v>
      </c>
      <c r="O846" s="7">
        <f t="shared" si="134"/>
        <v>-2.0883715393854158E-2</v>
      </c>
      <c r="P846" s="7">
        <f t="shared" si="135"/>
        <v>4.8064354066985726E-2</v>
      </c>
      <c r="Q846" s="7">
        <f t="shared" si="136"/>
        <v>1.1825922701653802E-2</v>
      </c>
      <c r="R846" s="7">
        <f t="shared" si="137"/>
        <v>1.1417200014465213E-2</v>
      </c>
      <c r="S846" s="7">
        <f t="shared" si="138"/>
        <v>2.2960521029706579E-2</v>
      </c>
      <c r="T846" s="7">
        <f t="shared" si="139"/>
        <v>1.7115529826327705E-2</v>
      </c>
      <c r="U846" s="7">
        <f t="shared" si="140"/>
        <v>-4.8512094411761785E-3</v>
      </c>
    </row>
    <row r="847" spans="1:21" x14ac:dyDescent="0.2">
      <c r="A847" s="2">
        <v>44419</v>
      </c>
      <c r="B847" s="3">
        <v>34.659999999999997</v>
      </c>
      <c r="C847" s="3">
        <v>116.5</v>
      </c>
      <c r="D847" s="3">
        <v>64.459998999999996</v>
      </c>
      <c r="E847" s="3">
        <v>806.88000499999998</v>
      </c>
      <c r="F847" s="3">
        <v>46.310001</v>
      </c>
      <c r="G847" s="3">
        <v>43</v>
      </c>
      <c r="H847" s="3">
        <v>40.82</v>
      </c>
      <c r="I847" s="3">
        <v>154</v>
      </c>
      <c r="J847" s="3">
        <v>41.860000999999997</v>
      </c>
      <c r="K847" s="3">
        <v>14765.139648</v>
      </c>
      <c r="L847" s="7">
        <f t="shared" si="131"/>
        <v>8.4376202629507392E-3</v>
      </c>
      <c r="M847" s="7">
        <f t="shared" si="132"/>
        <v>9.4510697607271996E-4</v>
      </c>
      <c r="N847" s="7">
        <f t="shared" si="133"/>
        <v>4.2062157904277581E-3</v>
      </c>
      <c r="O847" s="7">
        <f t="shared" si="134"/>
        <v>1.1165876315914645E-2</v>
      </c>
      <c r="P847" s="7">
        <f t="shared" si="135"/>
        <v>-3.9012202511147606E-2</v>
      </c>
      <c r="Q847" s="7">
        <f t="shared" si="136"/>
        <v>5.142613490944763E-3</v>
      </c>
      <c r="R847" s="7">
        <f t="shared" si="137"/>
        <v>1.7177914110429518E-3</v>
      </c>
      <c r="S847" s="7">
        <f t="shared" si="138"/>
        <v>1.6635886364824042E-2</v>
      </c>
      <c r="T847" s="7">
        <f t="shared" si="139"/>
        <v>3.5882232120762199E-2</v>
      </c>
      <c r="U847" s="7">
        <f t="shared" si="140"/>
        <v>-1.5519378257842682E-3</v>
      </c>
    </row>
    <row r="848" spans="1:21" x14ac:dyDescent="0.2">
      <c r="A848" s="2">
        <v>44420</v>
      </c>
      <c r="B848" s="3">
        <v>34.400002000000001</v>
      </c>
      <c r="C848" s="3">
        <v>115.75</v>
      </c>
      <c r="D848" s="3">
        <v>64.410004000000001</v>
      </c>
      <c r="E848" s="3">
        <v>811.71997099999999</v>
      </c>
      <c r="F848" s="3">
        <v>47.240001999999997</v>
      </c>
      <c r="G848" s="3">
        <v>42.639999000000003</v>
      </c>
      <c r="H848" s="3">
        <v>39.959999000000003</v>
      </c>
      <c r="I848" s="3">
        <v>154.679993</v>
      </c>
      <c r="J848" s="3">
        <v>41.560001</v>
      </c>
      <c r="K848" s="3">
        <v>14816.259765999999</v>
      </c>
      <c r="L848" s="7">
        <f t="shared" si="131"/>
        <v>-7.5013848817079044E-3</v>
      </c>
      <c r="M848" s="7">
        <f t="shared" si="132"/>
        <v>-6.4377682403433476E-3</v>
      </c>
      <c r="N848" s="7">
        <f t="shared" si="133"/>
        <v>-7.7559728165673065E-4</v>
      </c>
      <c r="O848" s="7">
        <f t="shared" si="134"/>
        <v>5.9983714678863605E-3</v>
      </c>
      <c r="P848" s="7">
        <f t="shared" si="135"/>
        <v>2.0082076871473124E-2</v>
      </c>
      <c r="Q848" s="7">
        <f t="shared" si="136"/>
        <v>-8.3721162790696951E-3</v>
      </c>
      <c r="R848" s="7">
        <f t="shared" si="137"/>
        <v>-2.1068128368446765E-2</v>
      </c>
      <c r="S848" s="7">
        <f t="shared" si="138"/>
        <v>4.4155389610389352E-3</v>
      </c>
      <c r="T848" s="7">
        <f t="shared" si="139"/>
        <v>-7.1667461259735084E-3</v>
      </c>
      <c r="U848" s="7">
        <f t="shared" si="140"/>
        <v>3.4622170340883533E-3</v>
      </c>
    </row>
    <row r="849" spans="1:21" x14ac:dyDescent="0.2">
      <c r="A849" s="2">
        <v>44421</v>
      </c>
      <c r="B849" s="3">
        <v>34.450001</v>
      </c>
      <c r="C849" s="3">
        <v>116.760002</v>
      </c>
      <c r="D849" s="3">
        <v>65.569999999999993</v>
      </c>
      <c r="E849" s="3">
        <v>814.09002699999996</v>
      </c>
      <c r="F849" s="3">
        <v>48.48</v>
      </c>
      <c r="G849" s="3">
        <v>42.810001</v>
      </c>
      <c r="H849" s="3">
        <v>39.159999999999997</v>
      </c>
      <c r="I849" s="3">
        <v>151.60000600000001</v>
      </c>
      <c r="J849" s="3">
        <v>40.900002000000001</v>
      </c>
      <c r="K849" s="3">
        <v>14822.900390999999</v>
      </c>
      <c r="L849" s="7">
        <f t="shared" si="131"/>
        <v>1.4534592178221293E-3</v>
      </c>
      <c r="M849" s="7">
        <f t="shared" si="132"/>
        <v>8.725719222462203E-3</v>
      </c>
      <c r="N849" s="7">
        <f t="shared" si="133"/>
        <v>1.8009562613906877E-2</v>
      </c>
      <c r="O849" s="7">
        <f t="shared" si="134"/>
        <v>2.9197951075174136E-3</v>
      </c>
      <c r="P849" s="7">
        <f t="shared" si="135"/>
        <v>2.624889812663429E-2</v>
      </c>
      <c r="Q849" s="7">
        <f t="shared" si="136"/>
        <v>3.9869137895616894E-3</v>
      </c>
      <c r="R849" s="7">
        <f t="shared" si="137"/>
        <v>-2.0019995495996052E-2</v>
      </c>
      <c r="S849" s="7">
        <f t="shared" si="138"/>
        <v>-1.9911993401758095E-2</v>
      </c>
      <c r="T849" s="7">
        <f t="shared" si="139"/>
        <v>-1.588063003174613E-2</v>
      </c>
      <c r="U849" s="7">
        <f t="shared" si="140"/>
        <v>4.4819847281827148E-4</v>
      </c>
    </row>
    <row r="850" spans="1:21" x14ac:dyDescent="0.2">
      <c r="A850" s="2">
        <v>44424</v>
      </c>
      <c r="B850" s="3">
        <v>35.130001</v>
      </c>
      <c r="C850" s="3">
        <v>117.540001</v>
      </c>
      <c r="D850" s="3">
        <v>66.019997000000004</v>
      </c>
      <c r="E850" s="3">
        <v>822.94000200000005</v>
      </c>
      <c r="F850" s="3">
        <v>48.91</v>
      </c>
      <c r="G850" s="3">
        <v>43.450001</v>
      </c>
      <c r="H850" s="3">
        <v>38.520000000000003</v>
      </c>
      <c r="I850" s="3">
        <v>147.58999600000001</v>
      </c>
      <c r="J850" s="3">
        <v>41.139999000000003</v>
      </c>
      <c r="K850" s="3">
        <v>14793.759765999999</v>
      </c>
      <c r="L850" s="7">
        <f t="shared" si="131"/>
        <v>1.97387512412554E-2</v>
      </c>
      <c r="M850" s="7">
        <f t="shared" si="132"/>
        <v>6.6803613107166929E-3</v>
      </c>
      <c r="N850" s="7">
        <f t="shared" si="133"/>
        <v>6.8628488638098287E-3</v>
      </c>
      <c r="O850" s="7">
        <f t="shared" si="134"/>
        <v>1.0871002845487612E-2</v>
      </c>
      <c r="P850" s="7">
        <f t="shared" si="135"/>
        <v>8.8696369636963642E-3</v>
      </c>
      <c r="Q850" s="7">
        <f t="shared" si="136"/>
        <v>1.494977774001922E-2</v>
      </c>
      <c r="R850" s="7">
        <f t="shared" si="137"/>
        <v>-1.6343207354443143E-2</v>
      </c>
      <c r="S850" s="7">
        <f t="shared" si="138"/>
        <v>-2.6451252251269659E-2</v>
      </c>
      <c r="T850" s="7">
        <f t="shared" si="139"/>
        <v>5.8678970235747779E-3</v>
      </c>
      <c r="U850" s="7">
        <f t="shared" si="140"/>
        <v>-1.9659192351918708E-3</v>
      </c>
    </row>
    <row r="851" spans="1:21" x14ac:dyDescent="0.2">
      <c r="A851" s="2">
        <v>44425</v>
      </c>
      <c r="B851" s="3">
        <v>34.650002000000001</v>
      </c>
      <c r="C851" s="3">
        <v>116.57</v>
      </c>
      <c r="D851" s="3">
        <v>66.989998</v>
      </c>
      <c r="E851" s="3">
        <v>827.80999799999995</v>
      </c>
      <c r="F851" s="3">
        <v>50.419998</v>
      </c>
      <c r="G851" s="3">
        <v>45.439999</v>
      </c>
      <c r="H851" s="3">
        <v>39.029998999999997</v>
      </c>
      <c r="I851" s="3">
        <v>145</v>
      </c>
      <c r="J851" s="3">
        <v>40.380001</v>
      </c>
      <c r="K851" s="3">
        <v>14656.179688</v>
      </c>
      <c r="L851" s="7">
        <f t="shared" si="131"/>
        <v>-1.3663506585154934E-2</v>
      </c>
      <c r="M851" s="7">
        <f t="shared" si="132"/>
        <v>-8.25251822143519E-3</v>
      </c>
      <c r="N851" s="7">
        <f t="shared" si="133"/>
        <v>1.4692533233529172E-2</v>
      </c>
      <c r="O851" s="7">
        <f t="shared" si="134"/>
        <v>5.9178020124970188E-3</v>
      </c>
      <c r="P851" s="7">
        <f t="shared" si="135"/>
        <v>3.0872991208341916E-2</v>
      </c>
      <c r="Q851" s="7">
        <f t="shared" si="136"/>
        <v>4.5799722766404538E-2</v>
      </c>
      <c r="R851" s="7">
        <f t="shared" si="137"/>
        <v>1.323984942886795E-2</v>
      </c>
      <c r="S851" s="7">
        <f t="shared" si="138"/>
        <v>-1.7548587778266581E-2</v>
      </c>
      <c r="T851" s="7">
        <f t="shared" si="139"/>
        <v>-1.8473456939072919E-2</v>
      </c>
      <c r="U851" s="7">
        <f t="shared" si="140"/>
        <v>-9.2998723905328463E-3</v>
      </c>
    </row>
    <row r="852" spans="1:21" x14ac:dyDescent="0.2">
      <c r="A852" s="2">
        <v>44426</v>
      </c>
      <c r="B852" s="3">
        <v>34.380001</v>
      </c>
      <c r="C852" s="3">
        <v>115.68</v>
      </c>
      <c r="D852" s="3">
        <v>65.5</v>
      </c>
      <c r="E852" s="3">
        <v>814.27002000000005</v>
      </c>
      <c r="F852" s="3">
        <v>49.310001</v>
      </c>
      <c r="G852" s="3">
        <v>46.259998000000003</v>
      </c>
      <c r="H852" s="3">
        <v>40.470001000000003</v>
      </c>
      <c r="I852" s="3">
        <v>142.33999600000001</v>
      </c>
      <c r="J852" s="3">
        <v>40.310001</v>
      </c>
      <c r="K852" s="3">
        <v>14525.910156</v>
      </c>
      <c r="L852" s="7">
        <f t="shared" si="131"/>
        <v>-7.792236202468346E-3</v>
      </c>
      <c r="M852" s="7">
        <f t="shared" si="132"/>
        <v>-7.6348974864886886E-3</v>
      </c>
      <c r="N852" s="7">
        <f t="shared" si="133"/>
        <v>-2.2242096499241571E-2</v>
      </c>
      <c r="O852" s="7">
        <f t="shared" si="134"/>
        <v>-1.6356383750755214E-2</v>
      </c>
      <c r="P852" s="7">
        <f t="shared" si="135"/>
        <v>-2.2015014756644774E-2</v>
      </c>
      <c r="Q852" s="7">
        <f t="shared" si="136"/>
        <v>1.8045753037978781E-2</v>
      </c>
      <c r="R852" s="7">
        <f t="shared" si="137"/>
        <v>3.6894748575320407E-2</v>
      </c>
      <c r="S852" s="7">
        <f t="shared" si="138"/>
        <v>-1.8344855172413702E-2</v>
      </c>
      <c r="T852" s="7">
        <f t="shared" si="139"/>
        <v>-1.733531408283033E-3</v>
      </c>
      <c r="U852" s="7">
        <f t="shared" si="140"/>
        <v>-8.8883689183110026E-3</v>
      </c>
    </row>
    <row r="853" spans="1:21" x14ac:dyDescent="0.2">
      <c r="A853" s="2">
        <v>44427</v>
      </c>
      <c r="B853" s="3">
        <v>34.889999000000003</v>
      </c>
      <c r="C853" s="3">
        <v>114.32</v>
      </c>
      <c r="D853" s="3">
        <v>66.230002999999996</v>
      </c>
      <c r="E853" s="3">
        <v>833.96002199999998</v>
      </c>
      <c r="F853" s="3">
        <v>48.799999</v>
      </c>
      <c r="G853" s="3">
        <v>45.93</v>
      </c>
      <c r="H853" s="3">
        <v>39.639999000000003</v>
      </c>
      <c r="I853" s="3">
        <v>140.470001</v>
      </c>
      <c r="J853" s="3">
        <v>39.259998000000003</v>
      </c>
      <c r="K853" s="3">
        <v>14541.790039</v>
      </c>
      <c r="L853" s="7">
        <f t="shared" si="131"/>
        <v>1.4834147328849788E-2</v>
      </c>
      <c r="M853" s="7">
        <f t="shared" si="132"/>
        <v>-1.1756569847856273E-2</v>
      </c>
      <c r="N853" s="7">
        <f t="shared" si="133"/>
        <v>1.1145083969465595E-2</v>
      </c>
      <c r="O853" s="7">
        <f t="shared" si="134"/>
        <v>2.4181170270765877E-2</v>
      </c>
      <c r="P853" s="7">
        <f t="shared" si="135"/>
        <v>-1.0342770019412494E-2</v>
      </c>
      <c r="Q853" s="7">
        <f t="shared" si="136"/>
        <v>-7.1335498112214211E-3</v>
      </c>
      <c r="R853" s="7">
        <f t="shared" si="137"/>
        <v>-2.0509067938990173E-2</v>
      </c>
      <c r="S853" s="7">
        <f t="shared" si="138"/>
        <v>-1.3137523201841434E-2</v>
      </c>
      <c r="T853" s="7">
        <f t="shared" si="139"/>
        <v>-2.6048200792651847E-2</v>
      </c>
      <c r="U853" s="7">
        <f t="shared" si="140"/>
        <v>1.0932108783173456E-3</v>
      </c>
    </row>
    <row r="854" spans="1:21" x14ac:dyDescent="0.2">
      <c r="A854" s="2">
        <v>44428</v>
      </c>
      <c r="B854" s="3">
        <v>34.82</v>
      </c>
      <c r="C854" s="3">
        <v>114.629997</v>
      </c>
      <c r="D854" s="3">
        <v>66.160004000000001</v>
      </c>
      <c r="E854" s="3">
        <v>835.63000499999998</v>
      </c>
      <c r="F854" s="3">
        <v>48.720001000000003</v>
      </c>
      <c r="G854" s="3">
        <v>46.939999</v>
      </c>
      <c r="H854" s="3">
        <v>39.709999000000003</v>
      </c>
      <c r="I854" s="3">
        <v>141.320007</v>
      </c>
      <c r="J854" s="3">
        <v>39.549999</v>
      </c>
      <c r="K854" s="3">
        <v>14714.660156</v>
      </c>
      <c r="L854" s="7">
        <f t="shared" si="131"/>
        <v>-2.0062769276663725E-3</v>
      </c>
      <c r="M854" s="7">
        <f t="shared" si="132"/>
        <v>2.7116602519245089E-3</v>
      </c>
      <c r="N854" s="7">
        <f t="shared" si="133"/>
        <v>-1.0569076978600726E-3</v>
      </c>
      <c r="O854" s="7">
        <f t="shared" si="134"/>
        <v>2.0024736869221319E-3</v>
      </c>
      <c r="P854" s="7">
        <f t="shared" si="135"/>
        <v>-1.6393033122807286E-3</v>
      </c>
      <c r="Q854" s="7">
        <f t="shared" si="136"/>
        <v>2.1989962987154377E-2</v>
      </c>
      <c r="R854" s="7">
        <f t="shared" si="137"/>
        <v>1.7658930818842927E-3</v>
      </c>
      <c r="S854" s="7">
        <f t="shared" si="138"/>
        <v>6.0511567875621191E-3</v>
      </c>
      <c r="T854" s="7">
        <f t="shared" si="139"/>
        <v>7.3866789295301697E-3</v>
      </c>
      <c r="U854" s="7">
        <f t="shared" si="140"/>
        <v>1.1887815498392948E-2</v>
      </c>
    </row>
    <row r="855" spans="1:21" x14ac:dyDescent="0.2">
      <c r="A855" s="2">
        <v>44431</v>
      </c>
      <c r="B855" s="3">
        <v>35.029998999999997</v>
      </c>
      <c r="C855" s="3">
        <v>115.150002</v>
      </c>
      <c r="D855" s="3">
        <v>65.730002999999996</v>
      </c>
      <c r="E855" s="3">
        <v>835.57000700000003</v>
      </c>
      <c r="F855" s="3">
        <v>49.93</v>
      </c>
      <c r="G855" s="3">
        <v>46.740001999999997</v>
      </c>
      <c r="H855" s="3">
        <v>40.330002</v>
      </c>
      <c r="I855" s="3">
        <v>145.550003</v>
      </c>
      <c r="J855" s="3">
        <v>39.529998999999997</v>
      </c>
      <c r="K855" s="3">
        <v>14942.650390999999</v>
      </c>
      <c r="L855" s="7">
        <f t="shared" si="131"/>
        <v>6.0309879379665783E-3</v>
      </c>
      <c r="M855" s="7">
        <f t="shared" si="132"/>
        <v>4.5363780302637331E-3</v>
      </c>
      <c r="N855" s="7">
        <f t="shared" si="133"/>
        <v>-6.4994101270006615E-3</v>
      </c>
      <c r="O855" s="7">
        <f t="shared" si="134"/>
        <v>-7.1799719542084276E-5</v>
      </c>
      <c r="P855" s="7">
        <f t="shared" si="135"/>
        <v>2.4835775352303382E-2</v>
      </c>
      <c r="Q855" s="7">
        <f t="shared" si="136"/>
        <v>-4.2606945943906667E-3</v>
      </c>
      <c r="R855" s="7">
        <f t="shared" si="137"/>
        <v>1.5613271609500592E-2</v>
      </c>
      <c r="S855" s="7">
        <f t="shared" si="138"/>
        <v>2.9932039275939178E-2</v>
      </c>
      <c r="T855" s="7">
        <f t="shared" si="139"/>
        <v>-5.0568901405037016E-4</v>
      </c>
      <c r="U855" s="7">
        <f t="shared" si="140"/>
        <v>1.5494087704569566E-2</v>
      </c>
    </row>
    <row r="856" spans="1:21" x14ac:dyDescent="0.2">
      <c r="A856" s="2">
        <v>44432</v>
      </c>
      <c r="B856" s="3">
        <v>34.970001000000003</v>
      </c>
      <c r="C856" s="3">
        <v>115.08000199999999</v>
      </c>
      <c r="D856" s="3">
        <v>64.989998</v>
      </c>
      <c r="E856" s="3">
        <v>820.23999000000003</v>
      </c>
      <c r="F856" s="3">
        <v>48.380001</v>
      </c>
      <c r="G856" s="3">
        <v>45.75</v>
      </c>
      <c r="H856" s="3">
        <v>40.700001</v>
      </c>
      <c r="I856" s="3">
        <v>147.83999600000001</v>
      </c>
      <c r="J856" s="3">
        <v>40.630001</v>
      </c>
      <c r="K856" s="3">
        <v>15019.799805000001</v>
      </c>
      <c r="L856" s="7">
        <f t="shared" si="131"/>
        <v>-1.7127605399016174E-3</v>
      </c>
      <c r="M856" s="7">
        <f t="shared" si="132"/>
        <v>-6.0790272500392474E-4</v>
      </c>
      <c r="N856" s="7">
        <f t="shared" si="133"/>
        <v>-1.1258252947287961E-2</v>
      </c>
      <c r="O856" s="7">
        <f t="shared" si="134"/>
        <v>-1.8346777495090245E-2</v>
      </c>
      <c r="P856" s="7">
        <f t="shared" si="135"/>
        <v>-3.1043440817143997E-2</v>
      </c>
      <c r="Q856" s="7">
        <f t="shared" si="136"/>
        <v>-2.1181043167263814E-2</v>
      </c>
      <c r="R856" s="7">
        <f t="shared" si="137"/>
        <v>9.1742866762069587E-3</v>
      </c>
      <c r="S856" s="7">
        <f t="shared" si="138"/>
        <v>1.5733376522156509E-2</v>
      </c>
      <c r="T856" s="7">
        <f t="shared" si="139"/>
        <v>2.7827018159044314E-2</v>
      </c>
      <c r="U856" s="7">
        <f t="shared" si="140"/>
        <v>5.163034132583913E-3</v>
      </c>
    </row>
    <row r="857" spans="1:21" x14ac:dyDescent="0.2">
      <c r="A857" s="2">
        <v>44433</v>
      </c>
      <c r="B857" s="3">
        <v>34.919998</v>
      </c>
      <c r="C857" s="3">
        <v>115.57</v>
      </c>
      <c r="D857" s="3">
        <v>63.98</v>
      </c>
      <c r="E857" s="3">
        <v>807.53002900000001</v>
      </c>
      <c r="F857" s="3">
        <v>47.509998000000003</v>
      </c>
      <c r="G857" s="3">
        <v>45.799999</v>
      </c>
      <c r="H857" s="3">
        <v>40.970001000000003</v>
      </c>
      <c r="I857" s="3">
        <v>149.14999399999999</v>
      </c>
      <c r="J857" s="3">
        <v>40.259998000000003</v>
      </c>
      <c r="K857" s="3">
        <v>15041.860352</v>
      </c>
      <c r="L857" s="7">
        <f t="shared" si="131"/>
        <v>-1.4298827157598248E-3</v>
      </c>
      <c r="M857" s="7">
        <f t="shared" si="132"/>
        <v>4.257890089365831E-3</v>
      </c>
      <c r="N857" s="7">
        <f t="shared" si="133"/>
        <v>-1.5540822143124286E-2</v>
      </c>
      <c r="O857" s="7">
        <f t="shared" si="134"/>
        <v>-1.5495417383880565E-2</v>
      </c>
      <c r="P857" s="7">
        <f t="shared" si="135"/>
        <v>-1.798269909089082E-2</v>
      </c>
      <c r="Q857" s="7">
        <f t="shared" si="136"/>
        <v>1.0928743169398838E-3</v>
      </c>
      <c r="R857" s="7">
        <f t="shared" si="137"/>
        <v>6.6339064709114654E-3</v>
      </c>
      <c r="S857" s="7">
        <f t="shared" si="138"/>
        <v>8.8609174475355011E-3</v>
      </c>
      <c r="T857" s="7">
        <f t="shared" si="139"/>
        <v>-9.1066451118225911E-3</v>
      </c>
      <c r="U857" s="7">
        <f t="shared" si="140"/>
        <v>1.4687643834410701E-3</v>
      </c>
    </row>
    <row r="858" spans="1:21" x14ac:dyDescent="0.2">
      <c r="A858" s="2">
        <v>44434</v>
      </c>
      <c r="B858" s="3">
        <v>34.970001000000003</v>
      </c>
      <c r="C858" s="3">
        <v>114.32</v>
      </c>
      <c r="D858" s="3">
        <v>63.220001000000003</v>
      </c>
      <c r="E858" s="3">
        <v>824.98999000000003</v>
      </c>
      <c r="F858" s="3">
        <v>47.380001</v>
      </c>
      <c r="G858" s="3">
        <v>45.169998</v>
      </c>
      <c r="H858" s="3">
        <v>39.959999000000003</v>
      </c>
      <c r="I858" s="3">
        <v>146.88999899999999</v>
      </c>
      <c r="J858" s="3">
        <v>39.169998</v>
      </c>
      <c r="K858" s="3">
        <v>14945.809569999999</v>
      </c>
      <c r="L858" s="7">
        <f t="shared" si="131"/>
        <v>1.4319302080144391E-3</v>
      </c>
      <c r="M858" s="7">
        <f t="shared" si="132"/>
        <v>-1.0815955697845462E-2</v>
      </c>
      <c r="N858" s="7">
        <f t="shared" si="133"/>
        <v>-1.1878696467646038E-2</v>
      </c>
      <c r="O858" s="7">
        <f t="shared" si="134"/>
        <v>2.1621438674697287E-2</v>
      </c>
      <c r="P858" s="7">
        <f t="shared" si="135"/>
        <v>-2.7362030198360148E-3</v>
      </c>
      <c r="Q858" s="7">
        <f t="shared" si="136"/>
        <v>-1.3755480649682985E-2</v>
      </c>
      <c r="R858" s="7">
        <f t="shared" si="137"/>
        <v>-2.4652232739755118E-2</v>
      </c>
      <c r="S858" s="7">
        <f t="shared" si="138"/>
        <v>-1.5152498095306687E-2</v>
      </c>
      <c r="T858" s="7">
        <f t="shared" si="139"/>
        <v>-2.7074020222256426E-2</v>
      </c>
      <c r="U858" s="7">
        <f t="shared" si="140"/>
        <v>-6.3855653324975271E-3</v>
      </c>
    </row>
    <row r="859" spans="1:21" x14ac:dyDescent="0.2">
      <c r="A859" s="2">
        <v>44435</v>
      </c>
      <c r="B859" s="3">
        <v>35.130001</v>
      </c>
      <c r="C859" s="3">
        <v>115.120003</v>
      </c>
      <c r="D859" s="3">
        <v>63.279998999999997</v>
      </c>
      <c r="E859" s="3">
        <v>824.80999799999995</v>
      </c>
      <c r="F859" s="3">
        <v>46.599997999999999</v>
      </c>
      <c r="G859" s="3">
        <v>45.490001999999997</v>
      </c>
      <c r="H859" s="3">
        <v>40.889999000000003</v>
      </c>
      <c r="I859" s="3">
        <v>151.66999799999999</v>
      </c>
      <c r="J859" s="3">
        <v>39.5</v>
      </c>
      <c r="K859" s="3">
        <v>15129.5</v>
      </c>
      <c r="L859" s="7">
        <f t="shared" si="131"/>
        <v>4.5753501694208295E-3</v>
      </c>
      <c r="M859" s="7">
        <f t="shared" si="132"/>
        <v>6.9979268719384518E-3</v>
      </c>
      <c r="N859" s="7">
        <f t="shared" si="133"/>
        <v>9.4903510045805137E-4</v>
      </c>
      <c r="O859" s="7">
        <f t="shared" si="134"/>
        <v>-2.1817476839941277E-4</v>
      </c>
      <c r="P859" s="7">
        <f t="shared" si="135"/>
        <v>-1.6462705435569758E-2</v>
      </c>
      <c r="Q859" s="7">
        <f t="shared" si="136"/>
        <v>7.0844368866254384E-3</v>
      </c>
      <c r="R859" s="7">
        <f t="shared" si="137"/>
        <v>2.3273273855687525E-2</v>
      </c>
      <c r="S859" s="7">
        <f t="shared" si="138"/>
        <v>3.2541350892105352E-2</v>
      </c>
      <c r="T859" s="7">
        <f t="shared" si="139"/>
        <v>8.4248663990230573E-3</v>
      </c>
      <c r="U859" s="7">
        <f t="shared" si="140"/>
        <v>1.2290430246663485E-2</v>
      </c>
    </row>
    <row r="860" spans="1:21" x14ac:dyDescent="0.2">
      <c r="A860" s="2">
        <v>44438</v>
      </c>
      <c r="B860" s="3">
        <v>35.259998000000003</v>
      </c>
      <c r="C860" s="3">
        <v>115.610001</v>
      </c>
      <c r="D860" s="3">
        <v>63.16</v>
      </c>
      <c r="E860" s="3">
        <v>840.03002900000001</v>
      </c>
      <c r="F860" s="3">
        <v>46.759998000000003</v>
      </c>
      <c r="G860" s="3">
        <v>46.200001</v>
      </c>
      <c r="H860" s="3">
        <v>40.229999999999997</v>
      </c>
      <c r="I860" s="3">
        <v>150.279999</v>
      </c>
      <c r="J860" s="3">
        <v>39.849997999999999</v>
      </c>
      <c r="K860" s="3">
        <v>15265.889648</v>
      </c>
      <c r="L860" s="7">
        <f t="shared" si="131"/>
        <v>3.7004553458453654E-3</v>
      </c>
      <c r="M860" s="7">
        <f t="shared" si="132"/>
        <v>4.2564105909552478E-3</v>
      </c>
      <c r="N860" s="7">
        <f t="shared" si="133"/>
        <v>-1.8963179819266429E-3</v>
      </c>
      <c r="O860" s="7">
        <f t="shared" si="134"/>
        <v>1.845277219833126E-2</v>
      </c>
      <c r="P860" s="7">
        <f t="shared" si="135"/>
        <v>3.4334765422093729E-3</v>
      </c>
      <c r="Q860" s="7">
        <f t="shared" si="136"/>
        <v>1.5607803226739877E-2</v>
      </c>
      <c r="R860" s="7">
        <f t="shared" si="137"/>
        <v>-1.6140841676225186E-2</v>
      </c>
      <c r="S860" s="7">
        <f t="shared" si="138"/>
        <v>-9.1646272719011247E-3</v>
      </c>
      <c r="T860" s="7">
        <f t="shared" si="139"/>
        <v>8.8607088607594777E-3</v>
      </c>
      <c r="U860" s="7">
        <f t="shared" si="140"/>
        <v>9.0148152946231078E-3</v>
      </c>
    </row>
    <row r="861" spans="1:21" x14ac:dyDescent="0.2">
      <c r="A861" s="2">
        <v>44439</v>
      </c>
      <c r="B861" s="3">
        <v>35.669998</v>
      </c>
      <c r="C861" s="3">
        <v>117.489998</v>
      </c>
      <c r="D861" s="3">
        <v>63.139999000000003</v>
      </c>
      <c r="E861" s="3">
        <v>843.45001200000002</v>
      </c>
      <c r="F861" s="3">
        <v>46.07</v>
      </c>
      <c r="G861" s="3">
        <v>46.029998999999997</v>
      </c>
      <c r="H861" s="3">
        <v>41.450001</v>
      </c>
      <c r="I861" s="3">
        <v>149.66999799999999</v>
      </c>
      <c r="J861" s="3">
        <v>39.529998999999997</v>
      </c>
      <c r="K861" s="3">
        <v>15259.240234000001</v>
      </c>
      <c r="L861" s="7">
        <f t="shared" si="131"/>
        <v>1.1627907636296422E-2</v>
      </c>
      <c r="M861" s="7">
        <f t="shared" si="132"/>
        <v>1.6261542978448749E-2</v>
      </c>
      <c r="N861" s="7">
        <f t="shared" si="133"/>
        <v>-3.1667194426842141E-4</v>
      </c>
      <c r="O861" s="7">
        <f t="shared" si="134"/>
        <v>4.0712627905353151E-3</v>
      </c>
      <c r="P861" s="7">
        <f t="shared" si="135"/>
        <v>-1.4756159741495342E-2</v>
      </c>
      <c r="Q861" s="7">
        <f t="shared" si="136"/>
        <v>-3.6796968900499323E-3</v>
      </c>
      <c r="R861" s="7">
        <f t="shared" si="137"/>
        <v>3.0325652498135808E-2</v>
      </c>
      <c r="S861" s="7">
        <f t="shared" si="138"/>
        <v>-4.0590963804838136E-3</v>
      </c>
      <c r="T861" s="7">
        <f t="shared" si="139"/>
        <v>-8.0300882323758923E-3</v>
      </c>
      <c r="U861" s="7">
        <f t="shared" si="140"/>
        <v>-4.3557330449265171E-4</v>
      </c>
    </row>
    <row r="862" spans="1:21" x14ac:dyDescent="0.2">
      <c r="A862" s="2">
        <v>44440</v>
      </c>
      <c r="B862" s="3">
        <v>35.740001999999997</v>
      </c>
      <c r="C862" s="3">
        <v>117.449997</v>
      </c>
      <c r="D862" s="3">
        <v>63.290000999999997</v>
      </c>
      <c r="E862" s="3">
        <v>868.84002699999996</v>
      </c>
      <c r="F862" s="3">
        <v>46.040000999999997</v>
      </c>
      <c r="G862" s="3">
        <v>45.740001999999997</v>
      </c>
      <c r="H862" s="3">
        <v>41.41</v>
      </c>
      <c r="I862" s="3">
        <v>147.91999799999999</v>
      </c>
      <c r="J862" s="3">
        <v>39.860000999999997</v>
      </c>
      <c r="K862" s="3">
        <v>15309.379883</v>
      </c>
      <c r="L862" s="7">
        <f t="shared" si="131"/>
        <v>1.9625456665289774E-3</v>
      </c>
      <c r="M862" s="7">
        <f t="shared" si="132"/>
        <v>-3.4046302392484273E-4</v>
      </c>
      <c r="N862" s="7">
        <f t="shared" si="133"/>
        <v>2.3757048206477405E-3</v>
      </c>
      <c r="O862" s="7">
        <f t="shared" si="134"/>
        <v>3.0102572338335503E-2</v>
      </c>
      <c r="P862" s="7">
        <f t="shared" si="135"/>
        <v>-6.5116127631872499E-4</v>
      </c>
      <c r="Q862" s="7">
        <f t="shared" si="136"/>
        <v>-6.3001739365668823E-3</v>
      </c>
      <c r="R862" s="7">
        <f t="shared" si="137"/>
        <v>-9.6504219625962676E-4</v>
      </c>
      <c r="S862" s="7">
        <f t="shared" si="138"/>
        <v>-1.1692390080742836E-2</v>
      </c>
      <c r="T862" s="7">
        <f t="shared" si="139"/>
        <v>8.3481408638538136E-3</v>
      </c>
      <c r="U862" s="7">
        <f t="shared" si="140"/>
        <v>3.2858548807875609E-3</v>
      </c>
    </row>
    <row r="863" spans="1:21" x14ac:dyDescent="0.2">
      <c r="A863" s="2">
        <v>44441</v>
      </c>
      <c r="B863" s="3">
        <v>35.860000999999997</v>
      </c>
      <c r="C863" s="3">
        <v>117.370003</v>
      </c>
      <c r="D863" s="3">
        <v>63.459999000000003</v>
      </c>
      <c r="E863" s="3">
        <v>874.42999299999997</v>
      </c>
      <c r="F863" s="3">
        <v>46.84</v>
      </c>
      <c r="G863" s="3">
        <v>47.310001</v>
      </c>
      <c r="H863" s="3">
        <v>41.540000999999997</v>
      </c>
      <c r="I863" s="3">
        <v>149.85000600000001</v>
      </c>
      <c r="J863" s="3">
        <v>39.409999999999997</v>
      </c>
      <c r="K863" s="3">
        <v>15331.179688</v>
      </c>
      <c r="L863" s="7">
        <f t="shared" si="131"/>
        <v>3.3575543728285181E-3</v>
      </c>
      <c r="M863" s="7">
        <f t="shared" si="132"/>
        <v>-6.8108984285456594E-4</v>
      </c>
      <c r="N863" s="7">
        <f t="shared" si="133"/>
        <v>2.6860167058617482E-3</v>
      </c>
      <c r="O863" s="7">
        <f t="shared" si="134"/>
        <v>6.4338265115403163E-3</v>
      </c>
      <c r="P863" s="7">
        <f t="shared" si="135"/>
        <v>1.7376172515721856E-2</v>
      </c>
      <c r="Q863" s="7">
        <f t="shared" si="136"/>
        <v>3.4324419137541862E-2</v>
      </c>
      <c r="R863" s="7">
        <f t="shared" si="137"/>
        <v>3.1393624728326503E-3</v>
      </c>
      <c r="S863" s="7">
        <f t="shared" si="138"/>
        <v>1.3047647553375542E-2</v>
      </c>
      <c r="T863" s="7">
        <f t="shared" si="139"/>
        <v>-1.128953810111546E-2</v>
      </c>
      <c r="U863" s="7">
        <f t="shared" si="140"/>
        <v>1.4239508828314939E-3</v>
      </c>
    </row>
    <row r="864" spans="1:21" x14ac:dyDescent="0.2">
      <c r="A864" s="2">
        <v>44442</v>
      </c>
      <c r="B864" s="3">
        <v>35.240001999999997</v>
      </c>
      <c r="C864" s="3">
        <v>117.19000200000001</v>
      </c>
      <c r="D864" s="3">
        <v>63.439999</v>
      </c>
      <c r="E864" s="3">
        <v>882.830017</v>
      </c>
      <c r="F864" s="3">
        <v>46.84</v>
      </c>
      <c r="G864" s="3">
        <v>46.650002000000001</v>
      </c>
      <c r="H864" s="3">
        <v>41.279998999999997</v>
      </c>
      <c r="I864" s="3">
        <v>149.88000500000001</v>
      </c>
      <c r="J864" s="3">
        <v>39.159999999999997</v>
      </c>
      <c r="K864" s="3">
        <v>15363.519531</v>
      </c>
      <c r="L864" s="7">
        <f t="shared" si="131"/>
        <v>-1.7289430638889273E-2</v>
      </c>
      <c r="M864" s="7">
        <f t="shared" si="132"/>
        <v>-1.5336201363136208E-3</v>
      </c>
      <c r="N864" s="7">
        <f t="shared" si="133"/>
        <v>-3.1515916033977761E-4</v>
      </c>
      <c r="O864" s="7">
        <f t="shared" si="134"/>
        <v>9.6062853141406727E-3</v>
      </c>
      <c r="P864" s="7">
        <f t="shared" si="135"/>
        <v>0</v>
      </c>
      <c r="Q864" s="7">
        <f t="shared" si="136"/>
        <v>-1.3950517566042729E-2</v>
      </c>
      <c r="R864" s="7">
        <f t="shared" si="137"/>
        <v>-6.2590754391171075E-3</v>
      </c>
      <c r="S864" s="7">
        <f t="shared" si="138"/>
        <v>2.0019351884446144E-4</v>
      </c>
      <c r="T864" s="7">
        <f t="shared" si="139"/>
        <v>-6.3435676224308556E-3</v>
      </c>
      <c r="U864" s="7">
        <f t="shared" si="140"/>
        <v>2.109416474018157E-3</v>
      </c>
    </row>
    <row r="865" spans="1:21" x14ac:dyDescent="0.2">
      <c r="A865" s="2">
        <v>44446</v>
      </c>
      <c r="B865" s="3">
        <v>34.770000000000003</v>
      </c>
      <c r="C865" s="3">
        <v>115.790001</v>
      </c>
      <c r="D865" s="3">
        <v>61.740001999999997</v>
      </c>
      <c r="E865" s="3">
        <v>881.76000999999997</v>
      </c>
      <c r="F865" s="3">
        <v>46.75</v>
      </c>
      <c r="G865" s="3">
        <v>45.990001999999997</v>
      </c>
      <c r="H865" s="3">
        <v>41.619999</v>
      </c>
      <c r="I865" s="3">
        <v>147.550003</v>
      </c>
      <c r="J865" s="3">
        <v>38.450001</v>
      </c>
      <c r="K865" s="3">
        <v>15374.330078000001</v>
      </c>
      <c r="L865" s="7">
        <f t="shared" si="131"/>
        <v>-1.3337172909354371E-2</v>
      </c>
      <c r="M865" s="7">
        <f t="shared" si="132"/>
        <v>-1.1946420139151486E-2</v>
      </c>
      <c r="N865" s="7">
        <f t="shared" si="133"/>
        <v>-2.6796926651906208E-2</v>
      </c>
      <c r="O865" s="7">
        <f t="shared" si="134"/>
        <v>-1.2120192782253713E-3</v>
      </c>
      <c r="P865" s="7">
        <f t="shared" si="135"/>
        <v>-1.9214346712212512E-3</v>
      </c>
      <c r="Q865" s="7">
        <f t="shared" si="136"/>
        <v>-1.4147909361290139E-2</v>
      </c>
      <c r="R865" s="7">
        <f t="shared" si="137"/>
        <v>8.23643430805324E-3</v>
      </c>
      <c r="S865" s="7">
        <f t="shared" si="138"/>
        <v>-1.5545782774693711E-2</v>
      </c>
      <c r="T865" s="7">
        <f t="shared" si="139"/>
        <v>-1.8130720122573961E-2</v>
      </c>
      <c r="U865" s="7">
        <f t="shared" si="140"/>
        <v>7.0365042190936714E-4</v>
      </c>
    </row>
    <row r="866" spans="1:21" x14ac:dyDescent="0.2">
      <c r="A866" s="2">
        <v>44447</v>
      </c>
      <c r="B866" s="3">
        <v>35.290000999999997</v>
      </c>
      <c r="C866" s="3">
        <v>118.040001</v>
      </c>
      <c r="D866" s="3">
        <v>63.049999</v>
      </c>
      <c r="E866" s="3">
        <v>882.30999799999995</v>
      </c>
      <c r="F866" s="3">
        <v>46.509998000000003</v>
      </c>
      <c r="G866" s="3">
        <v>46.290000999999997</v>
      </c>
      <c r="H866" s="3">
        <v>40.909999999999997</v>
      </c>
      <c r="I866" s="3">
        <v>145.300003</v>
      </c>
      <c r="J866" s="3">
        <v>37.099997999999999</v>
      </c>
      <c r="K866" s="3">
        <v>15286.639648</v>
      </c>
      <c r="L866" s="7">
        <f t="shared" si="131"/>
        <v>1.4955450100661301E-2</v>
      </c>
      <c r="M866" s="7">
        <f t="shared" si="132"/>
        <v>1.943172968795466E-2</v>
      </c>
      <c r="N866" s="7">
        <f t="shared" si="133"/>
        <v>2.1217961735731768E-2</v>
      </c>
      <c r="O866" s="7">
        <f t="shared" si="134"/>
        <v>6.2373887879082297E-4</v>
      </c>
      <c r="P866" s="7">
        <f t="shared" si="135"/>
        <v>-5.1337326203207898E-3</v>
      </c>
      <c r="Q866" s="7">
        <f t="shared" si="136"/>
        <v>6.5231351805551067E-3</v>
      </c>
      <c r="R866" s="7">
        <f t="shared" si="137"/>
        <v>-1.7059082581909801E-2</v>
      </c>
      <c r="S866" s="7">
        <f t="shared" si="138"/>
        <v>-1.5249067802458804E-2</v>
      </c>
      <c r="T866" s="7">
        <f t="shared" si="139"/>
        <v>-3.511061027020522E-2</v>
      </c>
      <c r="U866" s="7">
        <f t="shared" si="140"/>
        <v>-5.7036911237831273E-3</v>
      </c>
    </row>
    <row r="867" spans="1:21" x14ac:dyDescent="0.2">
      <c r="A867" s="2">
        <v>44448</v>
      </c>
      <c r="B867" s="3">
        <v>34.830002</v>
      </c>
      <c r="C867" s="3">
        <v>118.790001</v>
      </c>
      <c r="D867" s="3">
        <v>63</v>
      </c>
      <c r="E867" s="3">
        <v>854.55999799999995</v>
      </c>
      <c r="F867" s="3">
        <v>46.029998999999997</v>
      </c>
      <c r="G867" s="3">
        <v>46.130001</v>
      </c>
      <c r="H867" s="3">
        <v>40.340000000000003</v>
      </c>
      <c r="I867" s="3">
        <v>150.300003</v>
      </c>
      <c r="J867" s="3">
        <v>37.139999000000003</v>
      </c>
      <c r="K867" s="3">
        <v>15248.25</v>
      </c>
      <c r="L867" s="7">
        <f t="shared" si="131"/>
        <v>-1.3034825360305213E-2</v>
      </c>
      <c r="M867" s="7">
        <f t="shared" si="132"/>
        <v>6.3537783263827655E-3</v>
      </c>
      <c r="N867" s="7">
        <f t="shared" si="133"/>
        <v>-7.9300556372728388E-4</v>
      </c>
      <c r="O867" s="7">
        <f t="shared" si="134"/>
        <v>-3.1451530712451478E-2</v>
      </c>
      <c r="P867" s="7">
        <f t="shared" si="135"/>
        <v>-1.0320340155680214E-2</v>
      </c>
      <c r="Q867" s="7">
        <f t="shared" si="136"/>
        <v>-3.4564700052608899E-3</v>
      </c>
      <c r="R867" s="7">
        <f t="shared" si="137"/>
        <v>-1.3933023710584044E-2</v>
      </c>
      <c r="S867" s="7">
        <f t="shared" si="138"/>
        <v>3.4411561574434375E-2</v>
      </c>
      <c r="T867" s="7">
        <f t="shared" si="139"/>
        <v>1.0781941282046357E-3</v>
      </c>
      <c r="U867" s="7">
        <f t="shared" si="140"/>
        <v>-2.5113202694630765E-3</v>
      </c>
    </row>
    <row r="868" spans="1:21" x14ac:dyDescent="0.2">
      <c r="A868" s="2">
        <v>44449</v>
      </c>
      <c r="B868" s="3">
        <v>34.830002</v>
      </c>
      <c r="C868" s="3">
        <v>119.339996</v>
      </c>
      <c r="D868" s="3">
        <v>62.740001999999997</v>
      </c>
      <c r="E868" s="3">
        <v>844</v>
      </c>
      <c r="F868" s="3">
        <v>45.59</v>
      </c>
      <c r="G868" s="3">
        <v>42.669998</v>
      </c>
      <c r="H868" s="3">
        <v>39.650002000000001</v>
      </c>
      <c r="I868" s="3">
        <v>151.08000200000001</v>
      </c>
      <c r="J868" s="3">
        <v>37.099997999999999</v>
      </c>
      <c r="K868" s="3">
        <v>15115.490234000001</v>
      </c>
      <c r="L868" s="7">
        <f t="shared" si="131"/>
        <v>0</v>
      </c>
      <c r="M868" s="7">
        <f t="shared" si="132"/>
        <v>4.6299772318378514E-3</v>
      </c>
      <c r="N868" s="7">
        <f t="shared" si="133"/>
        <v>-4.1269523809524299E-3</v>
      </c>
      <c r="O868" s="7">
        <f t="shared" si="134"/>
        <v>-1.235723416110562E-2</v>
      </c>
      <c r="P868" s="7">
        <f t="shared" si="135"/>
        <v>-9.5589617544852255E-3</v>
      </c>
      <c r="Q868" s="7">
        <f t="shared" si="136"/>
        <v>-7.50054828743663E-2</v>
      </c>
      <c r="R868" s="7">
        <f t="shared" si="137"/>
        <v>-1.7104561229548901E-2</v>
      </c>
      <c r="S868" s="7">
        <f t="shared" si="138"/>
        <v>5.1896140015380019E-3</v>
      </c>
      <c r="T868" s="7">
        <f t="shared" si="139"/>
        <v>-1.0770328776800377E-3</v>
      </c>
      <c r="U868" s="7">
        <f t="shared" si="140"/>
        <v>-8.7065575393897154E-3</v>
      </c>
    </row>
    <row r="869" spans="1:21" x14ac:dyDescent="0.2">
      <c r="A869" s="2">
        <v>44452</v>
      </c>
      <c r="B869" s="3">
        <v>35.150002000000001</v>
      </c>
      <c r="C869" s="3">
        <v>119.18</v>
      </c>
      <c r="D869" s="3">
        <v>63.400002000000001</v>
      </c>
      <c r="E869" s="3">
        <v>839.53997800000002</v>
      </c>
      <c r="F869" s="3">
        <v>44.580002</v>
      </c>
      <c r="G869" s="3">
        <v>42.880001</v>
      </c>
      <c r="H869" s="3">
        <v>40.369999</v>
      </c>
      <c r="I869" s="3">
        <v>154.86999499999999</v>
      </c>
      <c r="J869" s="3">
        <v>37.759998000000003</v>
      </c>
      <c r="K869" s="3">
        <v>15105.580078000001</v>
      </c>
      <c r="L869" s="7">
        <f t="shared" si="131"/>
        <v>9.1874815281377323E-3</v>
      </c>
      <c r="M869" s="7">
        <f t="shared" si="132"/>
        <v>-1.3406737503157992E-3</v>
      </c>
      <c r="N869" s="7">
        <f t="shared" si="133"/>
        <v>1.0519604382543752E-2</v>
      </c>
      <c r="O869" s="7">
        <f t="shared" si="134"/>
        <v>-5.2843862559241476E-3</v>
      </c>
      <c r="P869" s="7">
        <f t="shared" si="135"/>
        <v>-2.2153937266944569E-2</v>
      </c>
      <c r="Q869" s="7">
        <f t="shared" si="136"/>
        <v>4.9215610462414452E-3</v>
      </c>
      <c r="R869" s="7">
        <f t="shared" si="137"/>
        <v>1.8158813712039645E-2</v>
      </c>
      <c r="S869" s="7">
        <f t="shared" si="138"/>
        <v>2.5086000462192084E-2</v>
      </c>
      <c r="T869" s="7">
        <f t="shared" si="139"/>
        <v>1.7789758371415644E-2</v>
      </c>
      <c r="U869" s="7">
        <f t="shared" si="140"/>
        <v>-6.5562914907705237E-4</v>
      </c>
    </row>
    <row r="870" spans="1:21" x14ac:dyDescent="0.2">
      <c r="A870" s="2">
        <v>44453</v>
      </c>
      <c r="B870" s="3">
        <v>35.020000000000003</v>
      </c>
      <c r="C870" s="3">
        <v>118.860001</v>
      </c>
      <c r="D870" s="3">
        <v>63.68</v>
      </c>
      <c r="E870" s="3">
        <v>834.89001499999995</v>
      </c>
      <c r="F870" s="3">
        <v>44.709999000000003</v>
      </c>
      <c r="G870" s="3">
        <v>41.790000999999997</v>
      </c>
      <c r="H870" s="3">
        <v>38.919998</v>
      </c>
      <c r="I870" s="3">
        <v>152.949997</v>
      </c>
      <c r="J870" s="3">
        <v>37.770000000000003</v>
      </c>
      <c r="K870" s="3">
        <v>15037.759765999999</v>
      </c>
      <c r="L870" s="7">
        <f t="shared" si="131"/>
        <v>-3.698491965946332E-3</v>
      </c>
      <c r="M870" s="7">
        <f t="shared" si="132"/>
        <v>-2.6850058734687859E-3</v>
      </c>
      <c r="N870" s="7">
        <f t="shared" si="133"/>
        <v>4.4163721004298875E-3</v>
      </c>
      <c r="O870" s="7">
        <f t="shared" si="134"/>
        <v>-5.5387034826828345E-3</v>
      </c>
      <c r="P870" s="7">
        <f t="shared" si="135"/>
        <v>2.9160384515012588E-3</v>
      </c>
      <c r="Q870" s="7">
        <f t="shared" si="136"/>
        <v>-2.5419775526591134E-2</v>
      </c>
      <c r="R870" s="7">
        <f t="shared" si="137"/>
        <v>-3.5917786373985301E-2</v>
      </c>
      <c r="S870" s="7">
        <f t="shared" si="138"/>
        <v>-1.2397482159148985E-2</v>
      </c>
      <c r="T870" s="7">
        <f t="shared" si="139"/>
        <v>2.6488348860611872E-4</v>
      </c>
      <c r="U870" s="7">
        <f t="shared" si="140"/>
        <v>-4.4897522405495834E-3</v>
      </c>
    </row>
    <row r="871" spans="1:21" x14ac:dyDescent="0.2">
      <c r="A871" s="2">
        <v>44454</v>
      </c>
      <c r="B871" s="3">
        <v>35.419998</v>
      </c>
      <c r="C871" s="3">
        <v>114.639999</v>
      </c>
      <c r="D871" s="3">
        <v>63.880001</v>
      </c>
      <c r="E871" s="3">
        <v>843.44000200000005</v>
      </c>
      <c r="F871" s="3">
        <v>44.77</v>
      </c>
      <c r="G871" s="3">
        <v>41.099997999999999</v>
      </c>
      <c r="H871" s="3">
        <v>40.369999</v>
      </c>
      <c r="I871" s="3">
        <v>158.66000399999999</v>
      </c>
      <c r="J871" s="3">
        <v>38.779998999999997</v>
      </c>
      <c r="K871" s="3">
        <v>15161.530273</v>
      </c>
      <c r="L871" s="7">
        <f t="shared" si="131"/>
        <v>1.1421987435750899E-2</v>
      </c>
      <c r="M871" s="7">
        <f t="shared" si="132"/>
        <v>-3.5503970759683853E-2</v>
      </c>
      <c r="N871" s="7">
        <f t="shared" si="133"/>
        <v>3.1407192211055325E-3</v>
      </c>
      <c r="O871" s="7">
        <f t="shared" si="134"/>
        <v>1.0240854299832658E-2</v>
      </c>
      <c r="P871" s="7">
        <f t="shared" si="135"/>
        <v>1.3420040559607202E-3</v>
      </c>
      <c r="Q871" s="7">
        <f t="shared" si="136"/>
        <v>-1.6511198456300523E-2</v>
      </c>
      <c r="R871" s="7">
        <f t="shared" si="137"/>
        <v>3.7255937166286605E-2</v>
      </c>
      <c r="S871" s="7">
        <f t="shared" si="138"/>
        <v>3.7332508087594078E-2</v>
      </c>
      <c r="T871" s="7">
        <f t="shared" si="139"/>
        <v>2.6740773100344013E-2</v>
      </c>
      <c r="U871" s="7">
        <f t="shared" si="140"/>
        <v>8.230647977223518E-3</v>
      </c>
    </row>
    <row r="872" spans="1:21" x14ac:dyDescent="0.2">
      <c r="A872" s="2">
        <v>44455</v>
      </c>
      <c r="B872" s="3">
        <v>35.490001999999997</v>
      </c>
      <c r="C872" s="3">
        <v>114.66999800000001</v>
      </c>
      <c r="D872" s="3">
        <v>63.540000999999997</v>
      </c>
      <c r="E872" s="3">
        <v>853.25</v>
      </c>
      <c r="F872" s="3">
        <v>44.470001000000003</v>
      </c>
      <c r="G872" s="3">
        <v>40.869999</v>
      </c>
      <c r="H872" s="3">
        <v>40.43</v>
      </c>
      <c r="I872" s="3">
        <v>157.029999</v>
      </c>
      <c r="J872" s="3">
        <v>38.270000000000003</v>
      </c>
      <c r="K872" s="3">
        <v>15181.919921999999</v>
      </c>
      <c r="L872" s="7">
        <f t="shared" si="131"/>
        <v>1.9763976271257072E-3</v>
      </c>
      <c r="M872" s="7">
        <f t="shared" si="132"/>
        <v>2.6168004415285854E-4</v>
      </c>
      <c r="N872" s="7">
        <f t="shared" si="133"/>
        <v>-5.3224795660226027E-3</v>
      </c>
      <c r="O872" s="7">
        <f t="shared" si="134"/>
        <v>1.1630937561341738E-2</v>
      </c>
      <c r="P872" s="7">
        <f t="shared" si="135"/>
        <v>-6.7008934554389022E-3</v>
      </c>
      <c r="Q872" s="7">
        <f t="shared" si="136"/>
        <v>-5.5960829973762871E-3</v>
      </c>
      <c r="R872" s="7">
        <f t="shared" si="137"/>
        <v>1.4862769751369017E-3</v>
      </c>
      <c r="S872" s="7">
        <f t="shared" si="138"/>
        <v>-1.0273572160000594E-2</v>
      </c>
      <c r="T872" s="7">
        <f t="shared" si="139"/>
        <v>-1.3151083371611059E-2</v>
      </c>
      <c r="U872" s="7">
        <f t="shared" si="140"/>
        <v>1.3448279054198888E-3</v>
      </c>
    </row>
    <row r="873" spans="1:21" x14ac:dyDescent="0.2">
      <c r="A873" s="2">
        <v>44456</v>
      </c>
      <c r="B873" s="3">
        <v>34.909999999999997</v>
      </c>
      <c r="C873" s="3">
        <v>113.410004</v>
      </c>
      <c r="D873" s="3">
        <v>63.560001</v>
      </c>
      <c r="E873" s="3">
        <v>872.580017</v>
      </c>
      <c r="F873" s="3">
        <v>43.889999000000003</v>
      </c>
      <c r="G873" s="3">
        <v>40.939999</v>
      </c>
      <c r="H873" s="3">
        <v>39.990001999999997</v>
      </c>
      <c r="I873" s="3">
        <v>157.050003</v>
      </c>
      <c r="J873" s="3">
        <v>37.830002</v>
      </c>
      <c r="K873" s="3">
        <v>15043.969727</v>
      </c>
      <c r="L873" s="7">
        <f t="shared" si="131"/>
        <v>-1.6342687160175434E-2</v>
      </c>
      <c r="M873" s="7">
        <f t="shared" si="132"/>
        <v>-1.0988000540472722E-2</v>
      </c>
      <c r="N873" s="7">
        <f t="shared" si="133"/>
        <v>3.1476234946869341E-4</v>
      </c>
      <c r="O873" s="7">
        <f t="shared" si="134"/>
        <v>2.2654576032815701E-2</v>
      </c>
      <c r="P873" s="7">
        <f t="shared" si="135"/>
        <v>-1.3042545243027998E-2</v>
      </c>
      <c r="Q873" s="7">
        <f t="shared" si="136"/>
        <v>1.7127477786334246E-3</v>
      </c>
      <c r="R873" s="7">
        <f t="shared" si="137"/>
        <v>-1.0882958199356982E-2</v>
      </c>
      <c r="S873" s="7">
        <f t="shared" si="138"/>
        <v>1.2738967157479339E-4</v>
      </c>
      <c r="T873" s="7">
        <f t="shared" si="139"/>
        <v>-1.1497204076300045E-2</v>
      </c>
      <c r="U873" s="7">
        <f t="shared" si="140"/>
        <v>-9.0864788978432774E-3</v>
      </c>
    </row>
    <row r="874" spans="1:21" x14ac:dyDescent="0.2">
      <c r="A874" s="2">
        <v>44459</v>
      </c>
      <c r="B874" s="3">
        <v>34.32</v>
      </c>
      <c r="C874" s="3">
        <v>111.82</v>
      </c>
      <c r="D874" s="3">
        <v>63.389999000000003</v>
      </c>
      <c r="E874" s="3">
        <v>850.22997999999995</v>
      </c>
      <c r="F874" s="3">
        <v>44.200001</v>
      </c>
      <c r="G874" s="3">
        <v>40.409999999999997</v>
      </c>
      <c r="H874" s="3">
        <v>38.860000999999997</v>
      </c>
      <c r="I874" s="3">
        <v>149.36000100000001</v>
      </c>
      <c r="J874" s="3">
        <v>37.150002000000001</v>
      </c>
      <c r="K874" s="3">
        <v>14713.900390999999</v>
      </c>
      <c r="L874" s="7">
        <f t="shared" si="131"/>
        <v>-1.6900601546834614E-2</v>
      </c>
      <c r="M874" s="7">
        <f t="shared" si="132"/>
        <v>-1.4019962471741095E-2</v>
      </c>
      <c r="N874" s="7">
        <f t="shared" si="133"/>
        <v>-2.6746695614431578E-3</v>
      </c>
      <c r="O874" s="7">
        <f t="shared" si="134"/>
        <v>-2.5613739215391684E-2</v>
      </c>
      <c r="P874" s="7">
        <f t="shared" si="135"/>
        <v>7.0631580556654193E-3</v>
      </c>
      <c r="Q874" s="7">
        <f t="shared" si="136"/>
        <v>-1.2945750194082898E-2</v>
      </c>
      <c r="R874" s="7">
        <f t="shared" si="137"/>
        <v>-2.8257087859110387E-2</v>
      </c>
      <c r="S874" s="7">
        <f t="shared" si="138"/>
        <v>-4.8965309475352208E-2</v>
      </c>
      <c r="T874" s="7">
        <f t="shared" si="139"/>
        <v>-1.7975151045458569E-2</v>
      </c>
      <c r="U874" s="7">
        <f t="shared" si="140"/>
        <v>-2.1940308441834481E-2</v>
      </c>
    </row>
    <row r="875" spans="1:21" x14ac:dyDescent="0.2">
      <c r="A875" s="2">
        <v>44460</v>
      </c>
      <c r="B875" s="3">
        <v>33.990001999999997</v>
      </c>
      <c r="C875" s="3">
        <v>112.220001</v>
      </c>
      <c r="D875" s="3">
        <v>62.779998999999997</v>
      </c>
      <c r="E875" s="3">
        <v>848.20001200000002</v>
      </c>
      <c r="F875" s="3">
        <v>43.919998</v>
      </c>
      <c r="G875" s="3">
        <v>40.450001</v>
      </c>
      <c r="H875" s="3">
        <v>38.659999999999997</v>
      </c>
      <c r="I875" s="3">
        <v>147.949997</v>
      </c>
      <c r="J875" s="3">
        <v>36.840000000000003</v>
      </c>
      <c r="K875" s="3">
        <v>14746.400390999999</v>
      </c>
      <c r="L875" s="7">
        <f t="shared" si="131"/>
        <v>-9.6153263403264376E-3</v>
      </c>
      <c r="M875" s="7">
        <f t="shared" si="132"/>
        <v>3.5771865498122266E-3</v>
      </c>
      <c r="N875" s="7">
        <f t="shared" si="133"/>
        <v>-9.6229690743488815E-3</v>
      </c>
      <c r="O875" s="7">
        <f t="shared" si="134"/>
        <v>-2.3875516598461277E-3</v>
      </c>
      <c r="P875" s="7">
        <f t="shared" si="135"/>
        <v>-6.334909358938717E-3</v>
      </c>
      <c r="Q875" s="7">
        <f t="shared" si="136"/>
        <v>9.898787428855168E-4</v>
      </c>
      <c r="R875" s="7">
        <f t="shared" si="137"/>
        <v>-5.1467059921074202E-3</v>
      </c>
      <c r="S875" s="7">
        <f t="shared" si="138"/>
        <v>-9.4403052394195879E-3</v>
      </c>
      <c r="T875" s="7">
        <f t="shared" si="139"/>
        <v>-8.3446025117306106E-3</v>
      </c>
      <c r="U875" s="7">
        <f t="shared" si="140"/>
        <v>2.2087957058537083E-3</v>
      </c>
    </row>
    <row r="876" spans="1:21" x14ac:dyDescent="0.2">
      <c r="A876" s="2">
        <v>44461</v>
      </c>
      <c r="B876" s="3">
        <v>34.330002</v>
      </c>
      <c r="C876" s="3">
        <v>113.07</v>
      </c>
      <c r="D876" s="3">
        <v>63.220001000000003</v>
      </c>
      <c r="E876" s="3">
        <v>860.11999500000002</v>
      </c>
      <c r="F876" s="3">
        <v>43.950001</v>
      </c>
      <c r="G876" s="3">
        <v>40.099997999999999</v>
      </c>
      <c r="H876" s="3">
        <v>39.200001</v>
      </c>
      <c r="I876" s="3">
        <v>150.050003</v>
      </c>
      <c r="J876" s="3">
        <v>37.700001</v>
      </c>
      <c r="K876" s="3">
        <v>14896.849609000001</v>
      </c>
      <c r="L876" s="7">
        <f t="shared" si="131"/>
        <v>1.0002941453195661E-2</v>
      </c>
      <c r="M876" s="7">
        <f t="shared" si="132"/>
        <v>7.5743984354446486E-3</v>
      </c>
      <c r="N876" s="7">
        <f t="shared" si="133"/>
        <v>7.0086334343523468E-3</v>
      </c>
      <c r="O876" s="7">
        <f t="shared" si="134"/>
        <v>1.4053269077294003E-2</v>
      </c>
      <c r="P876" s="7">
        <f t="shared" si="135"/>
        <v>6.8312844640841443E-4</v>
      </c>
      <c r="Q876" s="7">
        <f t="shared" si="136"/>
        <v>-8.6527315537025806E-3</v>
      </c>
      <c r="R876" s="7">
        <f t="shared" si="137"/>
        <v>1.3967951370926119E-2</v>
      </c>
      <c r="S876" s="7">
        <f t="shared" si="138"/>
        <v>1.4194025296262815E-2</v>
      </c>
      <c r="T876" s="7">
        <f t="shared" si="139"/>
        <v>2.3344218241042259E-2</v>
      </c>
      <c r="U876" s="7">
        <f t="shared" si="140"/>
        <v>1.0202436798869473E-2</v>
      </c>
    </row>
    <row r="877" spans="1:21" x14ac:dyDescent="0.2">
      <c r="A877" s="2">
        <v>44462</v>
      </c>
      <c r="B877" s="3">
        <v>34.299999</v>
      </c>
      <c r="C877" s="3">
        <v>114.139999</v>
      </c>
      <c r="D877" s="3">
        <v>63.150002000000001</v>
      </c>
      <c r="E877" s="3">
        <v>848.01000999999997</v>
      </c>
      <c r="F877" s="3">
        <v>44.189999</v>
      </c>
      <c r="G877" s="3">
        <v>40.18</v>
      </c>
      <c r="H877" s="3">
        <v>40.060001</v>
      </c>
      <c r="I877" s="3">
        <v>157.96000699999999</v>
      </c>
      <c r="J877" s="3">
        <v>38.340000000000003</v>
      </c>
      <c r="K877" s="3">
        <v>15052.240234000001</v>
      </c>
      <c r="L877" s="7">
        <f t="shared" si="131"/>
        <v>-8.7395858584571795E-4</v>
      </c>
      <c r="M877" s="7">
        <f t="shared" si="132"/>
        <v>9.4631555673477495E-3</v>
      </c>
      <c r="N877" s="7">
        <f t="shared" si="133"/>
        <v>-1.1072287075731429E-3</v>
      </c>
      <c r="O877" s="7">
        <f t="shared" si="134"/>
        <v>-1.4079413419519507E-2</v>
      </c>
      <c r="P877" s="7">
        <f t="shared" si="135"/>
        <v>5.4607052227370811E-3</v>
      </c>
      <c r="Q877" s="7">
        <f t="shared" si="136"/>
        <v>1.995062443644021E-3</v>
      </c>
      <c r="R877" s="7">
        <f t="shared" si="137"/>
        <v>2.1938774950541442E-2</v>
      </c>
      <c r="S877" s="7">
        <f t="shared" si="138"/>
        <v>5.271578701667861E-2</v>
      </c>
      <c r="T877" s="7">
        <f t="shared" si="139"/>
        <v>1.6976100345461612E-2</v>
      </c>
      <c r="U877" s="7">
        <f t="shared" si="140"/>
        <v>1.043110651436798E-2</v>
      </c>
    </row>
    <row r="878" spans="1:21" x14ac:dyDescent="0.2">
      <c r="A878" s="2">
        <v>44463</v>
      </c>
      <c r="B878" s="3">
        <v>33.869999</v>
      </c>
      <c r="C878" s="3">
        <v>114.110001</v>
      </c>
      <c r="D878" s="3">
        <v>63.779998999999997</v>
      </c>
      <c r="E878" s="3">
        <v>834.67999299999997</v>
      </c>
      <c r="F878" s="3">
        <v>43.939999</v>
      </c>
      <c r="G878" s="3">
        <v>39.979999999999997</v>
      </c>
      <c r="H878" s="3">
        <v>39.990001999999997</v>
      </c>
      <c r="I878" s="3">
        <v>162.029999</v>
      </c>
      <c r="J878" s="3">
        <v>37.950001</v>
      </c>
      <c r="K878" s="3">
        <v>15047.700194999999</v>
      </c>
      <c r="L878" s="7">
        <f t="shared" si="131"/>
        <v>-1.2536443514182018E-2</v>
      </c>
      <c r="M878" s="7">
        <f t="shared" si="132"/>
        <v>-2.6281759473299266E-4</v>
      </c>
      <c r="N878" s="7">
        <f t="shared" si="133"/>
        <v>9.9761992089880836E-3</v>
      </c>
      <c r="O878" s="7">
        <f t="shared" si="134"/>
        <v>-1.5719174116824396E-2</v>
      </c>
      <c r="P878" s="7">
        <f t="shared" si="135"/>
        <v>-5.6573886774697593E-3</v>
      </c>
      <c r="Q878" s="7">
        <f t="shared" si="136"/>
        <v>-4.9776007964161982E-3</v>
      </c>
      <c r="R878" s="7">
        <f t="shared" si="137"/>
        <v>-1.74735392542808E-3</v>
      </c>
      <c r="S878" s="7">
        <f t="shared" si="138"/>
        <v>2.5765964925539751E-2</v>
      </c>
      <c r="T878" s="7">
        <f t="shared" si="139"/>
        <v>-1.0172117892540508E-2</v>
      </c>
      <c r="U878" s="7">
        <f t="shared" si="140"/>
        <v>-3.0161882413664264E-4</v>
      </c>
    </row>
    <row r="879" spans="1:21" x14ac:dyDescent="0.2">
      <c r="A879" s="2">
        <v>44466</v>
      </c>
      <c r="B879" s="3">
        <v>34.009998000000003</v>
      </c>
      <c r="C879" s="3">
        <v>113.68</v>
      </c>
      <c r="D879" s="3">
        <v>64</v>
      </c>
      <c r="E879" s="3">
        <v>807.53002900000001</v>
      </c>
      <c r="F879" s="3">
        <v>43.57</v>
      </c>
      <c r="G879" s="3">
        <v>40.189999</v>
      </c>
      <c r="H879" s="3">
        <v>40.439999</v>
      </c>
      <c r="I879" s="3">
        <v>168.020004</v>
      </c>
      <c r="J879" s="3">
        <v>38.18</v>
      </c>
      <c r="K879" s="3">
        <v>14969.969727</v>
      </c>
      <c r="L879" s="7">
        <f t="shared" si="131"/>
        <v>4.1334220293305322E-3</v>
      </c>
      <c r="M879" s="7">
        <f t="shared" si="132"/>
        <v>-3.7683024820934852E-3</v>
      </c>
      <c r="N879" s="7">
        <f t="shared" si="133"/>
        <v>3.4493728982341854E-3</v>
      </c>
      <c r="O879" s="7">
        <f t="shared" si="134"/>
        <v>-3.2527392806454815E-2</v>
      </c>
      <c r="P879" s="7">
        <f t="shared" si="135"/>
        <v>-8.4205509426616039E-3</v>
      </c>
      <c r="Q879" s="7">
        <f t="shared" si="136"/>
        <v>5.2526013006504099E-3</v>
      </c>
      <c r="R879" s="7">
        <f t="shared" si="137"/>
        <v>1.1252737621768644E-2</v>
      </c>
      <c r="S879" s="7">
        <f t="shared" si="138"/>
        <v>3.6968493717018394E-2</v>
      </c>
      <c r="T879" s="7">
        <f t="shared" si="139"/>
        <v>6.060579550445846E-3</v>
      </c>
      <c r="U879" s="7">
        <f t="shared" si="140"/>
        <v>-5.1656045105037225E-3</v>
      </c>
    </row>
    <row r="880" spans="1:21" x14ac:dyDescent="0.2">
      <c r="A880" s="2">
        <v>44467</v>
      </c>
      <c r="B880" s="3">
        <v>34.040000999999997</v>
      </c>
      <c r="C880" s="3">
        <v>111.709999</v>
      </c>
      <c r="D880" s="3">
        <v>64</v>
      </c>
      <c r="E880" s="3">
        <v>798.94000200000005</v>
      </c>
      <c r="F880" s="3">
        <v>43.040000999999997</v>
      </c>
      <c r="G880" s="3">
        <v>40.509998000000003</v>
      </c>
      <c r="H880" s="3">
        <v>40.229999999999997</v>
      </c>
      <c r="I880" s="3">
        <v>169.53999300000001</v>
      </c>
      <c r="J880" s="3">
        <v>37.869999</v>
      </c>
      <c r="K880" s="3">
        <v>14546.679688</v>
      </c>
      <c r="L880" s="7">
        <f t="shared" si="131"/>
        <v>8.8218176313899102E-4</v>
      </c>
      <c r="M880" s="7">
        <f t="shared" si="132"/>
        <v>-1.7329354327938164E-2</v>
      </c>
      <c r="N880" s="7">
        <f t="shared" si="133"/>
        <v>0</v>
      </c>
      <c r="O880" s="7">
        <f t="shared" si="134"/>
        <v>-1.0637408754492228E-2</v>
      </c>
      <c r="P880" s="7">
        <f t="shared" si="135"/>
        <v>-1.2164310305255993E-2</v>
      </c>
      <c r="Q880" s="7">
        <f t="shared" si="136"/>
        <v>7.9621549629797905E-3</v>
      </c>
      <c r="R880" s="7">
        <f t="shared" si="137"/>
        <v>-5.1928537386957746E-3</v>
      </c>
      <c r="S880" s="7">
        <f t="shared" si="138"/>
        <v>9.0464763945607898E-3</v>
      </c>
      <c r="T880" s="7">
        <f t="shared" si="139"/>
        <v>-8.1194604504976359E-3</v>
      </c>
      <c r="U880" s="7">
        <f t="shared" si="140"/>
        <v>-2.8275944889624528E-2</v>
      </c>
    </row>
    <row r="881" spans="1:21" x14ac:dyDescent="0.2">
      <c r="A881" s="2">
        <v>44468</v>
      </c>
      <c r="B881" s="3">
        <v>34.639999000000003</v>
      </c>
      <c r="C881" s="3">
        <v>112.16999800000001</v>
      </c>
      <c r="D881" s="3">
        <v>65.300003000000004</v>
      </c>
      <c r="E881" s="3">
        <v>801.580017</v>
      </c>
      <c r="F881" s="3">
        <v>43.529998999999997</v>
      </c>
      <c r="G881" s="3">
        <v>41.34</v>
      </c>
      <c r="H881" s="3">
        <v>40.119999</v>
      </c>
      <c r="I881" s="3">
        <v>170.300003</v>
      </c>
      <c r="J881" s="3">
        <v>37.659999999999997</v>
      </c>
      <c r="K881" s="3">
        <v>14512.440430000001</v>
      </c>
      <c r="L881" s="7">
        <f t="shared" si="131"/>
        <v>1.7626262701931371E-2</v>
      </c>
      <c r="M881" s="7">
        <f t="shared" si="132"/>
        <v>4.117796115995046E-3</v>
      </c>
      <c r="N881" s="7">
        <f t="shared" si="133"/>
        <v>2.0312546875000059E-2</v>
      </c>
      <c r="O881" s="7">
        <f t="shared" si="134"/>
        <v>3.304397067853849E-3</v>
      </c>
      <c r="P881" s="7">
        <f t="shared" si="135"/>
        <v>1.1384711631396104E-2</v>
      </c>
      <c r="Q881" s="7">
        <f t="shared" si="136"/>
        <v>2.0488818587450938E-2</v>
      </c>
      <c r="R881" s="7">
        <f t="shared" si="137"/>
        <v>-2.7343027591348974E-3</v>
      </c>
      <c r="S881" s="7">
        <f t="shared" si="138"/>
        <v>4.4827771108849465E-3</v>
      </c>
      <c r="T881" s="7">
        <f t="shared" si="139"/>
        <v>-5.5452602467722109E-3</v>
      </c>
      <c r="U881" s="7">
        <f t="shared" si="140"/>
        <v>-2.3537507344885459E-3</v>
      </c>
    </row>
    <row r="882" spans="1:21" x14ac:dyDescent="0.2">
      <c r="A882" s="2">
        <v>44469</v>
      </c>
      <c r="B882" s="3">
        <v>34.159999999999997</v>
      </c>
      <c r="C882" s="3">
        <v>110.30999799999999</v>
      </c>
      <c r="D882" s="3">
        <v>63.919998</v>
      </c>
      <c r="E882" s="3">
        <v>790.13000499999998</v>
      </c>
      <c r="F882" s="3">
        <v>43.009998000000003</v>
      </c>
      <c r="G882" s="3">
        <v>40.43</v>
      </c>
      <c r="H882" s="3">
        <v>39.509998000000003</v>
      </c>
      <c r="I882" s="3">
        <v>166.509995</v>
      </c>
      <c r="J882" s="3">
        <v>36.610000999999997</v>
      </c>
      <c r="K882" s="3">
        <v>14448.580078000001</v>
      </c>
      <c r="L882" s="7">
        <f t="shared" si="131"/>
        <v>-1.385678446468796E-2</v>
      </c>
      <c r="M882" s="7">
        <f t="shared" si="132"/>
        <v>-1.65819740854414E-2</v>
      </c>
      <c r="N882" s="7">
        <f t="shared" si="133"/>
        <v>-2.1133306839204953E-2</v>
      </c>
      <c r="O882" s="7">
        <f t="shared" si="134"/>
        <v>-1.428430319764323E-2</v>
      </c>
      <c r="P882" s="7">
        <f t="shared" si="135"/>
        <v>-1.1945807763514848E-2</v>
      </c>
      <c r="Q882" s="7">
        <f t="shared" si="136"/>
        <v>-2.201257861635229E-2</v>
      </c>
      <c r="R882" s="7">
        <f t="shared" si="137"/>
        <v>-1.5204412143679189E-2</v>
      </c>
      <c r="S882" s="7">
        <f t="shared" si="138"/>
        <v>-2.2254890976132279E-2</v>
      </c>
      <c r="T882" s="7">
        <f t="shared" si="139"/>
        <v>-2.7881014338821026E-2</v>
      </c>
      <c r="U882" s="7">
        <f t="shared" si="140"/>
        <v>-4.4003868479617035E-3</v>
      </c>
    </row>
    <row r="883" spans="1:21" x14ac:dyDescent="0.2">
      <c r="A883" s="2">
        <v>44470</v>
      </c>
      <c r="B883" s="3">
        <v>33.200001</v>
      </c>
      <c r="C883" s="3">
        <v>112.91999800000001</v>
      </c>
      <c r="D883" s="3">
        <v>63.869999</v>
      </c>
      <c r="E883" s="3">
        <v>789.32000700000003</v>
      </c>
      <c r="F883" s="3">
        <v>42.93</v>
      </c>
      <c r="G883" s="3">
        <v>39.139999000000003</v>
      </c>
      <c r="H883" s="3">
        <v>39.900002000000001</v>
      </c>
      <c r="I883" s="3">
        <v>174.679993</v>
      </c>
      <c r="J883" s="3">
        <v>36.830002</v>
      </c>
      <c r="K883" s="3">
        <v>14566.700194999999</v>
      </c>
      <c r="L883" s="7">
        <f t="shared" si="131"/>
        <v>-2.810301522248233E-2</v>
      </c>
      <c r="M883" s="7">
        <f t="shared" si="132"/>
        <v>2.3660593303609832E-2</v>
      </c>
      <c r="N883" s="7">
        <f t="shared" si="133"/>
        <v>-7.8221216464993758E-4</v>
      </c>
      <c r="O883" s="7">
        <f t="shared" si="134"/>
        <v>-1.0251452227788142E-3</v>
      </c>
      <c r="P883" s="7">
        <f t="shared" si="135"/>
        <v>-1.8599861362468173E-3</v>
      </c>
      <c r="Q883" s="7">
        <f t="shared" si="136"/>
        <v>-3.1907024486767167E-2</v>
      </c>
      <c r="R883" s="7">
        <f t="shared" si="137"/>
        <v>9.8710204946099358E-3</v>
      </c>
      <c r="S883" s="7">
        <f t="shared" si="138"/>
        <v>4.9066111616903191E-2</v>
      </c>
      <c r="T883" s="7">
        <f t="shared" si="139"/>
        <v>6.0093142308300799E-3</v>
      </c>
      <c r="U883" s="7">
        <f t="shared" si="140"/>
        <v>8.1752058930588678E-3</v>
      </c>
    </row>
    <row r="884" spans="1:21" x14ac:dyDescent="0.2">
      <c r="A884" s="2">
        <v>44473</v>
      </c>
      <c r="B884" s="3">
        <v>32.720001000000003</v>
      </c>
      <c r="C884" s="3">
        <v>111.459999</v>
      </c>
      <c r="D884" s="3">
        <v>64.529999000000004</v>
      </c>
      <c r="E884" s="3">
        <v>785.60998500000005</v>
      </c>
      <c r="F884" s="3">
        <v>42.419998</v>
      </c>
      <c r="G884" s="3">
        <v>39.630001</v>
      </c>
      <c r="H884" s="3">
        <v>39.110000999999997</v>
      </c>
      <c r="I884" s="3">
        <v>178.970001</v>
      </c>
      <c r="J884" s="3">
        <v>36.990001999999997</v>
      </c>
      <c r="K884" s="3">
        <v>14255.480469</v>
      </c>
      <c r="L884" s="7">
        <f t="shared" si="131"/>
        <v>-1.4457830889824276E-2</v>
      </c>
      <c r="M884" s="7">
        <f t="shared" si="132"/>
        <v>-1.292949898918711E-2</v>
      </c>
      <c r="N884" s="7">
        <f t="shared" si="133"/>
        <v>1.0333490063151617E-2</v>
      </c>
      <c r="O884" s="7">
        <f t="shared" si="134"/>
        <v>-4.7002761454138344E-3</v>
      </c>
      <c r="P884" s="7">
        <f t="shared" si="135"/>
        <v>-1.1879850920102493E-2</v>
      </c>
      <c r="Q884" s="7">
        <f t="shared" si="136"/>
        <v>1.2519213401103993E-2</v>
      </c>
      <c r="R884" s="7">
        <f t="shared" si="137"/>
        <v>-1.9799522817066619E-2</v>
      </c>
      <c r="S884" s="7">
        <f t="shared" si="138"/>
        <v>2.4559240736859889E-2</v>
      </c>
      <c r="T884" s="7">
        <f t="shared" si="139"/>
        <v>4.3442843147278839E-3</v>
      </c>
      <c r="U884" s="7">
        <f t="shared" si="140"/>
        <v>-2.1365149404724147E-2</v>
      </c>
    </row>
    <row r="885" spans="1:21" x14ac:dyDescent="0.2">
      <c r="A885" s="2">
        <v>44474</v>
      </c>
      <c r="B885" s="3">
        <v>33.43</v>
      </c>
      <c r="C885" s="3">
        <v>110.849998</v>
      </c>
      <c r="D885" s="3">
        <v>64.019997000000004</v>
      </c>
      <c r="E885" s="3">
        <v>760.07000700000003</v>
      </c>
      <c r="F885" s="3">
        <v>42.32</v>
      </c>
      <c r="G885" s="3">
        <v>39.880001</v>
      </c>
      <c r="H885" s="3">
        <v>39.57</v>
      </c>
      <c r="I885" s="3">
        <v>181.96000699999999</v>
      </c>
      <c r="J885" s="3">
        <v>36.590000000000003</v>
      </c>
      <c r="K885" s="3">
        <v>14433.830078000001</v>
      </c>
      <c r="L885" s="7">
        <f t="shared" si="131"/>
        <v>2.1699235278140615E-2</v>
      </c>
      <c r="M885" s="7">
        <f t="shared" si="132"/>
        <v>-5.4728243806999935E-3</v>
      </c>
      <c r="N885" s="7">
        <f t="shared" si="133"/>
        <v>-7.9033319061418243E-3</v>
      </c>
      <c r="O885" s="7">
        <f t="shared" si="134"/>
        <v>-3.2509742095500505E-2</v>
      </c>
      <c r="P885" s="7">
        <f t="shared" si="135"/>
        <v>-2.3573315585729017E-3</v>
      </c>
      <c r="Q885" s="7">
        <f t="shared" si="136"/>
        <v>6.3083520992088795E-3</v>
      </c>
      <c r="R885" s="7">
        <f t="shared" si="137"/>
        <v>1.1761671905863757E-2</v>
      </c>
      <c r="S885" s="7">
        <f t="shared" si="138"/>
        <v>1.670674405371431E-2</v>
      </c>
      <c r="T885" s="7">
        <f t="shared" si="139"/>
        <v>-1.0813786925450654E-2</v>
      </c>
      <c r="U885" s="7">
        <f t="shared" si="140"/>
        <v>1.2510950394680856E-2</v>
      </c>
    </row>
    <row r="886" spans="1:21" x14ac:dyDescent="0.2">
      <c r="A886" s="2">
        <v>44475</v>
      </c>
      <c r="B886" s="3">
        <v>34.110000999999997</v>
      </c>
      <c r="C886" s="3">
        <v>111.639999</v>
      </c>
      <c r="D886" s="3">
        <v>64.400002000000001</v>
      </c>
      <c r="E886" s="3">
        <v>762.32000700000003</v>
      </c>
      <c r="F886" s="3">
        <v>42.02</v>
      </c>
      <c r="G886" s="3">
        <v>39.549999</v>
      </c>
      <c r="H886" s="3">
        <v>39.169998</v>
      </c>
      <c r="I886" s="3">
        <v>181.800003</v>
      </c>
      <c r="J886" s="3">
        <v>36</v>
      </c>
      <c r="K886" s="3">
        <v>14501.910156</v>
      </c>
      <c r="L886" s="7">
        <f t="shared" si="131"/>
        <v>2.0341040981154569E-2</v>
      </c>
      <c r="M886" s="7">
        <f t="shared" si="132"/>
        <v>7.1267570072486939E-3</v>
      </c>
      <c r="N886" s="7">
        <f t="shared" si="133"/>
        <v>5.9357234896464774E-3</v>
      </c>
      <c r="O886" s="7">
        <f t="shared" si="134"/>
        <v>2.9602536335840441E-3</v>
      </c>
      <c r="P886" s="7">
        <f t="shared" si="135"/>
        <v>-7.0888468809073048E-3</v>
      </c>
      <c r="Q886" s="7">
        <f t="shared" si="136"/>
        <v>-8.2748744163772796E-3</v>
      </c>
      <c r="R886" s="7">
        <f t="shared" si="137"/>
        <v>-1.0108718726307826E-2</v>
      </c>
      <c r="S886" s="7">
        <f t="shared" si="138"/>
        <v>-8.7933608399996658E-4</v>
      </c>
      <c r="T886" s="7">
        <f t="shared" si="139"/>
        <v>-1.6124624214266286E-2</v>
      </c>
      <c r="U886" s="7">
        <f t="shared" si="140"/>
        <v>4.7167021942267767E-3</v>
      </c>
    </row>
    <row r="887" spans="1:21" x14ac:dyDescent="0.2">
      <c r="A887" s="2">
        <v>44476</v>
      </c>
      <c r="B887" s="3">
        <v>35.009998000000003</v>
      </c>
      <c r="C887" s="3">
        <v>112.209999</v>
      </c>
      <c r="D887" s="3">
        <v>63.110000999999997</v>
      </c>
      <c r="E887" s="3">
        <v>766.48999000000003</v>
      </c>
      <c r="F887" s="3">
        <v>42.740001999999997</v>
      </c>
      <c r="G887" s="3">
        <v>39.5</v>
      </c>
      <c r="H887" s="3">
        <v>39.840000000000003</v>
      </c>
      <c r="I887" s="3">
        <v>184.66000399999999</v>
      </c>
      <c r="J887" s="3">
        <v>36.389999000000003</v>
      </c>
      <c r="K887" s="3">
        <v>14654.019531</v>
      </c>
      <c r="L887" s="7">
        <f t="shared" si="131"/>
        <v>2.6385135550128135E-2</v>
      </c>
      <c r="M887" s="7">
        <f t="shared" si="132"/>
        <v>5.105696928571212E-3</v>
      </c>
      <c r="N887" s="7">
        <f t="shared" si="133"/>
        <v>-2.0031070806488541E-2</v>
      </c>
      <c r="O887" s="7">
        <f t="shared" si="134"/>
        <v>5.4701214210687793E-3</v>
      </c>
      <c r="P887" s="7">
        <f t="shared" si="135"/>
        <v>1.7134745359352541E-2</v>
      </c>
      <c r="Q887" s="7">
        <f t="shared" si="136"/>
        <v>-1.2641972506750173E-3</v>
      </c>
      <c r="R887" s="7">
        <f t="shared" si="137"/>
        <v>1.7104979173090683E-2</v>
      </c>
      <c r="S887" s="7">
        <f t="shared" si="138"/>
        <v>1.5731578398268688E-2</v>
      </c>
      <c r="T887" s="7">
        <f t="shared" si="139"/>
        <v>1.0833305555555641E-2</v>
      </c>
      <c r="U887" s="7">
        <f t="shared" si="140"/>
        <v>1.0488919967351093E-2</v>
      </c>
    </row>
    <row r="888" spans="1:21" x14ac:dyDescent="0.2">
      <c r="A888" s="2">
        <v>44477</v>
      </c>
      <c r="B888" s="3">
        <v>35.040000999999997</v>
      </c>
      <c r="C888" s="3">
        <v>111.220001</v>
      </c>
      <c r="D888" s="3">
        <v>62.689999</v>
      </c>
      <c r="E888" s="3">
        <v>750.96002199999998</v>
      </c>
      <c r="F888" s="3">
        <v>42.450001</v>
      </c>
      <c r="G888" s="3">
        <v>39.470001000000003</v>
      </c>
      <c r="H888" s="3">
        <v>39.810001</v>
      </c>
      <c r="I888" s="3">
        <v>193.08000200000001</v>
      </c>
      <c r="J888" s="3">
        <v>37.220001000000003</v>
      </c>
      <c r="K888" s="3">
        <v>14579.540039</v>
      </c>
      <c r="L888" s="7">
        <f t="shared" si="131"/>
        <v>8.5698376789377598E-4</v>
      </c>
      <c r="M888" s="7">
        <f t="shared" si="132"/>
        <v>-8.8227253259310686E-3</v>
      </c>
      <c r="N888" s="7">
        <f t="shared" si="133"/>
        <v>-6.6550783290273861E-3</v>
      </c>
      <c r="O888" s="7">
        <f t="shared" si="134"/>
        <v>-2.0261149137772893E-2</v>
      </c>
      <c r="P888" s="7">
        <f t="shared" si="135"/>
        <v>-6.785235995075448E-3</v>
      </c>
      <c r="Q888" s="7">
        <f t="shared" si="136"/>
        <v>-7.5946835443029253E-4</v>
      </c>
      <c r="R888" s="7">
        <f t="shared" si="137"/>
        <v>-7.5298694779125648E-4</v>
      </c>
      <c r="S888" s="7">
        <f t="shared" si="138"/>
        <v>4.5597302164035597E-2</v>
      </c>
      <c r="T888" s="7">
        <f t="shared" si="139"/>
        <v>2.2808519450632583E-2</v>
      </c>
      <c r="U888" s="7">
        <f t="shared" si="140"/>
        <v>-5.0825298712371689E-3</v>
      </c>
    </row>
    <row r="889" spans="1:21" x14ac:dyDescent="0.2">
      <c r="A889" s="2">
        <v>44480</v>
      </c>
      <c r="B889" s="3">
        <v>35.130001</v>
      </c>
      <c r="C889" s="3">
        <v>110.94000200000001</v>
      </c>
      <c r="D889" s="3">
        <v>62.759998000000003</v>
      </c>
      <c r="E889" s="3">
        <v>750.01000999999997</v>
      </c>
      <c r="F889" s="3">
        <v>42.060001</v>
      </c>
      <c r="G889" s="3">
        <v>39.580002</v>
      </c>
      <c r="H889" s="3">
        <v>39.369999</v>
      </c>
      <c r="I889" s="3">
        <v>193.05999800000001</v>
      </c>
      <c r="J889" s="3">
        <v>36.970001000000003</v>
      </c>
      <c r="K889" s="3">
        <v>14486.200194999999</v>
      </c>
      <c r="L889" s="7">
        <f t="shared" si="131"/>
        <v>2.5684930773832862E-3</v>
      </c>
      <c r="M889" s="7">
        <f t="shared" si="132"/>
        <v>-2.5175238040142569E-3</v>
      </c>
      <c r="N889" s="7">
        <f t="shared" si="133"/>
        <v>1.1165895855254808E-3</v>
      </c>
      <c r="O889" s="7">
        <f t="shared" si="134"/>
        <v>-1.2650633484721178E-3</v>
      </c>
      <c r="P889" s="7">
        <f t="shared" si="135"/>
        <v>-9.1872789355175889E-3</v>
      </c>
      <c r="Q889" s="7">
        <f t="shared" si="136"/>
        <v>2.7869520449213289E-3</v>
      </c>
      <c r="R889" s="7">
        <f t="shared" si="137"/>
        <v>-1.1052549333018098E-2</v>
      </c>
      <c r="S889" s="7">
        <f t="shared" si="138"/>
        <v>-1.0360472235752377E-4</v>
      </c>
      <c r="T889" s="7">
        <f t="shared" si="139"/>
        <v>-6.7168187340994421E-3</v>
      </c>
      <c r="U889" s="7">
        <f t="shared" si="140"/>
        <v>-6.4021117093075453E-3</v>
      </c>
    </row>
    <row r="890" spans="1:21" x14ac:dyDescent="0.2">
      <c r="A890" s="2">
        <v>44481</v>
      </c>
      <c r="B890" s="3">
        <v>35.159999999999997</v>
      </c>
      <c r="C890" s="3">
        <v>111</v>
      </c>
      <c r="D890" s="3">
        <v>62.360000999999997</v>
      </c>
      <c r="E890" s="3">
        <v>759.42999299999997</v>
      </c>
      <c r="F890" s="3">
        <v>41.849997999999999</v>
      </c>
      <c r="G890" s="3">
        <v>39.830002</v>
      </c>
      <c r="H890" s="3">
        <v>39.150002000000001</v>
      </c>
      <c r="I890" s="3">
        <v>191.36000100000001</v>
      </c>
      <c r="J890" s="3">
        <v>36.810001</v>
      </c>
      <c r="K890" s="3">
        <v>14465.919921999999</v>
      </c>
      <c r="L890" s="7">
        <f t="shared" si="131"/>
        <v>8.5394247498019017E-4</v>
      </c>
      <c r="M890" s="7">
        <f t="shared" si="132"/>
        <v>5.4081484512676602E-4</v>
      </c>
      <c r="N890" s="7">
        <f t="shared" si="133"/>
        <v>-6.3734386989624525E-3</v>
      </c>
      <c r="O890" s="7">
        <f t="shared" si="134"/>
        <v>1.255980970173985E-2</v>
      </c>
      <c r="P890" s="7">
        <f t="shared" si="135"/>
        <v>-4.9929385403485937E-3</v>
      </c>
      <c r="Q890" s="7">
        <f t="shared" si="136"/>
        <v>6.3163210552642218E-3</v>
      </c>
      <c r="R890" s="7">
        <f t="shared" si="137"/>
        <v>-5.5879351178037707E-3</v>
      </c>
      <c r="S890" s="7">
        <f t="shared" si="138"/>
        <v>-8.8055372299340653E-3</v>
      </c>
      <c r="T890" s="7">
        <f t="shared" si="139"/>
        <v>-4.3278332613516475E-3</v>
      </c>
      <c r="U890" s="7">
        <f t="shared" si="140"/>
        <v>-1.3999718854500001E-3</v>
      </c>
    </row>
    <row r="891" spans="1:21" x14ac:dyDescent="0.2">
      <c r="A891" s="2">
        <v>44482</v>
      </c>
      <c r="B891" s="3">
        <v>35.909999999999997</v>
      </c>
      <c r="C891" s="3">
        <v>110.760002</v>
      </c>
      <c r="D891" s="3">
        <v>61.689999</v>
      </c>
      <c r="E891" s="3">
        <v>763.45001200000002</v>
      </c>
      <c r="F891" s="3">
        <v>41.419998</v>
      </c>
      <c r="G891" s="3">
        <v>39.470001000000003</v>
      </c>
      <c r="H891" s="3">
        <v>39.369999</v>
      </c>
      <c r="I891" s="3">
        <v>190.759995</v>
      </c>
      <c r="J891" s="3">
        <v>36.470001000000003</v>
      </c>
      <c r="K891" s="3">
        <v>14571.639648</v>
      </c>
      <c r="L891" s="7">
        <f t="shared" si="131"/>
        <v>2.1331058020477817E-2</v>
      </c>
      <c r="M891" s="7">
        <f t="shared" si="132"/>
        <v>-2.1621441441441436E-3</v>
      </c>
      <c r="N891" s="7">
        <f t="shared" si="133"/>
        <v>-1.0744098608978481E-2</v>
      </c>
      <c r="O891" s="7">
        <f t="shared" si="134"/>
        <v>5.293468834592167E-3</v>
      </c>
      <c r="P891" s="7">
        <f t="shared" si="135"/>
        <v>-1.0274791410981662E-2</v>
      </c>
      <c r="Q891" s="7">
        <f t="shared" si="136"/>
        <v>-9.038437909192093E-3</v>
      </c>
      <c r="R891" s="7">
        <f t="shared" si="137"/>
        <v>5.6193356005447802E-3</v>
      </c>
      <c r="S891" s="7">
        <f t="shared" si="138"/>
        <v>-3.1354828431465545E-3</v>
      </c>
      <c r="T891" s="7">
        <f t="shared" si="139"/>
        <v>-9.2366202326372195E-3</v>
      </c>
      <c r="U891" s="7">
        <f t="shared" si="140"/>
        <v>7.3081923977210009E-3</v>
      </c>
    </row>
    <row r="892" spans="1:21" x14ac:dyDescent="0.2">
      <c r="A892" s="2">
        <v>44483</v>
      </c>
      <c r="B892" s="3">
        <v>35.590000000000003</v>
      </c>
      <c r="C892" s="3">
        <v>111.870003</v>
      </c>
      <c r="D892" s="3">
        <v>62.16</v>
      </c>
      <c r="E892" s="3">
        <v>769.65002400000003</v>
      </c>
      <c r="F892" s="3">
        <v>41.669998</v>
      </c>
      <c r="G892" s="3">
        <v>39.119999</v>
      </c>
      <c r="H892" s="3">
        <v>39.470001000000003</v>
      </c>
      <c r="I892" s="3">
        <v>191.25</v>
      </c>
      <c r="J892" s="3">
        <v>37.659999999999997</v>
      </c>
      <c r="K892" s="3">
        <v>14823.429688</v>
      </c>
      <c r="L892" s="7">
        <f t="shared" si="131"/>
        <v>-8.9111668059034584E-3</v>
      </c>
      <c r="M892" s="7">
        <f t="shared" si="132"/>
        <v>1.0021677319940794E-2</v>
      </c>
      <c r="N892" s="7">
        <f t="shared" si="133"/>
        <v>7.6187551891514268E-3</v>
      </c>
      <c r="O892" s="7">
        <f t="shared" si="134"/>
        <v>8.1210451274444598E-3</v>
      </c>
      <c r="P892" s="7">
        <f t="shared" si="135"/>
        <v>6.0357318221019715E-3</v>
      </c>
      <c r="Q892" s="7">
        <f t="shared" si="136"/>
        <v>-8.8675447461985992E-3</v>
      </c>
      <c r="R892" s="7">
        <f t="shared" si="137"/>
        <v>2.5400559446293984E-3</v>
      </c>
      <c r="S892" s="7">
        <f t="shared" si="138"/>
        <v>2.568698955983913E-3</v>
      </c>
      <c r="T892" s="7">
        <f t="shared" si="139"/>
        <v>3.2629530226774409E-2</v>
      </c>
      <c r="U892" s="7">
        <f t="shared" si="140"/>
        <v>1.7279458323316333E-2</v>
      </c>
    </row>
    <row r="893" spans="1:21" x14ac:dyDescent="0.2">
      <c r="A893" s="2">
        <v>44484</v>
      </c>
      <c r="B893" s="3">
        <v>35.310001</v>
      </c>
      <c r="C893" s="3">
        <v>111.449997</v>
      </c>
      <c r="D893" s="3">
        <v>61.790000999999997</v>
      </c>
      <c r="E893" s="3">
        <v>781.39001499999995</v>
      </c>
      <c r="F893" s="3">
        <v>41.490001999999997</v>
      </c>
      <c r="G893" s="3">
        <v>38.590000000000003</v>
      </c>
      <c r="H893" s="3">
        <v>38.919998</v>
      </c>
      <c r="I893" s="3">
        <v>190.08999600000001</v>
      </c>
      <c r="J893" s="3">
        <v>37.310001</v>
      </c>
      <c r="K893" s="3">
        <v>14897.339844</v>
      </c>
      <c r="L893" s="7">
        <f t="shared" si="131"/>
        <v>-7.8673503793201364E-3</v>
      </c>
      <c r="M893" s="7">
        <f t="shared" si="132"/>
        <v>-3.754411269659131E-3</v>
      </c>
      <c r="N893" s="7">
        <f t="shared" si="133"/>
        <v>-5.9523648648648645E-3</v>
      </c>
      <c r="O893" s="7">
        <f t="shared" si="134"/>
        <v>1.5253674571443809E-2</v>
      </c>
      <c r="P893" s="7">
        <f t="shared" si="135"/>
        <v>-4.3195586426474685E-3</v>
      </c>
      <c r="Q893" s="7">
        <f t="shared" si="136"/>
        <v>-1.3548032043661264E-2</v>
      </c>
      <c r="R893" s="7">
        <f t="shared" si="137"/>
        <v>-1.3934709553212419E-2</v>
      </c>
      <c r="S893" s="7">
        <f t="shared" si="138"/>
        <v>-6.0653803921567918E-3</v>
      </c>
      <c r="T893" s="7">
        <f t="shared" si="139"/>
        <v>-9.2936537440254079E-3</v>
      </c>
      <c r="U893" s="7">
        <f t="shared" si="140"/>
        <v>4.9860361303452165E-3</v>
      </c>
    </row>
    <row r="894" spans="1:21" x14ac:dyDescent="0.2">
      <c r="A894" s="2">
        <v>44487</v>
      </c>
      <c r="B894" s="3">
        <v>34.759998000000003</v>
      </c>
      <c r="C894" s="3">
        <v>113.370003</v>
      </c>
      <c r="D894" s="3">
        <v>61.48</v>
      </c>
      <c r="E894" s="3">
        <v>767.77002000000005</v>
      </c>
      <c r="F894" s="3">
        <v>41.32</v>
      </c>
      <c r="G894" s="3">
        <v>39.209999000000003</v>
      </c>
      <c r="H894" s="3">
        <v>38.529998999999997</v>
      </c>
      <c r="I894" s="3">
        <v>189.929993</v>
      </c>
      <c r="J894" s="3">
        <v>37.5</v>
      </c>
      <c r="K894" s="3">
        <v>15021.809569999999</v>
      </c>
      <c r="L894" s="7">
        <f t="shared" si="131"/>
        <v>-1.5576408508172988E-2</v>
      </c>
      <c r="M894" s="7">
        <f t="shared" si="132"/>
        <v>1.7227510557941073E-2</v>
      </c>
      <c r="N894" s="7">
        <f t="shared" si="133"/>
        <v>-5.0170091435991363E-3</v>
      </c>
      <c r="O894" s="7">
        <f t="shared" si="134"/>
        <v>-1.743046972516011E-2</v>
      </c>
      <c r="P894" s="7">
        <f t="shared" si="135"/>
        <v>-4.0974208678032044E-3</v>
      </c>
      <c r="Q894" s="7">
        <f t="shared" si="136"/>
        <v>1.6066312516195905E-2</v>
      </c>
      <c r="R894" s="7">
        <f t="shared" si="137"/>
        <v>-1.0020529805782701E-2</v>
      </c>
      <c r="S894" s="7">
        <f t="shared" si="138"/>
        <v>-8.4172235976067583E-4</v>
      </c>
      <c r="T894" s="7">
        <f t="shared" si="139"/>
        <v>5.0924415681468426E-3</v>
      </c>
      <c r="U894" s="7">
        <f t="shared" si="140"/>
        <v>8.3551645665202665E-3</v>
      </c>
    </row>
    <row r="895" spans="1:21" x14ac:dyDescent="0.2">
      <c r="A895" s="2">
        <v>44488</v>
      </c>
      <c r="B895" s="3">
        <v>34.75</v>
      </c>
      <c r="C895" s="3">
        <v>113.489998</v>
      </c>
      <c r="D895" s="3">
        <v>61.5</v>
      </c>
      <c r="E895" s="3">
        <v>779.669983</v>
      </c>
      <c r="F895" s="3">
        <v>42.09</v>
      </c>
      <c r="G895" s="3">
        <v>39.07</v>
      </c>
      <c r="H895" s="3">
        <v>39.07</v>
      </c>
      <c r="I895" s="3">
        <v>190.88999899999999</v>
      </c>
      <c r="J895" s="3">
        <v>36.639999000000003</v>
      </c>
      <c r="K895" s="3">
        <v>15129.089844</v>
      </c>
      <c r="L895" s="7">
        <f t="shared" si="131"/>
        <v>-2.876294756979865E-4</v>
      </c>
      <c r="M895" s="7">
        <f t="shared" si="132"/>
        <v>1.0584369482640216E-3</v>
      </c>
      <c r="N895" s="7">
        <f t="shared" si="133"/>
        <v>3.2530904359146271E-4</v>
      </c>
      <c r="O895" s="7">
        <f t="shared" si="134"/>
        <v>1.549938482880584E-2</v>
      </c>
      <c r="P895" s="7">
        <f t="shared" si="135"/>
        <v>1.8635043562439571E-2</v>
      </c>
      <c r="Q895" s="7">
        <f t="shared" si="136"/>
        <v>-3.5704923124329352E-3</v>
      </c>
      <c r="R895" s="7">
        <f t="shared" si="137"/>
        <v>1.4015079522841508E-2</v>
      </c>
      <c r="S895" s="7">
        <f t="shared" si="138"/>
        <v>5.0545255377332258E-3</v>
      </c>
      <c r="T895" s="7">
        <f t="shared" si="139"/>
        <v>-2.2933359999999917E-2</v>
      </c>
      <c r="U895" s="7">
        <f t="shared" si="140"/>
        <v>7.1416345347799963E-3</v>
      </c>
    </row>
    <row r="896" spans="1:21" x14ac:dyDescent="0.2">
      <c r="A896" s="2">
        <v>44489</v>
      </c>
      <c r="B896" s="3">
        <v>34.900002000000001</v>
      </c>
      <c r="C896" s="3">
        <v>113.860001</v>
      </c>
      <c r="D896" s="3">
        <v>62.009998000000003</v>
      </c>
      <c r="E896" s="3">
        <v>793.84002699999996</v>
      </c>
      <c r="F896" s="3">
        <v>42.799999</v>
      </c>
      <c r="G896" s="3">
        <v>39.32</v>
      </c>
      <c r="H896" s="3">
        <v>38.869999</v>
      </c>
      <c r="I896" s="3">
        <v>192.050003</v>
      </c>
      <c r="J896" s="3">
        <v>36.57</v>
      </c>
      <c r="K896" s="3">
        <v>15121.679688</v>
      </c>
      <c r="L896" s="7">
        <f t="shared" si="131"/>
        <v>4.3166043165467809E-3</v>
      </c>
      <c r="M896" s="7">
        <f t="shared" si="132"/>
        <v>3.2602256279887941E-3</v>
      </c>
      <c r="N896" s="7">
        <f t="shared" si="133"/>
        <v>8.2926504065041155E-3</v>
      </c>
      <c r="O896" s="7">
        <f t="shared" si="134"/>
        <v>1.8174412647613703E-2</v>
      </c>
      <c r="P896" s="7">
        <f t="shared" si="135"/>
        <v>1.6868591114278835E-2</v>
      </c>
      <c r="Q896" s="7">
        <f t="shared" si="136"/>
        <v>6.3987714358843106E-3</v>
      </c>
      <c r="R896" s="7">
        <f t="shared" si="137"/>
        <v>-5.1190427437931996E-3</v>
      </c>
      <c r="S896" s="7">
        <f t="shared" si="138"/>
        <v>6.0768191423166964E-3</v>
      </c>
      <c r="T896" s="7">
        <f t="shared" si="139"/>
        <v>-1.9104531089098229E-3</v>
      </c>
      <c r="U896" s="7">
        <f t="shared" si="140"/>
        <v>-4.8979522736714313E-4</v>
      </c>
    </row>
    <row r="897" spans="1:21" x14ac:dyDescent="0.2">
      <c r="A897" s="2">
        <v>44490</v>
      </c>
      <c r="B897" s="3">
        <v>34.380001</v>
      </c>
      <c r="C897" s="3">
        <v>114.44000200000001</v>
      </c>
      <c r="D897" s="3">
        <v>61.68</v>
      </c>
      <c r="E897" s="3">
        <v>810.15997300000004</v>
      </c>
      <c r="F897" s="3">
        <v>42.860000999999997</v>
      </c>
      <c r="G897" s="3">
        <v>39.299999</v>
      </c>
      <c r="H897" s="3">
        <v>37.779998999999997</v>
      </c>
      <c r="I897" s="3">
        <v>188.679993</v>
      </c>
      <c r="J897" s="3">
        <v>36.810001</v>
      </c>
      <c r="K897" s="3">
        <v>15215.700194999999</v>
      </c>
      <c r="L897" s="7">
        <f t="shared" si="131"/>
        <v>-1.4899741266490489E-2</v>
      </c>
      <c r="M897" s="7">
        <f t="shared" si="132"/>
        <v>5.0939837950643441E-3</v>
      </c>
      <c r="N897" s="7">
        <f t="shared" si="133"/>
        <v>-5.3216902216317334E-3</v>
      </c>
      <c r="O897" s="7">
        <f t="shared" si="134"/>
        <v>2.0558230178534538E-2</v>
      </c>
      <c r="P897" s="7">
        <f t="shared" si="135"/>
        <v>1.4019159206054472E-3</v>
      </c>
      <c r="Q897" s="7">
        <f t="shared" si="136"/>
        <v>-5.0867243133267048E-4</v>
      </c>
      <c r="R897" s="7">
        <f t="shared" si="137"/>
        <v>-2.8042192643226035E-2</v>
      </c>
      <c r="S897" s="7">
        <f t="shared" si="138"/>
        <v>-1.7547565463979752E-2</v>
      </c>
      <c r="T897" s="7">
        <f t="shared" si="139"/>
        <v>6.5627837024883635E-3</v>
      </c>
      <c r="U897" s="7">
        <f t="shared" si="140"/>
        <v>6.2175967842124334E-3</v>
      </c>
    </row>
    <row r="898" spans="1:21" x14ac:dyDescent="0.2">
      <c r="A898" s="2">
        <v>44491</v>
      </c>
      <c r="B898" s="3">
        <v>34.659999999999997</v>
      </c>
      <c r="C898" s="3">
        <v>114.550003</v>
      </c>
      <c r="D898" s="3">
        <v>62.119999</v>
      </c>
      <c r="E898" s="3">
        <v>821.02002000000005</v>
      </c>
      <c r="F898" s="3">
        <v>43.16</v>
      </c>
      <c r="G898" s="3">
        <v>40.229999999999997</v>
      </c>
      <c r="H898" s="3">
        <v>37.509998000000003</v>
      </c>
      <c r="I898" s="3">
        <v>191.61999499999999</v>
      </c>
      <c r="J898" s="3">
        <v>36.900002000000001</v>
      </c>
      <c r="K898" s="3">
        <v>15090.200194999999</v>
      </c>
      <c r="L898" s="7">
        <f t="shared" si="131"/>
        <v>8.144240600807328E-3</v>
      </c>
      <c r="M898" s="7">
        <f t="shared" si="132"/>
        <v>9.6121109819621376E-4</v>
      </c>
      <c r="N898" s="7">
        <f t="shared" si="133"/>
        <v>7.1335765239948163E-3</v>
      </c>
      <c r="O898" s="7">
        <f t="shared" si="134"/>
        <v>1.3404818013639398E-2</v>
      </c>
      <c r="P898" s="7">
        <f t="shared" si="135"/>
        <v>6.999509869353473E-3</v>
      </c>
      <c r="Q898" s="7">
        <f t="shared" si="136"/>
        <v>2.3664148184838304E-2</v>
      </c>
      <c r="R898" s="7">
        <f t="shared" si="137"/>
        <v>-7.1466650912297147E-3</v>
      </c>
      <c r="S898" s="7">
        <f t="shared" si="138"/>
        <v>1.5581948850294862E-2</v>
      </c>
      <c r="T898" s="7">
        <f t="shared" si="139"/>
        <v>2.4450148751694106E-3</v>
      </c>
      <c r="U898" s="7">
        <f t="shared" si="140"/>
        <v>-8.2480594643446186E-3</v>
      </c>
    </row>
    <row r="899" spans="1:21" x14ac:dyDescent="0.2">
      <c r="A899" s="2">
        <v>44494</v>
      </c>
      <c r="B899" s="3">
        <v>34.439999</v>
      </c>
      <c r="C899" s="3">
        <v>114.709999</v>
      </c>
      <c r="D899" s="3">
        <v>61.73</v>
      </c>
      <c r="E899" s="3">
        <v>822.78002900000001</v>
      </c>
      <c r="F899" s="3">
        <v>43.150002000000001</v>
      </c>
      <c r="G899" s="3">
        <v>40.330002</v>
      </c>
      <c r="H899" s="3">
        <v>37.610000999999997</v>
      </c>
      <c r="I899" s="3">
        <v>192.69000199999999</v>
      </c>
      <c r="J899" s="3">
        <v>36.950001</v>
      </c>
      <c r="K899" s="3">
        <v>15226.709961</v>
      </c>
      <c r="L899" s="7">
        <f t="shared" si="131"/>
        <v>-6.3474033467973562E-3</v>
      </c>
      <c r="M899" s="7">
        <f t="shared" si="132"/>
        <v>1.3967350136166515E-3</v>
      </c>
      <c r="N899" s="7">
        <f t="shared" si="133"/>
        <v>-6.2781552845807848E-3</v>
      </c>
      <c r="O899" s="7">
        <f t="shared" si="134"/>
        <v>2.1436858506811663E-3</v>
      </c>
      <c r="P899" s="7">
        <f t="shared" si="135"/>
        <v>-2.3164967562548552E-4</v>
      </c>
      <c r="Q899" s="7">
        <f t="shared" si="136"/>
        <v>2.4857568978375213E-3</v>
      </c>
      <c r="R899" s="7">
        <f t="shared" si="137"/>
        <v>2.6660358659574934E-3</v>
      </c>
      <c r="S899" s="7">
        <f t="shared" si="138"/>
        <v>5.5840049468741711E-3</v>
      </c>
      <c r="T899" s="7">
        <f t="shared" si="139"/>
        <v>1.354986376423494E-3</v>
      </c>
      <c r="U899" s="7">
        <f t="shared" si="140"/>
        <v>9.0462528154684335E-3</v>
      </c>
    </row>
    <row r="900" spans="1:21" x14ac:dyDescent="0.2">
      <c r="A900" s="2">
        <v>44495</v>
      </c>
      <c r="B900" s="3">
        <v>34.580002</v>
      </c>
      <c r="C900" s="3">
        <v>114.91999800000001</v>
      </c>
      <c r="D900" s="3">
        <v>61.599997999999999</v>
      </c>
      <c r="E900" s="3">
        <v>831.84997599999997</v>
      </c>
      <c r="F900" s="3">
        <v>43.560001</v>
      </c>
      <c r="G900" s="3">
        <v>39.959999000000003</v>
      </c>
      <c r="H900" s="3">
        <v>37.080002</v>
      </c>
      <c r="I900" s="3">
        <v>191.91000399999999</v>
      </c>
      <c r="J900" s="3">
        <v>35.470001000000003</v>
      </c>
      <c r="K900" s="3">
        <v>15235.709961</v>
      </c>
      <c r="L900" s="7">
        <f t="shared" ref="L900:L963" si="141">((B900-B899)/B899)</f>
        <v>4.0651278764555158E-3</v>
      </c>
      <c r="M900" s="7">
        <f t="shared" ref="M900:M963" si="142">((C900-C899)/C899)</f>
        <v>1.830694811530863E-3</v>
      </c>
      <c r="N900" s="7">
        <f t="shared" ref="N900:N963" si="143">(D900-D899)/D899</f>
        <v>-2.1059776445812007E-3</v>
      </c>
      <c r="O900" s="7">
        <f t="shared" ref="O900:O963" si="144">(E900-E899)/E899</f>
        <v>1.1023538102916152E-2</v>
      </c>
      <c r="P900" s="7">
        <f t="shared" ref="P900:P963" si="145">(F900-F899)/F899</f>
        <v>9.5017145074523784E-3</v>
      </c>
      <c r="Q900" s="7">
        <f t="shared" ref="Q900:Q963" si="146">(G900-G899)/G899</f>
        <v>-9.1743858579525234E-3</v>
      </c>
      <c r="R900" s="7">
        <f t="shared" ref="R900:R963" si="147">(H900-H899)/H899</f>
        <v>-1.4091969845999116E-2</v>
      </c>
      <c r="S900" s="7">
        <f t="shared" ref="S900:S963" si="148">(I900-I899)/I899</f>
        <v>-4.0479422487109951E-3</v>
      </c>
      <c r="T900" s="7">
        <f t="shared" ref="T900:T963" si="149">(J900-J899)/J899</f>
        <v>-4.0054126114908543E-2</v>
      </c>
      <c r="U900" s="7">
        <f t="shared" ref="U900:U963" si="150">(K900-K899)/K899</f>
        <v>5.9106662063253311E-4</v>
      </c>
    </row>
    <row r="901" spans="1:21" x14ac:dyDescent="0.2">
      <c r="A901" s="2">
        <v>44496</v>
      </c>
      <c r="B901" s="3">
        <v>34.200001</v>
      </c>
      <c r="C901" s="3">
        <v>113.510002</v>
      </c>
      <c r="D901" s="3">
        <v>61.299999</v>
      </c>
      <c r="E901" s="3">
        <v>824.82000700000003</v>
      </c>
      <c r="F901" s="3">
        <v>42.970001000000003</v>
      </c>
      <c r="G901" s="3">
        <v>39.479999999999997</v>
      </c>
      <c r="H901" s="3">
        <v>35.830002</v>
      </c>
      <c r="I901" s="3">
        <v>188.63000500000001</v>
      </c>
      <c r="J901" s="3">
        <v>36.729999999999997</v>
      </c>
      <c r="K901" s="3">
        <v>15235.839844</v>
      </c>
      <c r="L901" s="7">
        <f t="shared" si="141"/>
        <v>-1.0989039271888996E-2</v>
      </c>
      <c r="M901" s="7">
        <f t="shared" si="142"/>
        <v>-1.2269370210048269E-2</v>
      </c>
      <c r="N901" s="7">
        <f t="shared" si="143"/>
        <v>-4.870113794484209E-3</v>
      </c>
      <c r="O901" s="7">
        <f t="shared" si="144"/>
        <v>-8.4510058337730082E-3</v>
      </c>
      <c r="P901" s="7">
        <f t="shared" si="145"/>
        <v>-1.3544535960869153E-2</v>
      </c>
      <c r="Q901" s="7">
        <f t="shared" si="146"/>
        <v>-1.2011987287587431E-2</v>
      </c>
      <c r="R901" s="7">
        <f t="shared" si="147"/>
        <v>-3.371089354310175E-2</v>
      </c>
      <c r="S901" s="7">
        <f t="shared" si="148"/>
        <v>-1.7091339334243231E-2</v>
      </c>
      <c r="T901" s="7">
        <f t="shared" si="149"/>
        <v>3.5522947969468435E-2</v>
      </c>
      <c r="U901" s="7">
        <f t="shared" si="150"/>
        <v>8.5249063110337543E-6</v>
      </c>
    </row>
    <row r="902" spans="1:21" x14ac:dyDescent="0.2">
      <c r="A902" s="2">
        <v>44497</v>
      </c>
      <c r="B902" s="3">
        <v>35.490001999999997</v>
      </c>
      <c r="C902" s="3">
        <v>113.199997</v>
      </c>
      <c r="D902" s="3">
        <v>61.689999</v>
      </c>
      <c r="E902" s="3">
        <v>847.29998799999998</v>
      </c>
      <c r="F902" s="3">
        <v>43.18</v>
      </c>
      <c r="G902" s="3">
        <v>39.689999</v>
      </c>
      <c r="H902" s="3">
        <v>37.020000000000003</v>
      </c>
      <c r="I902" s="3">
        <v>189.86999499999999</v>
      </c>
      <c r="J902" s="3">
        <v>37</v>
      </c>
      <c r="K902" s="3">
        <v>15448.120117</v>
      </c>
      <c r="L902" s="7">
        <f t="shared" si="141"/>
        <v>3.7719326382475736E-2</v>
      </c>
      <c r="M902" s="7">
        <f t="shared" si="142"/>
        <v>-2.7310809139092771E-3</v>
      </c>
      <c r="N902" s="7">
        <f t="shared" si="143"/>
        <v>6.3621534479959873E-3</v>
      </c>
      <c r="O902" s="7">
        <f t="shared" si="144"/>
        <v>2.7254408003223849E-2</v>
      </c>
      <c r="P902" s="7">
        <f t="shared" si="145"/>
        <v>4.8871071704186426E-3</v>
      </c>
      <c r="Q902" s="7">
        <f t="shared" si="146"/>
        <v>5.3191236068896499E-3</v>
      </c>
      <c r="R902" s="7">
        <f t="shared" si="147"/>
        <v>3.3212334177374667E-2</v>
      </c>
      <c r="S902" s="7">
        <f t="shared" si="148"/>
        <v>6.573662551723823E-3</v>
      </c>
      <c r="T902" s="7">
        <f t="shared" si="149"/>
        <v>7.3509392866867177E-3</v>
      </c>
      <c r="U902" s="7">
        <f t="shared" si="150"/>
        <v>1.3932955135623721E-2</v>
      </c>
    </row>
    <row r="903" spans="1:21" x14ac:dyDescent="0.2">
      <c r="A903" s="2">
        <v>44498</v>
      </c>
      <c r="B903" s="3">
        <v>36.090000000000003</v>
      </c>
      <c r="C903" s="3">
        <v>106.07</v>
      </c>
      <c r="D903" s="3">
        <v>61.299999</v>
      </c>
      <c r="E903" s="3">
        <v>837.07000700000003</v>
      </c>
      <c r="F903" s="3">
        <v>43.740001999999997</v>
      </c>
      <c r="G903" s="3">
        <v>40.020000000000003</v>
      </c>
      <c r="H903" s="3">
        <v>36.220001000000003</v>
      </c>
      <c r="I903" s="3">
        <v>186.979996</v>
      </c>
      <c r="J903" s="3">
        <v>36.490001999999997</v>
      </c>
      <c r="K903" s="3">
        <v>15498.389648</v>
      </c>
      <c r="L903" s="7">
        <f t="shared" si="141"/>
        <v>1.6906113445696806E-2</v>
      </c>
      <c r="M903" s="7">
        <f t="shared" si="142"/>
        <v>-6.2985840891850942E-2</v>
      </c>
      <c r="N903" s="7">
        <f t="shared" si="143"/>
        <v>-6.3219323443334885E-3</v>
      </c>
      <c r="O903" s="7">
        <f t="shared" si="144"/>
        <v>-1.2073623444923208E-2</v>
      </c>
      <c r="P903" s="7">
        <f t="shared" si="145"/>
        <v>1.2969013432144447E-2</v>
      </c>
      <c r="Q903" s="7">
        <f t="shared" si="146"/>
        <v>8.314462290613887E-3</v>
      </c>
      <c r="R903" s="7">
        <f t="shared" si="147"/>
        <v>-2.1609913560237698E-2</v>
      </c>
      <c r="S903" s="7">
        <f t="shared" si="148"/>
        <v>-1.5220935777661915E-2</v>
      </c>
      <c r="T903" s="7">
        <f t="shared" si="149"/>
        <v>-1.3783729729729813E-2</v>
      </c>
      <c r="U903" s="7">
        <f t="shared" si="150"/>
        <v>3.2540872688244073E-3</v>
      </c>
    </row>
    <row r="904" spans="1:21" x14ac:dyDescent="0.2">
      <c r="A904" s="2">
        <v>44501</v>
      </c>
      <c r="B904" s="3">
        <v>36.400002000000001</v>
      </c>
      <c r="C904" s="3">
        <v>109.800003</v>
      </c>
      <c r="D904" s="3">
        <v>62.16</v>
      </c>
      <c r="E904" s="3">
        <v>830.46002199999998</v>
      </c>
      <c r="F904" s="3">
        <v>43.639999000000003</v>
      </c>
      <c r="G904" s="3">
        <v>40.450001</v>
      </c>
      <c r="H904" s="3">
        <v>37.25</v>
      </c>
      <c r="I904" s="3">
        <v>189.88999899999999</v>
      </c>
      <c r="J904" s="3">
        <v>39.799999</v>
      </c>
      <c r="K904" s="3">
        <v>15595.919921999999</v>
      </c>
      <c r="L904" s="7">
        <f t="shared" si="141"/>
        <v>8.5896924355776446E-3</v>
      </c>
      <c r="M904" s="7">
        <f t="shared" si="142"/>
        <v>3.5165485057037905E-2</v>
      </c>
      <c r="N904" s="7">
        <f t="shared" si="143"/>
        <v>1.4029380326743512E-2</v>
      </c>
      <c r="O904" s="7">
        <f t="shared" si="144"/>
        <v>-7.8965736972105502E-3</v>
      </c>
      <c r="P904" s="7">
        <f t="shared" si="145"/>
        <v>-2.286305336702862E-3</v>
      </c>
      <c r="Q904" s="7">
        <f t="shared" si="146"/>
        <v>1.0744652673663098E-2</v>
      </c>
      <c r="R904" s="7">
        <f t="shared" si="147"/>
        <v>2.8437299049218594E-2</v>
      </c>
      <c r="S904" s="7">
        <f t="shared" si="148"/>
        <v>1.5563178212924921E-2</v>
      </c>
      <c r="T904" s="7">
        <f t="shared" si="149"/>
        <v>9.0709696316267754E-2</v>
      </c>
      <c r="U904" s="7">
        <f t="shared" si="150"/>
        <v>6.2929295375268026E-3</v>
      </c>
    </row>
    <row r="905" spans="1:21" x14ac:dyDescent="0.2">
      <c r="A905" s="2">
        <v>44502</v>
      </c>
      <c r="B905" s="3">
        <v>35.970001000000003</v>
      </c>
      <c r="C905" s="3">
        <v>111.449997</v>
      </c>
      <c r="D905" s="3">
        <v>62.529998999999997</v>
      </c>
      <c r="E905" s="3">
        <v>836.90997300000004</v>
      </c>
      <c r="F905" s="3">
        <v>45.450001</v>
      </c>
      <c r="G905" s="3">
        <v>40.700001</v>
      </c>
      <c r="H905" s="3">
        <v>37.369999</v>
      </c>
      <c r="I905" s="3">
        <v>189.740005</v>
      </c>
      <c r="J905" s="3">
        <v>38.439999</v>
      </c>
      <c r="K905" s="3">
        <v>15649.599609000001</v>
      </c>
      <c r="L905" s="7">
        <f t="shared" si="141"/>
        <v>-1.1813213636636536E-2</v>
      </c>
      <c r="M905" s="7">
        <f t="shared" si="142"/>
        <v>1.5027267348981696E-2</v>
      </c>
      <c r="N905" s="7">
        <f t="shared" si="143"/>
        <v>5.9523648648648645E-3</v>
      </c>
      <c r="O905" s="7">
        <f t="shared" si="144"/>
        <v>7.7667206477520911E-3</v>
      </c>
      <c r="P905" s="7">
        <f t="shared" si="145"/>
        <v>4.1475757137391253E-2</v>
      </c>
      <c r="Q905" s="7">
        <f t="shared" si="146"/>
        <v>6.1804695629055729E-3</v>
      </c>
      <c r="R905" s="7">
        <f t="shared" si="147"/>
        <v>3.2214496644295291E-3</v>
      </c>
      <c r="S905" s="7">
        <f t="shared" si="148"/>
        <v>-7.8989941961078432E-4</v>
      </c>
      <c r="T905" s="7">
        <f t="shared" si="149"/>
        <v>-3.417085512992097E-2</v>
      </c>
      <c r="U905" s="7">
        <f t="shared" si="150"/>
        <v>3.4419057848764489E-3</v>
      </c>
    </row>
    <row r="906" spans="1:21" x14ac:dyDescent="0.2">
      <c r="A906" s="2">
        <v>44503</v>
      </c>
      <c r="B906" s="3">
        <v>36.090000000000003</v>
      </c>
      <c r="C906" s="3">
        <v>112.610001</v>
      </c>
      <c r="D906" s="3">
        <v>63.34</v>
      </c>
      <c r="E906" s="3">
        <v>837.88000499999998</v>
      </c>
      <c r="F906" s="3">
        <v>44.82</v>
      </c>
      <c r="G906" s="3">
        <v>42.950001</v>
      </c>
      <c r="H906" s="3">
        <v>37.549999</v>
      </c>
      <c r="I906" s="3">
        <v>189.83000200000001</v>
      </c>
      <c r="J906" s="3">
        <v>39.25</v>
      </c>
      <c r="K906" s="3">
        <v>15811.580078000001</v>
      </c>
      <c r="L906" s="7">
        <f t="shared" si="141"/>
        <v>3.3360855341649826E-3</v>
      </c>
      <c r="M906" s="7">
        <f t="shared" si="142"/>
        <v>1.0408290993493708E-2</v>
      </c>
      <c r="N906" s="7">
        <f t="shared" si="143"/>
        <v>1.2953798384036546E-2</v>
      </c>
      <c r="O906" s="7">
        <f t="shared" si="144"/>
        <v>1.1590637359986944E-3</v>
      </c>
      <c r="P906" s="7">
        <f t="shared" si="145"/>
        <v>-1.3861407835832611E-2</v>
      </c>
      <c r="Q906" s="7">
        <f t="shared" si="146"/>
        <v>5.5282553924261575E-2</v>
      </c>
      <c r="R906" s="7">
        <f t="shared" si="147"/>
        <v>4.8166980148969156E-3</v>
      </c>
      <c r="S906" s="7">
        <f t="shared" si="148"/>
        <v>4.7431747458850855E-4</v>
      </c>
      <c r="T906" s="7">
        <f t="shared" si="149"/>
        <v>2.107182677085917E-2</v>
      </c>
      <c r="U906" s="7">
        <f t="shared" si="150"/>
        <v>1.0350454519414413E-2</v>
      </c>
    </row>
    <row r="907" spans="1:21" x14ac:dyDescent="0.2">
      <c r="A907" s="2">
        <v>44504</v>
      </c>
      <c r="B907" s="3">
        <v>36.150002000000001</v>
      </c>
      <c r="C907" s="3">
        <v>112.160004</v>
      </c>
      <c r="D907" s="3">
        <v>62.91</v>
      </c>
      <c r="E907" s="3">
        <v>803.59002699999996</v>
      </c>
      <c r="F907" s="3">
        <v>43.849997999999999</v>
      </c>
      <c r="G907" s="3">
        <v>43.419998</v>
      </c>
      <c r="H907" s="3">
        <v>35.900002000000001</v>
      </c>
      <c r="I907" s="3">
        <v>185.820007</v>
      </c>
      <c r="J907" s="3">
        <v>37.790000999999997</v>
      </c>
      <c r="K907" s="3">
        <v>15940.309569999999</v>
      </c>
      <c r="L907" s="7">
        <f t="shared" si="141"/>
        <v>1.6625658077028878E-3</v>
      </c>
      <c r="M907" s="7">
        <f t="shared" si="142"/>
        <v>-3.9960660332468718E-3</v>
      </c>
      <c r="N907" s="7">
        <f t="shared" si="143"/>
        <v>-6.7887590779918978E-3</v>
      </c>
      <c r="O907" s="7">
        <f t="shared" si="144"/>
        <v>-4.0924688255330813E-2</v>
      </c>
      <c r="P907" s="7">
        <f t="shared" si="145"/>
        <v>-2.1642168674698814E-2</v>
      </c>
      <c r="Q907" s="7">
        <f t="shared" si="146"/>
        <v>1.0942886823215658E-2</v>
      </c>
      <c r="R907" s="7">
        <f t="shared" si="147"/>
        <v>-4.394133272813134E-2</v>
      </c>
      <c r="S907" s="7">
        <f t="shared" si="148"/>
        <v>-2.1124137163523831E-2</v>
      </c>
      <c r="T907" s="7">
        <f t="shared" si="149"/>
        <v>-3.719742675159244E-2</v>
      </c>
      <c r="U907" s="7">
        <f t="shared" si="150"/>
        <v>8.1414691868215549E-3</v>
      </c>
    </row>
    <row r="908" spans="1:21" x14ac:dyDescent="0.2">
      <c r="A908" s="2">
        <v>44505</v>
      </c>
      <c r="B908" s="3">
        <v>36.380001</v>
      </c>
      <c r="C908" s="3">
        <v>116.910004</v>
      </c>
      <c r="D908" s="3">
        <v>62.560001</v>
      </c>
      <c r="E908" s="3">
        <v>781.919983</v>
      </c>
      <c r="F908" s="3">
        <v>48.610000999999997</v>
      </c>
      <c r="G908" s="3">
        <v>42.32</v>
      </c>
      <c r="H908" s="3">
        <v>36.340000000000003</v>
      </c>
      <c r="I908" s="3">
        <v>185.300003</v>
      </c>
      <c r="J908" s="3">
        <v>38.110000999999997</v>
      </c>
      <c r="K908" s="3">
        <v>15971.589844</v>
      </c>
      <c r="L908" s="7">
        <f t="shared" si="141"/>
        <v>6.3623509619722676E-3</v>
      </c>
      <c r="M908" s="7">
        <f t="shared" si="142"/>
        <v>4.2350212469678586E-2</v>
      </c>
      <c r="N908" s="7">
        <f t="shared" si="143"/>
        <v>-5.5634875218565707E-3</v>
      </c>
      <c r="O908" s="7">
        <f t="shared" si="144"/>
        <v>-2.6966541733848524E-2</v>
      </c>
      <c r="P908" s="7">
        <f t="shared" si="145"/>
        <v>0.10855195478002069</v>
      </c>
      <c r="Q908" s="7">
        <f t="shared" si="146"/>
        <v>-2.5333902594836585E-2</v>
      </c>
      <c r="R908" s="7">
        <f t="shared" si="147"/>
        <v>1.2256211016367152E-2</v>
      </c>
      <c r="S908" s="7">
        <f t="shared" si="148"/>
        <v>-2.7984284813852155E-3</v>
      </c>
      <c r="T908" s="7">
        <f t="shared" si="149"/>
        <v>8.4678484131291854E-3</v>
      </c>
      <c r="U908" s="7">
        <f t="shared" si="150"/>
        <v>1.9623379246580495E-3</v>
      </c>
    </row>
    <row r="909" spans="1:21" x14ac:dyDescent="0.2">
      <c r="A909" s="2">
        <v>44508</v>
      </c>
      <c r="B909" s="3">
        <v>35.759998000000003</v>
      </c>
      <c r="C909" s="3">
        <v>115.160004</v>
      </c>
      <c r="D909" s="3">
        <v>62.25</v>
      </c>
      <c r="E909" s="3">
        <v>786.90002400000003</v>
      </c>
      <c r="F909" s="3">
        <v>48.330002</v>
      </c>
      <c r="G909" s="3">
        <v>41.700001</v>
      </c>
      <c r="H909" s="3">
        <v>35.840000000000003</v>
      </c>
      <c r="I909" s="3">
        <v>186.449997</v>
      </c>
      <c r="J909" s="3">
        <v>37.860000999999997</v>
      </c>
      <c r="K909" s="3">
        <v>15982.360352</v>
      </c>
      <c r="L909" s="7">
        <f t="shared" si="141"/>
        <v>-1.7042412945508081E-2</v>
      </c>
      <c r="M909" s="7">
        <f t="shared" si="142"/>
        <v>-1.4968778890812457E-2</v>
      </c>
      <c r="N909" s="7">
        <f t="shared" si="143"/>
        <v>-4.9552588721985431E-3</v>
      </c>
      <c r="O909" s="7">
        <f t="shared" si="144"/>
        <v>6.3689905722744888E-3</v>
      </c>
      <c r="P909" s="7">
        <f t="shared" si="145"/>
        <v>-5.7601109697569559E-3</v>
      </c>
      <c r="Q909" s="7">
        <f t="shared" si="146"/>
        <v>-1.4650259924385633E-2</v>
      </c>
      <c r="R909" s="7">
        <f t="shared" si="147"/>
        <v>-1.3758943313153549E-2</v>
      </c>
      <c r="S909" s="7">
        <f t="shared" si="148"/>
        <v>6.2061197052435688E-3</v>
      </c>
      <c r="T909" s="7">
        <f t="shared" si="149"/>
        <v>-6.5599578441365046E-3</v>
      </c>
      <c r="U909" s="7">
        <f t="shared" si="150"/>
        <v>6.7435415667437351E-4</v>
      </c>
    </row>
    <row r="910" spans="1:21" x14ac:dyDescent="0.2">
      <c r="A910" s="2">
        <v>44509</v>
      </c>
      <c r="B910" s="3">
        <v>35.779998999999997</v>
      </c>
      <c r="C910" s="3">
        <v>114.129997</v>
      </c>
      <c r="D910" s="3">
        <v>62.939999</v>
      </c>
      <c r="E910" s="3">
        <v>797.78997800000002</v>
      </c>
      <c r="F910" s="3">
        <v>47.299999</v>
      </c>
      <c r="G910" s="3">
        <v>41.93</v>
      </c>
      <c r="H910" s="3">
        <v>35.5</v>
      </c>
      <c r="I910" s="3">
        <v>187.33999600000001</v>
      </c>
      <c r="J910" s="3">
        <v>37.669998</v>
      </c>
      <c r="K910" s="3">
        <v>15886.540039</v>
      </c>
      <c r="L910" s="7">
        <f t="shared" si="141"/>
        <v>5.5931211181816883E-4</v>
      </c>
      <c r="M910" s="7">
        <f t="shared" si="142"/>
        <v>-8.9441382791198721E-3</v>
      </c>
      <c r="N910" s="7">
        <f t="shared" si="143"/>
        <v>1.1084321285140567E-2</v>
      </c>
      <c r="O910" s="7">
        <f t="shared" si="144"/>
        <v>1.3839056637263475E-2</v>
      </c>
      <c r="P910" s="7">
        <f t="shared" si="145"/>
        <v>-2.1311875799218893E-2</v>
      </c>
      <c r="Q910" s="7">
        <f t="shared" si="146"/>
        <v>5.5155634168929492E-3</v>
      </c>
      <c r="R910" s="7">
        <f t="shared" si="147"/>
        <v>-9.4866071428572375E-3</v>
      </c>
      <c r="S910" s="7">
        <f t="shared" si="148"/>
        <v>4.7733924071879565E-3</v>
      </c>
      <c r="T910" s="7">
        <f t="shared" si="149"/>
        <v>-5.0185682773753034E-3</v>
      </c>
      <c r="U910" s="7">
        <f t="shared" si="150"/>
        <v>-5.9953793363199583E-3</v>
      </c>
    </row>
    <row r="911" spans="1:21" x14ac:dyDescent="0.2">
      <c r="A911" s="2">
        <v>44510</v>
      </c>
      <c r="B911" s="3">
        <v>35.869999</v>
      </c>
      <c r="C911" s="3">
        <v>113.25</v>
      </c>
      <c r="D911" s="3">
        <v>63.52</v>
      </c>
      <c r="E911" s="3">
        <v>781.40997300000004</v>
      </c>
      <c r="F911" s="3">
        <v>49.02</v>
      </c>
      <c r="G911" s="3">
        <v>42.470001000000003</v>
      </c>
      <c r="H911" s="3">
        <v>35.389999000000003</v>
      </c>
      <c r="I911" s="3">
        <v>182.279999</v>
      </c>
      <c r="J911" s="3">
        <v>37.159999999999997</v>
      </c>
      <c r="K911" s="3">
        <v>15622.709961</v>
      </c>
      <c r="L911" s="7">
        <f t="shared" si="141"/>
        <v>2.5153717863436336E-3</v>
      </c>
      <c r="M911" s="7">
        <f t="shared" si="142"/>
        <v>-7.7104794806925562E-3</v>
      </c>
      <c r="N911" s="7">
        <f t="shared" si="143"/>
        <v>9.2151415509238079E-3</v>
      </c>
      <c r="O911" s="7">
        <f t="shared" si="144"/>
        <v>-2.0531725706887712E-2</v>
      </c>
      <c r="P911" s="7">
        <f t="shared" si="145"/>
        <v>3.6363658274073188E-2</v>
      </c>
      <c r="Q911" s="7">
        <f t="shared" si="146"/>
        <v>1.2878631051753011E-2</v>
      </c>
      <c r="R911" s="7">
        <f t="shared" si="147"/>
        <v>-3.0986197183097718E-3</v>
      </c>
      <c r="S911" s="7">
        <f t="shared" si="148"/>
        <v>-2.70096995197972E-2</v>
      </c>
      <c r="T911" s="7">
        <f t="shared" si="149"/>
        <v>-1.3538572526603348E-2</v>
      </c>
      <c r="U911" s="7">
        <f t="shared" si="150"/>
        <v>-1.660714525329747E-2</v>
      </c>
    </row>
    <row r="912" spans="1:21" x14ac:dyDescent="0.2">
      <c r="A912" s="2">
        <v>44511</v>
      </c>
      <c r="B912" s="3">
        <v>35.619999</v>
      </c>
      <c r="C912" s="3">
        <v>111.44000200000001</v>
      </c>
      <c r="D912" s="3">
        <v>63.259998000000003</v>
      </c>
      <c r="E912" s="3">
        <v>774.669983</v>
      </c>
      <c r="F912" s="3">
        <v>50.18</v>
      </c>
      <c r="G912" s="3">
        <v>42.27</v>
      </c>
      <c r="H912" s="3">
        <v>35.599997999999999</v>
      </c>
      <c r="I912" s="3">
        <v>183</v>
      </c>
      <c r="J912" s="3">
        <v>37.689999</v>
      </c>
      <c r="K912" s="3">
        <v>15704.280273</v>
      </c>
      <c r="L912" s="7">
        <f t="shared" si="141"/>
        <v>-6.9696126838475793E-3</v>
      </c>
      <c r="M912" s="7">
        <f t="shared" si="142"/>
        <v>-1.5982322295805679E-2</v>
      </c>
      <c r="N912" s="7">
        <f t="shared" si="143"/>
        <v>-4.0932304785894214E-3</v>
      </c>
      <c r="O912" s="7">
        <f t="shared" si="144"/>
        <v>-8.6254210118713627E-3</v>
      </c>
      <c r="P912" s="7">
        <f t="shared" si="145"/>
        <v>2.3663810689514411E-2</v>
      </c>
      <c r="Q912" s="7">
        <f t="shared" si="146"/>
        <v>-4.7092299338537874E-3</v>
      </c>
      <c r="R912" s="7">
        <f t="shared" si="147"/>
        <v>5.9338515381138117E-3</v>
      </c>
      <c r="S912" s="7">
        <f t="shared" si="148"/>
        <v>3.949972591342818E-3</v>
      </c>
      <c r="T912" s="7">
        <f t="shared" si="149"/>
        <v>1.426262109795489E-2</v>
      </c>
      <c r="U912" s="7">
        <f t="shared" si="150"/>
        <v>5.2212652096613951E-3</v>
      </c>
    </row>
    <row r="913" spans="1:21" x14ac:dyDescent="0.2">
      <c r="A913" s="2">
        <v>44512</v>
      </c>
      <c r="B913" s="3">
        <v>35.669998</v>
      </c>
      <c r="C913" s="3">
        <v>111.720001</v>
      </c>
      <c r="D913" s="3">
        <v>63.220001000000003</v>
      </c>
      <c r="E913" s="3">
        <v>775.39001499999995</v>
      </c>
      <c r="F913" s="3">
        <v>49.73</v>
      </c>
      <c r="G913" s="3">
        <v>42.43</v>
      </c>
      <c r="H913" s="3">
        <v>35.200001</v>
      </c>
      <c r="I913" s="3">
        <v>183.240005</v>
      </c>
      <c r="J913" s="3">
        <v>38.389999000000003</v>
      </c>
      <c r="K913" s="3">
        <v>15860.959961</v>
      </c>
      <c r="L913" s="7">
        <f t="shared" si="141"/>
        <v>1.4036777485591642E-3</v>
      </c>
      <c r="M913" s="7">
        <f t="shared" si="142"/>
        <v>2.5125537955391409E-3</v>
      </c>
      <c r="N913" s="7">
        <f t="shared" si="143"/>
        <v>-6.3226369371683527E-4</v>
      </c>
      <c r="O913" s="7">
        <f t="shared" si="144"/>
        <v>9.294693428181359E-4</v>
      </c>
      <c r="P913" s="7">
        <f t="shared" si="145"/>
        <v>-8.9677162216022892E-3</v>
      </c>
      <c r="Q913" s="7">
        <f t="shared" si="146"/>
        <v>3.7851904423940519E-3</v>
      </c>
      <c r="R913" s="7">
        <f t="shared" si="147"/>
        <v>-1.1235871417745558E-2</v>
      </c>
      <c r="S913" s="7">
        <f t="shared" si="148"/>
        <v>1.3115027322404178E-3</v>
      </c>
      <c r="T913" s="7">
        <f t="shared" si="149"/>
        <v>1.8572566160057549E-2</v>
      </c>
      <c r="U913" s="7">
        <f t="shared" si="150"/>
        <v>9.9768779769790449E-3</v>
      </c>
    </row>
    <row r="914" spans="1:21" x14ac:dyDescent="0.2">
      <c r="A914" s="2">
        <v>44515</v>
      </c>
      <c r="B914" s="3">
        <v>35.709999000000003</v>
      </c>
      <c r="C914" s="3">
        <v>111.870003</v>
      </c>
      <c r="D914" s="3">
        <v>63.91</v>
      </c>
      <c r="E914" s="3">
        <v>797.84002699999996</v>
      </c>
      <c r="F914" s="3">
        <v>49.650002000000001</v>
      </c>
      <c r="G914" s="3">
        <v>42.66</v>
      </c>
      <c r="H914" s="3">
        <v>35.779998999999997</v>
      </c>
      <c r="I914" s="3">
        <v>182.66000399999999</v>
      </c>
      <c r="J914" s="3">
        <v>38.669998</v>
      </c>
      <c r="K914" s="3">
        <v>15853.849609000001</v>
      </c>
      <c r="L914" s="7">
        <f t="shared" si="141"/>
        <v>1.1214186218906916E-3</v>
      </c>
      <c r="M914" s="7">
        <f t="shared" si="142"/>
        <v>1.3426602099654531E-3</v>
      </c>
      <c r="N914" s="7">
        <f t="shared" si="143"/>
        <v>1.0914251646405275E-2</v>
      </c>
      <c r="O914" s="7">
        <f t="shared" si="144"/>
        <v>2.8953186868159526E-2</v>
      </c>
      <c r="P914" s="7">
        <f t="shared" si="145"/>
        <v>-1.6086466921374672E-3</v>
      </c>
      <c r="Q914" s="7">
        <f t="shared" si="146"/>
        <v>5.4206929059626889E-3</v>
      </c>
      <c r="R914" s="7">
        <f t="shared" si="147"/>
        <v>1.647721544098809E-2</v>
      </c>
      <c r="S914" s="7">
        <f t="shared" si="148"/>
        <v>-3.1652531334519993E-3</v>
      </c>
      <c r="T914" s="7">
        <f t="shared" si="149"/>
        <v>7.2935401743562571E-3</v>
      </c>
      <c r="U914" s="7">
        <f t="shared" si="150"/>
        <v>-4.4829266434585972E-4</v>
      </c>
    </row>
    <row r="915" spans="1:21" x14ac:dyDescent="0.2">
      <c r="A915" s="2">
        <v>44516</v>
      </c>
      <c r="B915" s="3">
        <v>35.580002</v>
      </c>
      <c r="C915" s="3">
        <v>112.230003</v>
      </c>
      <c r="D915" s="3">
        <v>63.349997999999999</v>
      </c>
      <c r="E915" s="3">
        <v>795.09997599999997</v>
      </c>
      <c r="F915" s="3">
        <v>49.599997999999999</v>
      </c>
      <c r="G915" s="3">
        <v>41.689999</v>
      </c>
      <c r="H915" s="3">
        <v>35.150002000000001</v>
      </c>
      <c r="I915" s="3">
        <v>183.070007</v>
      </c>
      <c r="J915" s="3">
        <v>38.740001999999997</v>
      </c>
      <c r="K915" s="3">
        <v>15973.860352</v>
      </c>
      <c r="L915" s="7">
        <f t="shared" si="141"/>
        <v>-3.6403529442832808E-3</v>
      </c>
      <c r="M915" s="7">
        <f t="shared" si="142"/>
        <v>3.2180208308388034E-3</v>
      </c>
      <c r="N915" s="7">
        <f t="shared" si="143"/>
        <v>-8.7623533093412181E-3</v>
      </c>
      <c r="O915" s="7">
        <f t="shared" si="144"/>
        <v>-3.4343363422151218E-3</v>
      </c>
      <c r="P915" s="7">
        <f t="shared" si="145"/>
        <v>-1.0071298687964055E-3</v>
      </c>
      <c r="Q915" s="7">
        <f t="shared" si="146"/>
        <v>-2.2737951242381538E-2</v>
      </c>
      <c r="R915" s="7">
        <f t="shared" si="147"/>
        <v>-1.7607518658678441E-2</v>
      </c>
      <c r="S915" s="7">
        <f t="shared" si="148"/>
        <v>2.244623842228852E-3</v>
      </c>
      <c r="T915" s="7">
        <f t="shared" si="149"/>
        <v>1.8102923098159273E-3</v>
      </c>
      <c r="U915" s="7">
        <f t="shared" si="150"/>
        <v>7.5698171712106155E-3</v>
      </c>
    </row>
    <row r="916" spans="1:21" x14ac:dyDescent="0.2">
      <c r="A916" s="2">
        <v>44517</v>
      </c>
      <c r="B916" s="3">
        <v>35.68</v>
      </c>
      <c r="C916" s="3">
        <v>112.519997</v>
      </c>
      <c r="D916" s="3">
        <v>62.959999000000003</v>
      </c>
      <c r="E916" s="3">
        <v>798</v>
      </c>
      <c r="F916" s="3">
        <v>50.869999</v>
      </c>
      <c r="G916" s="3">
        <v>40.650002000000001</v>
      </c>
      <c r="H916" s="3">
        <v>35.080002</v>
      </c>
      <c r="I916" s="3">
        <v>180.25</v>
      </c>
      <c r="J916" s="3">
        <v>37.979999999999997</v>
      </c>
      <c r="K916" s="3">
        <v>15921.570313</v>
      </c>
      <c r="L916" s="7">
        <f t="shared" si="141"/>
        <v>2.8105113653450432E-3</v>
      </c>
      <c r="M916" s="7">
        <f t="shared" si="142"/>
        <v>2.5839257974537093E-3</v>
      </c>
      <c r="N916" s="7">
        <f t="shared" si="143"/>
        <v>-6.1562590735992758E-3</v>
      </c>
      <c r="O916" s="7">
        <f t="shared" si="144"/>
        <v>3.6473702522159686E-3</v>
      </c>
      <c r="P916" s="7">
        <f t="shared" si="145"/>
        <v>2.5604859903421782E-2</v>
      </c>
      <c r="Q916" s="7">
        <f t="shared" si="146"/>
        <v>-2.494595886174043E-2</v>
      </c>
      <c r="R916" s="7">
        <f t="shared" si="147"/>
        <v>-1.9914650360475165E-3</v>
      </c>
      <c r="S916" s="7">
        <f t="shared" si="148"/>
        <v>-1.5403981494358078E-2</v>
      </c>
      <c r="T916" s="7">
        <f t="shared" si="149"/>
        <v>-1.9618016540112727E-2</v>
      </c>
      <c r="U916" s="7">
        <f t="shared" si="150"/>
        <v>-3.2734754059279463E-3</v>
      </c>
    </row>
    <row r="917" spans="1:21" x14ac:dyDescent="0.2">
      <c r="A917" s="2">
        <v>44518</v>
      </c>
      <c r="B917" s="3">
        <v>35.57</v>
      </c>
      <c r="C917" s="3">
        <v>112.900002</v>
      </c>
      <c r="D917" s="3">
        <v>62.41</v>
      </c>
      <c r="E917" s="3">
        <v>792.84002699999996</v>
      </c>
      <c r="F917" s="3">
        <v>51.41</v>
      </c>
      <c r="G917" s="3">
        <v>41.400002000000001</v>
      </c>
      <c r="H917" s="3">
        <v>34.229999999999997</v>
      </c>
      <c r="I917" s="3">
        <v>179.71000699999999</v>
      </c>
      <c r="J917" s="3">
        <v>37.970001000000003</v>
      </c>
      <c r="K917" s="3">
        <v>15993.709961</v>
      </c>
      <c r="L917" s="7">
        <f t="shared" si="141"/>
        <v>-3.0829596412555896E-3</v>
      </c>
      <c r="M917" s="7">
        <f t="shared" si="142"/>
        <v>3.3772219172739314E-3</v>
      </c>
      <c r="N917" s="7">
        <f t="shared" si="143"/>
        <v>-8.7356894653064839E-3</v>
      </c>
      <c r="O917" s="7">
        <f t="shared" si="144"/>
        <v>-6.4661315789474143E-3</v>
      </c>
      <c r="P917" s="7">
        <f t="shared" si="145"/>
        <v>1.0615313753003938E-2</v>
      </c>
      <c r="Q917" s="7">
        <f t="shared" si="146"/>
        <v>1.8450183594086907E-2</v>
      </c>
      <c r="R917" s="7">
        <f t="shared" si="147"/>
        <v>-2.4230386303854927E-2</v>
      </c>
      <c r="S917" s="7">
        <f t="shared" si="148"/>
        <v>-2.9958002773925645E-3</v>
      </c>
      <c r="T917" s="7">
        <f t="shared" si="149"/>
        <v>-2.6327014217992183E-4</v>
      </c>
      <c r="U917" s="7">
        <f t="shared" si="150"/>
        <v>4.5309380030874287E-3</v>
      </c>
    </row>
    <row r="918" spans="1:21" x14ac:dyDescent="0.2">
      <c r="A918" s="2">
        <v>44519</v>
      </c>
      <c r="B918" s="3">
        <v>35.159999999999997</v>
      </c>
      <c r="C918" s="3">
        <v>110.779999</v>
      </c>
      <c r="D918" s="3">
        <v>61.93</v>
      </c>
      <c r="E918" s="3">
        <v>788.53002900000001</v>
      </c>
      <c r="F918" s="3">
        <v>50.799999</v>
      </c>
      <c r="G918" s="3">
        <v>40.889999000000003</v>
      </c>
      <c r="H918" s="3">
        <v>33.659999999999997</v>
      </c>
      <c r="I918" s="3">
        <v>176.46000699999999</v>
      </c>
      <c r="J918" s="3">
        <v>37.389999000000003</v>
      </c>
      <c r="K918" s="3">
        <v>16057.440430000001</v>
      </c>
      <c r="L918" s="7">
        <f t="shared" si="141"/>
        <v>-1.1526567332021471E-2</v>
      </c>
      <c r="M918" s="7">
        <f t="shared" si="142"/>
        <v>-1.8777705601812095E-2</v>
      </c>
      <c r="N918" s="7">
        <f t="shared" si="143"/>
        <v>-7.6910751482133777E-3</v>
      </c>
      <c r="O918" s="7">
        <f t="shared" si="144"/>
        <v>-5.4361508667875955E-3</v>
      </c>
      <c r="P918" s="7">
        <f t="shared" si="145"/>
        <v>-1.1865415288854248E-2</v>
      </c>
      <c r="Q918" s="7">
        <f t="shared" si="146"/>
        <v>-1.2318912448361658E-2</v>
      </c>
      <c r="R918" s="7">
        <f t="shared" si="147"/>
        <v>-1.6652059596844883E-2</v>
      </c>
      <c r="S918" s="7">
        <f t="shared" si="148"/>
        <v>-1.8084691299355412E-2</v>
      </c>
      <c r="T918" s="7">
        <f t="shared" si="149"/>
        <v>-1.5275269547662122E-2</v>
      </c>
      <c r="U918" s="7">
        <f t="shared" si="150"/>
        <v>3.9847208155833888E-3</v>
      </c>
    </row>
    <row r="919" spans="1:21" x14ac:dyDescent="0.2">
      <c r="A919" s="2">
        <v>44522</v>
      </c>
      <c r="B919" s="3">
        <v>35.860000999999997</v>
      </c>
      <c r="C919" s="3">
        <v>111.449997</v>
      </c>
      <c r="D919" s="3">
        <v>62.389999000000003</v>
      </c>
      <c r="E919" s="3">
        <v>777.21002199999998</v>
      </c>
      <c r="F919" s="3">
        <v>51.200001</v>
      </c>
      <c r="G919" s="3">
        <v>42.860000999999997</v>
      </c>
      <c r="H919" s="3">
        <v>33.540000999999997</v>
      </c>
      <c r="I919" s="3">
        <v>180.479996</v>
      </c>
      <c r="J919" s="3">
        <v>39.229999999999997</v>
      </c>
      <c r="K919" s="3">
        <v>15854.759765999999</v>
      </c>
      <c r="L919" s="7">
        <f t="shared" si="141"/>
        <v>1.9909015927190001E-2</v>
      </c>
      <c r="M919" s="7">
        <f t="shared" si="142"/>
        <v>6.0480051096587616E-3</v>
      </c>
      <c r="N919" s="7">
        <f t="shared" si="143"/>
        <v>7.427724850637871E-3</v>
      </c>
      <c r="O919" s="7">
        <f t="shared" si="144"/>
        <v>-1.4355835014115907E-2</v>
      </c>
      <c r="P919" s="7">
        <f t="shared" si="145"/>
        <v>7.874055273111337E-3</v>
      </c>
      <c r="Q919" s="7">
        <f t="shared" si="146"/>
        <v>4.8178088730205001E-2</v>
      </c>
      <c r="R919" s="7">
        <f t="shared" si="147"/>
        <v>-3.5650326797385615E-3</v>
      </c>
      <c r="S919" s="7">
        <f t="shared" si="148"/>
        <v>2.2781303641226817E-2</v>
      </c>
      <c r="T919" s="7">
        <f t="shared" si="149"/>
        <v>4.9211047050308654E-2</v>
      </c>
      <c r="U919" s="7">
        <f t="shared" si="150"/>
        <v>-1.2622227364539027E-2</v>
      </c>
    </row>
    <row r="920" spans="1:21" x14ac:dyDescent="0.2">
      <c r="A920" s="2">
        <v>44523</v>
      </c>
      <c r="B920" s="3">
        <v>35.909999999999997</v>
      </c>
      <c r="C920" s="3">
        <v>113.58000199999999</v>
      </c>
      <c r="D920" s="3">
        <v>63.380001</v>
      </c>
      <c r="E920" s="3">
        <v>779.35998500000005</v>
      </c>
      <c r="F920" s="3">
        <v>51.080002</v>
      </c>
      <c r="G920" s="3">
        <v>43.060001</v>
      </c>
      <c r="H920" s="3">
        <v>32.950001</v>
      </c>
      <c r="I920" s="3">
        <v>188.05999800000001</v>
      </c>
      <c r="J920" s="3">
        <v>39.310001</v>
      </c>
      <c r="K920" s="3">
        <v>15775.139648</v>
      </c>
      <c r="L920" s="7">
        <f t="shared" si="141"/>
        <v>1.3942832851566202E-3</v>
      </c>
      <c r="M920" s="7">
        <f t="shared" si="142"/>
        <v>1.9111754664291263E-2</v>
      </c>
      <c r="N920" s="7">
        <f t="shared" si="143"/>
        <v>1.5867959863246621E-2</v>
      </c>
      <c r="O920" s="7">
        <f t="shared" si="144"/>
        <v>2.7662574325374189E-3</v>
      </c>
      <c r="P920" s="7">
        <f t="shared" si="145"/>
        <v>-2.3437304229740144E-3</v>
      </c>
      <c r="Q920" s="7">
        <f t="shared" si="146"/>
        <v>4.6663554674206114E-3</v>
      </c>
      <c r="R920" s="7">
        <f t="shared" si="147"/>
        <v>-1.7590935671110933E-2</v>
      </c>
      <c r="S920" s="7">
        <f t="shared" si="148"/>
        <v>4.199912548756931E-2</v>
      </c>
      <c r="T920" s="7">
        <f t="shared" si="149"/>
        <v>2.0392811623758064E-3</v>
      </c>
      <c r="U920" s="7">
        <f t="shared" si="150"/>
        <v>-5.0218432303680552E-3</v>
      </c>
    </row>
    <row r="921" spans="1:21" x14ac:dyDescent="0.2">
      <c r="A921" s="2">
        <v>44524</v>
      </c>
      <c r="B921" s="3">
        <v>35.619999</v>
      </c>
      <c r="C921" s="3">
        <v>113.970001</v>
      </c>
      <c r="D921" s="3">
        <v>63.200001</v>
      </c>
      <c r="E921" s="3">
        <v>797.59002699999996</v>
      </c>
      <c r="F921" s="3">
        <v>50.889999000000003</v>
      </c>
      <c r="G921" s="3">
        <v>42.540000999999997</v>
      </c>
      <c r="H921" s="3">
        <v>33.240001999999997</v>
      </c>
      <c r="I921" s="3">
        <v>190.25</v>
      </c>
      <c r="J921" s="3">
        <v>38.810001</v>
      </c>
      <c r="K921" s="3">
        <v>15845.230469</v>
      </c>
      <c r="L921" s="7">
        <f t="shared" si="141"/>
        <v>-8.075772765246356E-3</v>
      </c>
      <c r="M921" s="7">
        <f t="shared" si="142"/>
        <v>3.4336942519159587E-3</v>
      </c>
      <c r="N921" s="7">
        <f t="shared" si="143"/>
        <v>-2.8400125774690303E-3</v>
      </c>
      <c r="O921" s="7">
        <f t="shared" si="144"/>
        <v>2.3391041817472719E-2</v>
      </c>
      <c r="P921" s="7">
        <f t="shared" si="145"/>
        <v>-3.719714028202216E-3</v>
      </c>
      <c r="Q921" s="7">
        <f t="shared" si="146"/>
        <v>-1.2076172501714598E-2</v>
      </c>
      <c r="R921" s="7">
        <f t="shared" si="147"/>
        <v>8.8012440424507614E-3</v>
      </c>
      <c r="S921" s="7">
        <f t="shared" si="148"/>
        <v>1.1645230369512141E-2</v>
      </c>
      <c r="T921" s="7">
        <f t="shared" si="149"/>
        <v>-1.2719409495817617E-2</v>
      </c>
      <c r="U921" s="7">
        <f t="shared" si="150"/>
        <v>4.4431188923824208E-3</v>
      </c>
    </row>
    <row r="922" spans="1:21" x14ac:dyDescent="0.2">
      <c r="A922" s="2">
        <v>44526</v>
      </c>
      <c r="B922" s="3">
        <v>34.979999999999997</v>
      </c>
      <c r="C922" s="3">
        <v>110.660004</v>
      </c>
      <c r="D922" s="3">
        <v>63.639999000000003</v>
      </c>
      <c r="E922" s="3">
        <v>793.84002699999996</v>
      </c>
      <c r="F922" s="3">
        <v>54</v>
      </c>
      <c r="G922" s="3">
        <v>43.139999000000003</v>
      </c>
      <c r="H922" s="3">
        <v>32.610000999999997</v>
      </c>
      <c r="I922" s="3">
        <v>181.729996</v>
      </c>
      <c r="J922" s="3">
        <v>37.400002000000001</v>
      </c>
      <c r="K922" s="3">
        <v>15491.660156</v>
      </c>
      <c r="L922" s="7">
        <f t="shared" si="141"/>
        <v>-1.7967406456131655E-2</v>
      </c>
      <c r="M922" s="7">
        <f t="shared" si="142"/>
        <v>-2.9042703965581222E-2</v>
      </c>
      <c r="N922" s="7">
        <f t="shared" si="143"/>
        <v>6.9619935607279941E-3</v>
      </c>
      <c r="O922" s="7">
        <f t="shared" si="144"/>
        <v>-4.701663602922658E-3</v>
      </c>
      <c r="P922" s="7">
        <f t="shared" si="145"/>
        <v>6.1112223641427009E-2</v>
      </c>
      <c r="Q922" s="7">
        <f t="shared" si="146"/>
        <v>1.4104325009301399E-2</v>
      </c>
      <c r="R922" s="7">
        <f t="shared" si="147"/>
        <v>-1.8953097535914711E-2</v>
      </c>
      <c r="S922" s="7">
        <f t="shared" si="148"/>
        <v>-4.4783201051248361E-2</v>
      </c>
      <c r="T922" s="7">
        <f t="shared" si="149"/>
        <v>-3.6330815863673878E-2</v>
      </c>
      <c r="U922" s="7">
        <f t="shared" si="150"/>
        <v>-2.2313989922187239E-2</v>
      </c>
    </row>
    <row r="923" spans="1:21" x14ac:dyDescent="0.2">
      <c r="A923" s="2">
        <v>44529</v>
      </c>
      <c r="B923" s="3">
        <v>35.169998</v>
      </c>
      <c r="C923" s="3">
        <v>110.730003</v>
      </c>
      <c r="D923" s="3">
        <v>63.869999</v>
      </c>
      <c r="E923" s="3">
        <v>820</v>
      </c>
      <c r="F923" s="3">
        <v>52.400002000000001</v>
      </c>
      <c r="G923" s="3">
        <v>42.349997999999999</v>
      </c>
      <c r="H923" s="3">
        <v>32.279998999999997</v>
      </c>
      <c r="I923" s="3">
        <v>183.36000100000001</v>
      </c>
      <c r="J923" s="3">
        <v>37.669998</v>
      </c>
      <c r="K923" s="3">
        <v>15782.830078000001</v>
      </c>
      <c r="L923" s="7">
        <f t="shared" si="141"/>
        <v>5.4316180674672037E-3</v>
      </c>
      <c r="M923" s="7">
        <f t="shared" si="142"/>
        <v>6.3255916744766889E-4</v>
      </c>
      <c r="N923" s="7">
        <f t="shared" si="143"/>
        <v>3.6140792522639238E-3</v>
      </c>
      <c r="O923" s="7">
        <f t="shared" si="144"/>
        <v>3.2953708694762045E-2</v>
      </c>
      <c r="P923" s="7">
        <f t="shared" si="145"/>
        <v>-2.9629592592592582E-2</v>
      </c>
      <c r="Q923" s="7">
        <f t="shared" si="146"/>
        <v>-1.8312494629404225E-2</v>
      </c>
      <c r="R923" s="7">
        <f t="shared" si="147"/>
        <v>-1.0119656236747751E-2</v>
      </c>
      <c r="S923" s="7">
        <f t="shared" si="148"/>
        <v>8.9693778455814822E-3</v>
      </c>
      <c r="T923" s="7">
        <f t="shared" si="149"/>
        <v>7.2191439989762306E-3</v>
      </c>
      <c r="U923" s="7">
        <f t="shared" si="150"/>
        <v>1.8795269136292623E-2</v>
      </c>
    </row>
    <row r="924" spans="1:21" x14ac:dyDescent="0.2">
      <c r="A924" s="2">
        <v>44530</v>
      </c>
      <c r="B924" s="3">
        <v>33.990001999999997</v>
      </c>
      <c r="C924" s="3">
        <v>109.639999</v>
      </c>
      <c r="D924" s="3">
        <v>61.18</v>
      </c>
      <c r="E924" s="3">
        <v>812.20001200000002</v>
      </c>
      <c r="F924" s="3">
        <v>53.73</v>
      </c>
      <c r="G924" s="3">
        <v>41.529998999999997</v>
      </c>
      <c r="H924" s="3">
        <v>30.950001</v>
      </c>
      <c r="I924" s="3">
        <v>178.320007</v>
      </c>
      <c r="J924" s="3">
        <v>36.630001</v>
      </c>
      <c r="K924" s="3">
        <v>15537.690430000001</v>
      </c>
      <c r="L924" s="7">
        <f t="shared" si="141"/>
        <v>-3.3551210324208797E-2</v>
      </c>
      <c r="M924" s="7">
        <f t="shared" si="142"/>
        <v>-9.8437999681079517E-3</v>
      </c>
      <c r="N924" s="7">
        <f t="shared" si="143"/>
        <v>-4.2116784752102475E-2</v>
      </c>
      <c r="O924" s="7">
        <f t="shared" si="144"/>
        <v>-9.5121804878048593E-3</v>
      </c>
      <c r="P924" s="7">
        <f t="shared" si="145"/>
        <v>2.538164025260908E-2</v>
      </c>
      <c r="Q924" s="7">
        <f t="shared" si="146"/>
        <v>-1.9362433027741887E-2</v>
      </c>
      <c r="R924" s="7">
        <f t="shared" si="147"/>
        <v>-4.1201921970319653E-2</v>
      </c>
      <c r="S924" s="7">
        <f t="shared" si="148"/>
        <v>-2.7486878122344724E-2</v>
      </c>
      <c r="T924" s="7">
        <f t="shared" si="149"/>
        <v>-2.7608098094403923E-2</v>
      </c>
      <c r="U924" s="7">
        <f t="shared" si="150"/>
        <v>-1.5532046330632761E-2</v>
      </c>
    </row>
    <row r="925" spans="1:21" x14ac:dyDescent="0.2">
      <c r="A925" s="2">
        <v>44531</v>
      </c>
      <c r="B925" s="3">
        <v>33.560001</v>
      </c>
      <c r="C925" s="3">
        <v>108.660004</v>
      </c>
      <c r="D925" s="3">
        <v>61.029998999999997</v>
      </c>
      <c r="E925" s="3">
        <v>803.45001200000002</v>
      </c>
      <c r="F925" s="3">
        <v>54.68</v>
      </c>
      <c r="G925" s="3">
        <v>40.209999000000003</v>
      </c>
      <c r="H925" s="3">
        <v>29.700001</v>
      </c>
      <c r="I925" s="3">
        <v>174.300003</v>
      </c>
      <c r="J925" s="3">
        <v>36.630001</v>
      </c>
      <c r="K925" s="3">
        <v>15254.049805000001</v>
      </c>
      <c r="L925" s="7">
        <f t="shared" si="141"/>
        <v>-1.265080831710446E-2</v>
      </c>
      <c r="M925" s="7">
        <f t="shared" si="142"/>
        <v>-8.9382981479232074E-3</v>
      </c>
      <c r="N925" s="7">
        <f t="shared" si="143"/>
        <v>-2.451797973193906E-3</v>
      </c>
      <c r="O925" s="7">
        <f t="shared" si="144"/>
        <v>-1.0773208410147129E-2</v>
      </c>
      <c r="P925" s="7">
        <f t="shared" si="145"/>
        <v>1.7680997580495121E-2</v>
      </c>
      <c r="Q925" s="7">
        <f t="shared" si="146"/>
        <v>-3.1784253113032658E-2</v>
      </c>
      <c r="R925" s="7">
        <f t="shared" si="147"/>
        <v>-4.0387720827537291E-2</v>
      </c>
      <c r="S925" s="7">
        <f t="shared" si="148"/>
        <v>-2.2543763134778252E-2</v>
      </c>
      <c r="T925" s="7">
        <f t="shared" si="149"/>
        <v>0</v>
      </c>
      <c r="U925" s="7">
        <f t="shared" si="150"/>
        <v>-1.8255005547822591E-2</v>
      </c>
    </row>
    <row r="926" spans="1:21" x14ac:dyDescent="0.2">
      <c r="A926" s="2">
        <v>44532</v>
      </c>
      <c r="B926" s="3">
        <v>34.159999999999997</v>
      </c>
      <c r="C926" s="3">
        <v>111.41999800000001</v>
      </c>
      <c r="D926" s="3">
        <v>61.93</v>
      </c>
      <c r="E926" s="3">
        <v>798.60998500000005</v>
      </c>
      <c r="F926" s="3">
        <v>53.040000999999997</v>
      </c>
      <c r="G926" s="3">
        <v>44.650002000000001</v>
      </c>
      <c r="H926" s="3">
        <v>29.559999000000001</v>
      </c>
      <c r="I926" s="3">
        <v>177.009995</v>
      </c>
      <c r="J926" s="3">
        <v>37.380001</v>
      </c>
      <c r="K926" s="3">
        <v>15381.320313</v>
      </c>
      <c r="L926" s="7">
        <f t="shared" si="141"/>
        <v>1.7878396368343281E-2</v>
      </c>
      <c r="M926" s="7">
        <f t="shared" si="142"/>
        <v>2.540027515552094E-2</v>
      </c>
      <c r="N926" s="7">
        <f t="shared" si="143"/>
        <v>1.4746862440551624E-2</v>
      </c>
      <c r="O926" s="7">
        <f t="shared" si="144"/>
        <v>-6.0240549227846222E-3</v>
      </c>
      <c r="P926" s="7">
        <f t="shared" si="145"/>
        <v>-2.999266642282376E-2</v>
      </c>
      <c r="Q926" s="7">
        <f t="shared" si="146"/>
        <v>0.11042037081373707</v>
      </c>
      <c r="R926" s="7">
        <f t="shared" si="147"/>
        <v>-4.7138718951557973E-3</v>
      </c>
      <c r="S926" s="7">
        <f t="shared" si="148"/>
        <v>1.5547859743869309E-2</v>
      </c>
      <c r="T926" s="7">
        <f t="shared" si="149"/>
        <v>2.0475019916051874E-2</v>
      </c>
      <c r="U926" s="7">
        <f t="shared" si="150"/>
        <v>8.3433914027396614E-3</v>
      </c>
    </row>
    <row r="927" spans="1:21" x14ac:dyDescent="0.2">
      <c r="A927" s="2">
        <v>44533</v>
      </c>
      <c r="B927" s="3">
        <v>34.470001000000003</v>
      </c>
      <c r="C927" s="3">
        <v>111.239998</v>
      </c>
      <c r="D927" s="3">
        <v>63</v>
      </c>
      <c r="E927" s="3">
        <v>794.03002900000001</v>
      </c>
      <c r="F927" s="3">
        <v>54.27</v>
      </c>
      <c r="G927" s="3">
        <v>43.43</v>
      </c>
      <c r="H927" s="3">
        <v>31.07</v>
      </c>
      <c r="I927" s="3">
        <v>176.88999899999999</v>
      </c>
      <c r="J927" s="3">
        <v>36.509998000000003</v>
      </c>
      <c r="K927" s="3">
        <v>15085.469727</v>
      </c>
      <c r="L927" s="7">
        <f t="shared" si="141"/>
        <v>9.0749707259955171E-3</v>
      </c>
      <c r="M927" s="7">
        <f t="shared" si="142"/>
        <v>-1.6155089142974748E-3</v>
      </c>
      <c r="N927" s="7">
        <f t="shared" si="143"/>
        <v>1.727757145163895E-2</v>
      </c>
      <c r="O927" s="7">
        <f t="shared" si="144"/>
        <v>-5.7349095128081048E-3</v>
      </c>
      <c r="P927" s="7">
        <f t="shared" si="145"/>
        <v>2.3190025957955895E-2</v>
      </c>
      <c r="Q927" s="7">
        <f t="shared" si="146"/>
        <v>-2.7323671788413377E-2</v>
      </c>
      <c r="R927" s="7">
        <f t="shared" si="147"/>
        <v>5.1082579535946498E-2</v>
      </c>
      <c r="S927" s="7">
        <f t="shared" si="148"/>
        <v>-6.779052222447362E-4</v>
      </c>
      <c r="T927" s="7">
        <f t="shared" si="149"/>
        <v>-2.3274557964832503E-2</v>
      </c>
      <c r="U927" s="7">
        <f t="shared" si="150"/>
        <v>-1.9234407708807234E-2</v>
      </c>
    </row>
    <row r="928" spans="1:21" x14ac:dyDescent="0.2">
      <c r="A928" s="2">
        <v>44536</v>
      </c>
      <c r="B928" s="3">
        <v>34.799999</v>
      </c>
      <c r="C928" s="3">
        <v>113.360001</v>
      </c>
      <c r="D928" s="3">
        <v>63.580002</v>
      </c>
      <c r="E928" s="3">
        <v>796.46997099999999</v>
      </c>
      <c r="F928" s="3">
        <v>51.48</v>
      </c>
      <c r="G928" s="3">
        <v>45.110000999999997</v>
      </c>
      <c r="H928" s="3">
        <v>31.120000999999998</v>
      </c>
      <c r="I928" s="3">
        <v>179.520004</v>
      </c>
      <c r="J928" s="3">
        <v>37.68</v>
      </c>
      <c r="K928" s="3">
        <v>15225.150390999999</v>
      </c>
      <c r="L928" s="7">
        <f t="shared" si="141"/>
        <v>9.5734839114160804E-3</v>
      </c>
      <c r="M928" s="7">
        <f t="shared" si="142"/>
        <v>1.9057920155661968E-2</v>
      </c>
      <c r="N928" s="7">
        <f t="shared" si="143"/>
        <v>9.2063809523809572E-3</v>
      </c>
      <c r="O928" s="7">
        <f t="shared" si="144"/>
        <v>3.0728585958806017E-3</v>
      </c>
      <c r="P928" s="7">
        <f t="shared" si="145"/>
        <v>-5.1409618573797791E-2</v>
      </c>
      <c r="Q928" s="7">
        <f t="shared" si="146"/>
        <v>3.8682961086806293E-2</v>
      </c>
      <c r="R928" s="7">
        <f t="shared" si="147"/>
        <v>1.6093015770839456E-3</v>
      </c>
      <c r="S928" s="7">
        <f t="shared" si="148"/>
        <v>1.4868025410526524E-2</v>
      </c>
      <c r="T928" s="7">
        <f t="shared" si="149"/>
        <v>3.2046071325448899E-2</v>
      </c>
      <c r="U928" s="7">
        <f t="shared" si="150"/>
        <v>9.2592850290898684E-3</v>
      </c>
    </row>
    <row r="929" spans="1:21" x14ac:dyDescent="0.2">
      <c r="A929" s="2">
        <v>44537</v>
      </c>
      <c r="B929" s="3">
        <v>34.93</v>
      </c>
      <c r="C929" s="3">
        <v>116.260002</v>
      </c>
      <c r="D929" s="3">
        <v>63.080002</v>
      </c>
      <c r="E929" s="3">
        <v>812.85998500000005</v>
      </c>
      <c r="F929" s="3">
        <v>51.720001000000003</v>
      </c>
      <c r="G929" s="3">
        <v>45.07</v>
      </c>
      <c r="H929" s="3">
        <v>31.379999000000002</v>
      </c>
      <c r="I929" s="3">
        <v>185.740005</v>
      </c>
      <c r="J929" s="3">
        <v>38.340000000000003</v>
      </c>
      <c r="K929" s="3">
        <v>15686.919921999999</v>
      </c>
      <c r="L929" s="7">
        <f t="shared" si="141"/>
        <v>3.7356610268868122E-3</v>
      </c>
      <c r="M929" s="7">
        <f t="shared" si="142"/>
        <v>2.558222454496982E-2</v>
      </c>
      <c r="N929" s="7">
        <f t="shared" si="143"/>
        <v>-7.8641079627521874E-3</v>
      </c>
      <c r="O929" s="7">
        <f t="shared" si="144"/>
        <v>2.0578320083331887E-2</v>
      </c>
      <c r="P929" s="7">
        <f t="shared" si="145"/>
        <v>4.6620240870242149E-3</v>
      </c>
      <c r="Q929" s="7">
        <f t="shared" si="146"/>
        <v>-8.8674349619270959E-4</v>
      </c>
      <c r="R929" s="7">
        <f t="shared" si="147"/>
        <v>8.3546912482426686E-3</v>
      </c>
      <c r="S929" s="7">
        <f t="shared" si="148"/>
        <v>3.4647954887523265E-2</v>
      </c>
      <c r="T929" s="7">
        <f t="shared" si="149"/>
        <v>1.7515923566879078E-2</v>
      </c>
      <c r="U929" s="7">
        <f t="shared" si="150"/>
        <v>3.0329390458629851E-2</v>
      </c>
    </row>
    <row r="930" spans="1:21" x14ac:dyDescent="0.2">
      <c r="A930" s="2">
        <v>44538</v>
      </c>
      <c r="B930" s="3">
        <v>34.810001</v>
      </c>
      <c r="C930" s="3">
        <v>116.25</v>
      </c>
      <c r="D930" s="3">
        <v>62.02</v>
      </c>
      <c r="E930" s="3">
        <v>814.46002199999998</v>
      </c>
      <c r="F930" s="3">
        <v>51.400002000000001</v>
      </c>
      <c r="G930" s="3">
        <v>42.810001</v>
      </c>
      <c r="H930" s="3">
        <v>31.84</v>
      </c>
      <c r="I930" s="3">
        <v>185.279999</v>
      </c>
      <c r="J930" s="3">
        <v>37.919998</v>
      </c>
      <c r="K930" s="3">
        <v>15786.990234000001</v>
      </c>
      <c r="L930" s="7">
        <f t="shared" si="141"/>
        <v>-3.4354136845118799E-3</v>
      </c>
      <c r="M930" s="7">
        <f t="shared" si="142"/>
        <v>-8.6031307654717447E-5</v>
      </c>
      <c r="N930" s="7">
        <f t="shared" si="143"/>
        <v>-1.6804089511601429E-2</v>
      </c>
      <c r="O930" s="7">
        <f t="shared" si="144"/>
        <v>1.968404189560308E-3</v>
      </c>
      <c r="P930" s="7">
        <f t="shared" si="145"/>
        <v>-6.1871421850901121E-3</v>
      </c>
      <c r="Q930" s="7">
        <f t="shared" si="146"/>
        <v>-5.0144197914355461E-2</v>
      </c>
      <c r="R930" s="7">
        <f t="shared" si="147"/>
        <v>1.465905081768799E-2</v>
      </c>
      <c r="S930" s="7">
        <f t="shared" si="148"/>
        <v>-2.4766124023739141E-3</v>
      </c>
      <c r="T930" s="7">
        <f t="shared" si="149"/>
        <v>-1.0954668753260399E-2</v>
      </c>
      <c r="U930" s="7">
        <f t="shared" si="150"/>
        <v>6.379219916821199E-3</v>
      </c>
    </row>
    <row r="931" spans="1:21" x14ac:dyDescent="0.2">
      <c r="A931" s="2">
        <v>44539</v>
      </c>
      <c r="B931" s="3">
        <v>34.590000000000003</v>
      </c>
      <c r="C931" s="3">
        <v>115.349998</v>
      </c>
      <c r="D931" s="3">
        <v>62.029998999999997</v>
      </c>
      <c r="E931" s="3">
        <v>798.79998799999998</v>
      </c>
      <c r="F931" s="3">
        <v>52.080002</v>
      </c>
      <c r="G931" s="3">
        <v>43.68</v>
      </c>
      <c r="H931" s="3">
        <v>31.07</v>
      </c>
      <c r="I931" s="3">
        <v>183.08999600000001</v>
      </c>
      <c r="J931" s="3">
        <v>37.020000000000003</v>
      </c>
      <c r="K931" s="3">
        <v>15517.370117</v>
      </c>
      <c r="L931" s="7">
        <f t="shared" si="141"/>
        <v>-6.3200515277203337E-3</v>
      </c>
      <c r="M931" s="7">
        <f t="shared" si="142"/>
        <v>-7.7419526881720487E-3</v>
      </c>
      <c r="N931" s="7">
        <f t="shared" si="143"/>
        <v>1.6122218639138066E-4</v>
      </c>
      <c r="O931" s="7">
        <f t="shared" si="144"/>
        <v>-1.9227504821593314E-2</v>
      </c>
      <c r="P931" s="7">
        <f t="shared" si="145"/>
        <v>1.3229571469666475E-2</v>
      </c>
      <c r="Q931" s="7">
        <f t="shared" si="146"/>
        <v>2.0322330756310892E-2</v>
      </c>
      <c r="R931" s="7">
        <f t="shared" si="147"/>
        <v>-2.4183417085427122E-2</v>
      </c>
      <c r="S931" s="7">
        <f t="shared" si="148"/>
        <v>-1.1819964442033433E-2</v>
      </c>
      <c r="T931" s="7">
        <f t="shared" si="149"/>
        <v>-2.3734125724373629E-2</v>
      </c>
      <c r="U931" s="7">
        <f t="shared" si="150"/>
        <v>-1.707862695824864E-2</v>
      </c>
    </row>
    <row r="932" spans="1:21" x14ac:dyDescent="0.2">
      <c r="A932" s="2">
        <v>44540</v>
      </c>
      <c r="B932" s="3">
        <v>35.32</v>
      </c>
      <c r="C932" s="3">
        <v>116.730003</v>
      </c>
      <c r="D932" s="3">
        <v>62.619999</v>
      </c>
      <c r="E932" s="3">
        <v>797.89001499999995</v>
      </c>
      <c r="F932" s="3">
        <v>52.779998999999997</v>
      </c>
      <c r="G932" s="3">
        <v>44.599997999999999</v>
      </c>
      <c r="H932" s="3">
        <v>31.219999000000001</v>
      </c>
      <c r="I932" s="3">
        <v>184.25</v>
      </c>
      <c r="J932" s="3">
        <v>36.810001</v>
      </c>
      <c r="K932" s="3">
        <v>15630.599609000001</v>
      </c>
      <c r="L932" s="7">
        <f t="shared" si="141"/>
        <v>2.1104365423532719E-2</v>
      </c>
      <c r="M932" s="7">
        <f t="shared" si="142"/>
        <v>1.1963632630492087E-2</v>
      </c>
      <c r="N932" s="7">
        <f t="shared" si="143"/>
        <v>9.5115268339759831E-3</v>
      </c>
      <c r="O932" s="7">
        <f t="shared" si="144"/>
        <v>-1.1391750296321191E-3</v>
      </c>
      <c r="P932" s="7">
        <f t="shared" si="145"/>
        <v>1.3440802095207221E-2</v>
      </c>
      <c r="Q932" s="7">
        <f t="shared" si="146"/>
        <v>2.1062225274725267E-2</v>
      </c>
      <c r="R932" s="7">
        <f t="shared" si="147"/>
        <v>4.8277759897007114E-3</v>
      </c>
      <c r="S932" s="7">
        <f t="shared" si="148"/>
        <v>6.3357038906701729E-3</v>
      </c>
      <c r="T932" s="7">
        <f t="shared" si="149"/>
        <v>-5.6725823878985239E-3</v>
      </c>
      <c r="U932" s="7">
        <f t="shared" si="150"/>
        <v>7.2969511680302203E-3</v>
      </c>
    </row>
    <row r="933" spans="1:21" x14ac:dyDescent="0.2">
      <c r="A933" s="2">
        <v>44543</v>
      </c>
      <c r="B933" s="3">
        <v>35.299999</v>
      </c>
      <c r="C933" s="3">
        <v>115.55999799999999</v>
      </c>
      <c r="D933" s="3">
        <v>63.48</v>
      </c>
      <c r="E933" s="3">
        <v>816.169983</v>
      </c>
      <c r="F933" s="3">
        <v>55.200001</v>
      </c>
      <c r="G933" s="3">
        <v>45.630001</v>
      </c>
      <c r="H933" s="3">
        <v>30.33</v>
      </c>
      <c r="I933" s="3">
        <v>178.88000500000001</v>
      </c>
      <c r="J933" s="3">
        <v>38.540000999999997</v>
      </c>
      <c r="K933" s="3">
        <v>15413.280273</v>
      </c>
      <c r="L933" s="7">
        <f t="shared" si="141"/>
        <v>-5.6627972819933757E-4</v>
      </c>
      <c r="M933" s="7">
        <f t="shared" si="142"/>
        <v>-1.0023172876985219E-2</v>
      </c>
      <c r="N933" s="7">
        <f t="shared" si="143"/>
        <v>1.3733647616314987E-2</v>
      </c>
      <c r="O933" s="7">
        <f t="shared" si="144"/>
        <v>2.291038571274771E-2</v>
      </c>
      <c r="P933" s="7">
        <f t="shared" si="145"/>
        <v>4.5850739784970514E-2</v>
      </c>
      <c r="Q933" s="7">
        <f t="shared" si="146"/>
        <v>2.3094238703777536E-2</v>
      </c>
      <c r="R933" s="7">
        <f t="shared" si="147"/>
        <v>-2.8507335954751408E-2</v>
      </c>
      <c r="S933" s="7">
        <f t="shared" si="148"/>
        <v>-2.9145156037991799E-2</v>
      </c>
      <c r="T933" s="7">
        <f t="shared" si="149"/>
        <v>4.699809706606628E-2</v>
      </c>
      <c r="U933" s="7">
        <f t="shared" si="150"/>
        <v>-1.3903454853700517E-2</v>
      </c>
    </row>
    <row r="934" spans="1:21" x14ac:dyDescent="0.2">
      <c r="A934" s="2">
        <v>44544</v>
      </c>
      <c r="B934" s="3">
        <v>35.060001</v>
      </c>
      <c r="C934" s="3">
        <v>114.709999</v>
      </c>
      <c r="D934" s="3">
        <v>63.369999</v>
      </c>
      <c r="E934" s="3">
        <v>805.830017</v>
      </c>
      <c r="F934" s="3">
        <v>55.540000999999997</v>
      </c>
      <c r="G934" s="3">
        <v>45.580002</v>
      </c>
      <c r="H934" s="3">
        <v>29.6</v>
      </c>
      <c r="I934" s="3">
        <v>177.520004</v>
      </c>
      <c r="J934" s="3">
        <v>37.82</v>
      </c>
      <c r="K934" s="3">
        <v>15237.639648</v>
      </c>
      <c r="L934" s="7">
        <f t="shared" si="141"/>
        <v>-6.7988103909011428E-3</v>
      </c>
      <c r="M934" s="7">
        <f t="shared" si="142"/>
        <v>-7.3554778012370411E-3</v>
      </c>
      <c r="N934" s="7">
        <f t="shared" si="143"/>
        <v>-1.7328449905481555E-3</v>
      </c>
      <c r="O934" s="7">
        <f t="shared" si="144"/>
        <v>-1.2668887873079258E-2</v>
      </c>
      <c r="P934" s="7">
        <f t="shared" si="145"/>
        <v>6.1594201782713062E-3</v>
      </c>
      <c r="Q934" s="7">
        <f t="shared" si="146"/>
        <v>-1.0957483871192482E-3</v>
      </c>
      <c r="R934" s="7">
        <f t="shared" si="147"/>
        <v>-2.4068578964721296E-2</v>
      </c>
      <c r="S934" s="7">
        <f t="shared" si="148"/>
        <v>-7.6028676318519277E-3</v>
      </c>
      <c r="T934" s="7">
        <f t="shared" si="149"/>
        <v>-1.8681914408876024E-2</v>
      </c>
      <c r="U934" s="7">
        <f t="shared" si="150"/>
        <v>-1.1395408497675607E-2</v>
      </c>
    </row>
    <row r="935" spans="1:21" x14ac:dyDescent="0.2">
      <c r="A935" s="2">
        <v>44545</v>
      </c>
      <c r="B935" s="3">
        <v>35.650002000000001</v>
      </c>
      <c r="C935" s="3">
        <v>114.68</v>
      </c>
      <c r="D935" s="3">
        <v>63.5</v>
      </c>
      <c r="E935" s="3">
        <v>817.09002699999996</v>
      </c>
      <c r="F935" s="3">
        <v>58.799999</v>
      </c>
      <c r="G935" s="3">
        <v>46.220001000000003</v>
      </c>
      <c r="H935" s="3">
        <v>29.559999000000001</v>
      </c>
      <c r="I935" s="3">
        <v>174.16000399999999</v>
      </c>
      <c r="J935" s="3">
        <v>37.93</v>
      </c>
      <c r="K935" s="3">
        <v>15565.580078000001</v>
      </c>
      <c r="L935" s="7">
        <f t="shared" si="141"/>
        <v>1.6828322395084954E-2</v>
      </c>
      <c r="M935" s="7">
        <f t="shared" si="142"/>
        <v>-2.61520357959287E-4</v>
      </c>
      <c r="N935" s="7">
        <f t="shared" si="143"/>
        <v>2.0514597136099062E-3</v>
      </c>
      <c r="O935" s="7">
        <f t="shared" si="144"/>
        <v>1.3973182634620033E-2</v>
      </c>
      <c r="P935" s="7">
        <f t="shared" si="145"/>
        <v>5.8696397934886665E-2</v>
      </c>
      <c r="Q935" s="7">
        <f t="shared" si="146"/>
        <v>1.4041223605036329E-2</v>
      </c>
      <c r="R935" s="7">
        <f t="shared" si="147"/>
        <v>-1.351385135135141E-3</v>
      </c>
      <c r="S935" s="7">
        <f t="shared" si="148"/>
        <v>-1.8927444368466856E-2</v>
      </c>
      <c r="T935" s="7">
        <f t="shared" si="149"/>
        <v>2.9085140137493238E-3</v>
      </c>
      <c r="U935" s="7">
        <f t="shared" si="150"/>
        <v>2.1521734177710656E-2</v>
      </c>
    </row>
    <row r="936" spans="1:21" x14ac:dyDescent="0.2">
      <c r="A936" s="2">
        <v>44546</v>
      </c>
      <c r="B936" s="3">
        <v>35.700001</v>
      </c>
      <c r="C936" s="3">
        <v>113.589996</v>
      </c>
      <c r="D936" s="3">
        <v>65.779999000000004</v>
      </c>
      <c r="E936" s="3">
        <v>822.90002400000003</v>
      </c>
      <c r="F936" s="3">
        <v>61.25</v>
      </c>
      <c r="G936" s="3">
        <v>45.91</v>
      </c>
      <c r="H936" s="3">
        <v>29.74</v>
      </c>
      <c r="I936" s="3">
        <v>177.320007</v>
      </c>
      <c r="J936" s="3">
        <v>37.009998000000003</v>
      </c>
      <c r="K936" s="3">
        <v>15180.429688</v>
      </c>
      <c r="L936" s="7">
        <f t="shared" si="141"/>
        <v>1.4024964150072049E-3</v>
      </c>
      <c r="M936" s="7">
        <f t="shared" si="142"/>
        <v>-9.5047436344611741E-3</v>
      </c>
      <c r="N936" s="7">
        <f t="shared" si="143"/>
        <v>3.5905496062992183E-2</v>
      </c>
      <c r="O936" s="7">
        <f t="shared" si="144"/>
        <v>7.110595904996974E-3</v>
      </c>
      <c r="P936" s="7">
        <f t="shared" si="145"/>
        <v>4.1666684382086476E-2</v>
      </c>
      <c r="Q936" s="7">
        <f t="shared" si="146"/>
        <v>-6.7070747142564287E-3</v>
      </c>
      <c r="R936" s="7">
        <f t="shared" si="147"/>
        <v>6.0893439137124864E-3</v>
      </c>
      <c r="S936" s="7">
        <f t="shared" si="148"/>
        <v>1.8144251994849619E-2</v>
      </c>
      <c r="T936" s="7">
        <f t="shared" si="149"/>
        <v>-2.4255259688900518E-2</v>
      </c>
      <c r="U936" s="7">
        <f t="shared" si="150"/>
        <v>-2.4743722242922546E-2</v>
      </c>
    </row>
    <row r="937" spans="1:21" x14ac:dyDescent="0.2">
      <c r="A937" s="2">
        <v>44547</v>
      </c>
      <c r="B937" s="3">
        <v>35.68</v>
      </c>
      <c r="C937" s="3">
        <v>108.629997</v>
      </c>
      <c r="D937" s="3">
        <v>64.449996999999996</v>
      </c>
      <c r="E937" s="3">
        <v>822.26000999999997</v>
      </c>
      <c r="F937" s="3">
        <v>59.48</v>
      </c>
      <c r="G937" s="3">
        <v>44.790000999999997</v>
      </c>
      <c r="H937" s="3">
        <v>29.52</v>
      </c>
      <c r="I937" s="3">
        <v>173.69000199999999</v>
      </c>
      <c r="J937" s="3">
        <v>36.409999999999997</v>
      </c>
      <c r="K937" s="3">
        <v>15169.679688</v>
      </c>
      <c r="L937" s="7">
        <f t="shared" si="141"/>
        <v>-5.6025208514701727E-4</v>
      </c>
      <c r="M937" s="7">
        <f t="shared" si="142"/>
        <v>-4.3665808386858261E-2</v>
      </c>
      <c r="N937" s="7">
        <f t="shared" si="143"/>
        <v>-2.0218942235009876E-2</v>
      </c>
      <c r="O937" s="7">
        <f t="shared" si="144"/>
        <v>-7.7775426094782159E-4</v>
      </c>
      <c r="P937" s="7">
        <f t="shared" si="145"/>
        <v>-2.8897959183673522E-2</v>
      </c>
      <c r="Q937" s="7">
        <f t="shared" si="146"/>
        <v>-2.4395534741886299E-2</v>
      </c>
      <c r="R937" s="7">
        <f t="shared" si="147"/>
        <v>-7.3974445191660682E-3</v>
      </c>
      <c r="S937" s="7">
        <f t="shared" si="148"/>
        <v>-2.0471491409314074E-2</v>
      </c>
      <c r="T937" s="7">
        <f t="shared" si="149"/>
        <v>-1.6211781475913789E-2</v>
      </c>
      <c r="U937" s="7">
        <f t="shared" si="150"/>
        <v>-7.0814859796081945E-4</v>
      </c>
    </row>
    <row r="938" spans="1:21" x14ac:dyDescent="0.2">
      <c r="A938" s="2">
        <v>44550</v>
      </c>
      <c r="B938" s="3">
        <v>35.479999999999997</v>
      </c>
      <c r="C938" s="3">
        <v>108.089996</v>
      </c>
      <c r="D938" s="3">
        <v>64.370002999999997</v>
      </c>
      <c r="E938" s="3">
        <v>822.34997599999997</v>
      </c>
      <c r="F938" s="3">
        <v>61.02</v>
      </c>
      <c r="G938" s="3">
        <v>45.509998000000003</v>
      </c>
      <c r="H938" s="3">
        <v>28.68</v>
      </c>
      <c r="I938" s="3">
        <v>172.64999399999999</v>
      </c>
      <c r="J938" s="3">
        <v>35.080002</v>
      </c>
      <c r="K938" s="3">
        <v>14980.940430000001</v>
      </c>
      <c r="L938" s="7">
        <f t="shared" si="141"/>
        <v>-5.605381165919362E-3</v>
      </c>
      <c r="M938" s="7">
        <f t="shared" si="142"/>
        <v>-4.9710118283442803E-3</v>
      </c>
      <c r="N938" s="7">
        <f t="shared" si="143"/>
        <v>-1.2411792664629485E-3</v>
      </c>
      <c r="O938" s="7">
        <f t="shared" si="144"/>
        <v>1.0941307968996813E-4</v>
      </c>
      <c r="P938" s="7">
        <f t="shared" si="145"/>
        <v>2.5891055817081478E-2</v>
      </c>
      <c r="Q938" s="7">
        <f t="shared" si="146"/>
        <v>1.6074949406676871E-2</v>
      </c>
      <c r="R938" s="7">
        <f t="shared" si="147"/>
        <v>-2.8455284552845524E-2</v>
      </c>
      <c r="S938" s="7">
        <f t="shared" si="148"/>
        <v>-5.9877251886956643E-3</v>
      </c>
      <c r="T938" s="7">
        <f t="shared" si="149"/>
        <v>-3.6528371326558541E-2</v>
      </c>
      <c r="U938" s="7">
        <f t="shared" si="150"/>
        <v>-1.244187496914006E-2</v>
      </c>
    </row>
    <row r="939" spans="1:21" x14ac:dyDescent="0.2">
      <c r="A939" s="2">
        <v>44551</v>
      </c>
      <c r="B939" s="3">
        <v>35.32</v>
      </c>
      <c r="C939" s="3">
        <v>110.370003</v>
      </c>
      <c r="D939" s="3">
        <v>62.650002000000001</v>
      </c>
      <c r="E939" s="3">
        <v>804.580017</v>
      </c>
      <c r="F939" s="3">
        <v>58.950001</v>
      </c>
      <c r="G939" s="3">
        <v>43.869999</v>
      </c>
      <c r="H939" s="3">
        <v>29.35</v>
      </c>
      <c r="I939" s="3">
        <v>177.929993</v>
      </c>
      <c r="J939" s="3">
        <v>35.25</v>
      </c>
      <c r="K939" s="3">
        <v>15341.089844</v>
      </c>
      <c r="L939" s="7">
        <f t="shared" si="141"/>
        <v>-4.5095828635850228E-3</v>
      </c>
      <c r="M939" s="7">
        <f t="shared" si="142"/>
        <v>2.1093598708246761E-2</v>
      </c>
      <c r="N939" s="7">
        <f t="shared" si="143"/>
        <v>-2.6720536272151429E-2</v>
      </c>
      <c r="O939" s="7">
        <f t="shared" si="144"/>
        <v>-2.1608754810737627E-2</v>
      </c>
      <c r="P939" s="7">
        <f t="shared" si="145"/>
        <v>-3.3923287446738816E-2</v>
      </c>
      <c r="Q939" s="7">
        <f t="shared" si="146"/>
        <v>-3.6036015646496028E-2</v>
      </c>
      <c r="R939" s="7">
        <f t="shared" si="147"/>
        <v>2.3361227336122795E-2</v>
      </c>
      <c r="S939" s="7">
        <f t="shared" si="148"/>
        <v>3.0582097790284337E-2</v>
      </c>
      <c r="T939" s="7">
        <f t="shared" si="149"/>
        <v>4.8460088457235448E-3</v>
      </c>
      <c r="U939" s="7">
        <f t="shared" si="150"/>
        <v>2.4040507715976513E-2</v>
      </c>
    </row>
    <row r="940" spans="1:21" x14ac:dyDescent="0.2">
      <c r="A940" s="2">
        <v>44552</v>
      </c>
      <c r="B940" s="3">
        <v>35.869999</v>
      </c>
      <c r="C940" s="3">
        <v>111.739998</v>
      </c>
      <c r="D940" s="3">
        <v>62.779998999999997</v>
      </c>
      <c r="E940" s="3">
        <v>818.72997999999995</v>
      </c>
      <c r="F940" s="3">
        <v>59.549999</v>
      </c>
      <c r="G940" s="3">
        <v>43.52</v>
      </c>
      <c r="H940" s="3">
        <v>29.18</v>
      </c>
      <c r="I940" s="3">
        <v>181</v>
      </c>
      <c r="J940" s="3">
        <v>35.409999999999997</v>
      </c>
      <c r="K940" s="3">
        <v>15521.889648</v>
      </c>
      <c r="L940" s="7">
        <f t="shared" si="141"/>
        <v>1.5571885617214034E-2</v>
      </c>
      <c r="M940" s="7">
        <f t="shared" si="142"/>
        <v>1.2412747691961221E-2</v>
      </c>
      <c r="N940" s="7">
        <f t="shared" si="143"/>
        <v>2.0749720007989135E-3</v>
      </c>
      <c r="O940" s="7">
        <f t="shared" si="144"/>
        <v>1.7586769123051633E-2</v>
      </c>
      <c r="P940" s="7">
        <f t="shared" si="145"/>
        <v>1.0178082948633017E-2</v>
      </c>
      <c r="Q940" s="7">
        <f t="shared" si="146"/>
        <v>-7.9780945515863094E-3</v>
      </c>
      <c r="R940" s="7">
        <f t="shared" si="147"/>
        <v>-5.7921635434412845E-3</v>
      </c>
      <c r="S940" s="7">
        <f t="shared" si="148"/>
        <v>1.7254016302917542E-2</v>
      </c>
      <c r="T940" s="7">
        <f t="shared" si="149"/>
        <v>4.5390070921984844E-3</v>
      </c>
      <c r="U940" s="7">
        <f t="shared" si="150"/>
        <v>1.1785329845435472E-2</v>
      </c>
    </row>
    <row r="941" spans="1:21" x14ac:dyDescent="0.2">
      <c r="A941" s="2">
        <v>44553</v>
      </c>
      <c r="B941" s="3">
        <v>35.939999</v>
      </c>
      <c r="C941" s="3">
        <v>112.370003</v>
      </c>
      <c r="D941" s="3">
        <v>62.869999</v>
      </c>
      <c r="E941" s="3">
        <v>818.76000999999997</v>
      </c>
      <c r="F941" s="3">
        <v>58.709999000000003</v>
      </c>
      <c r="G941" s="3">
        <v>43.209999000000003</v>
      </c>
      <c r="H941" s="3">
        <v>30.58</v>
      </c>
      <c r="I941" s="3">
        <v>180.029999</v>
      </c>
      <c r="J941" s="3">
        <v>36.240001999999997</v>
      </c>
      <c r="K941" s="3">
        <v>15653.370117</v>
      </c>
      <c r="L941" s="7">
        <f t="shared" si="141"/>
        <v>1.9514915514773302E-3</v>
      </c>
      <c r="M941" s="7">
        <f t="shared" si="142"/>
        <v>5.6381332671940542E-3</v>
      </c>
      <c r="N941" s="7">
        <f t="shared" si="143"/>
        <v>1.4335775953103059E-3</v>
      </c>
      <c r="O941" s="7">
        <f t="shared" si="144"/>
        <v>3.6678759461099325E-5</v>
      </c>
      <c r="P941" s="7">
        <f t="shared" si="145"/>
        <v>-1.4105793687754661E-2</v>
      </c>
      <c r="Q941" s="7">
        <f t="shared" si="146"/>
        <v>-7.1231847426470526E-3</v>
      </c>
      <c r="R941" s="7">
        <f t="shared" si="147"/>
        <v>4.7978067169293988E-2</v>
      </c>
      <c r="S941" s="7">
        <f t="shared" si="148"/>
        <v>-5.3591215469613058E-3</v>
      </c>
      <c r="T941" s="7">
        <f t="shared" si="149"/>
        <v>2.3439762778876036E-2</v>
      </c>
      <c r="U941" s="7">
        <f t="shared" si="150"/>
        <v>8.4706483541416872E-3</v>
      </c>
    </row>
    <row r="942" spans="1:21" x14ac:dyDescent="0.2">
      <c r="A942" s="2">
        <v>44557</v>
      </c>
      <c r="B942" s="3">
        <v>36.110000999999997</v>
      </c>
      <c r="C942" s="3">
        <v>114.220001</v>
      </c>
      <c r="D942" s="3">
        <v>63.259998000000003</v>
      </c>
      <c r="E942" s="3">
        <v>835.10998500000005</v>
      </c>
      <c r="F942" s="3">
        <v>59.200001</v>
      </c>
      <c r="G942" s="3">
        <v>43.740001999999997</v>
      </c>
      <c r="H942" s="3">
        <v>30.120000999999998</v>
      </c>
      <c r="I942" s="3">
        <v>185.770004</v>
      </c>
      <c r="J942" s="3">
        <v>36.400002000000001</v>
      </c>
      <c r="K942" s="3">
        <v>15871.259765999999</v>
      </c>
      <c r="L942" s="7">
        <f t="shared" si="141"/>
        <v>4.7301615116905442E-3</v>
      </c>
      <c r="M942" s="7">
        <f t="shared" si="142"/>
        <v>1.6463450659514527E-2</v>
      </c>
      <c r="N942" s="7">
        <f t="shared" si="143"/>
        <v>6.2032607953437869E-3</v>
      </c>
      <c r="O942" s="7">
        <f t="shared" si="144"/>
        <v>1.9969190972089716E-2</v>
      </c>
      <c r="P942" s="7">
        <f t="shared" si="145"/>
        <v>8.3461421963232692E-3</v>
      </c>
      <c r="Q942" s="7">
        <f t="shared" si="146"/>
        <v>1.226574895315303E-2</v>
      </c>
      <c r="R942" s="7">
        <f t="shared" si="147"/>
        <v>-1.5042478744277301E-2</v>
      </c>
      <c r="S942" s="7">
        <f t="shared" si="148"/>
        <v>3.1883602909979443E-2</v>
      </c>
      <c r="T942" s="7">
        <f t="shared" si="149"/>
        <v>4.4150107938736791E-3</v>
      </c>
      <c r="U942" s="7">
        <f t="shared" si="150"/>
        <v>1.3919663776643505E-2</v>
      </c>
    </row>
    <row r="943" spans="1:21" x14ac:dyDescent="0.2">
      <c r="A943" s="2">
        <v>44558</v>
      </c>
      <c r="B943" s="3">
        <v>36.369999</v>
      </c>
      <c r="C943" s="3">
        <v>115.57</v>
      </c>
      <c r="D943" s="3">
        <v>63.950001</v>
      </c>
      <c r="E943" s="3">
        <v>838.01000999999997</v>
      </c>
      <c r="F943" s="3">
        <v>58.009998000000003</v>
      </c>
      <c r="G943" s="3">
        <v>44.419998</v>
      </c>
      <c r="H943" s="3">
        <v>30.120000999999998</v>
      </c>
      <c r="I943" s="3">
        <v>183.80999800000001</v>
      </c>
      <c r="J943" s="3">
        <v>37.240001999999997</v>
      </c>
      <c r="K943" s="3">
        <v>15781.719727</v>
      </c>
      <c r="L943" s="7">
        <f t="shared" si="141"/>
        <v>7.2001659595634761E-3</v>
      </c>
      <c r="M943" s="7">
        <f t="shared" si="142"/>
        <v>1.1819287236742337E-2</v>
      </c>
      <c r="N943" s="7">
        <f t="shared" si="143"/>
        <v>1.0907414192456933E-2</v>
      </c>
      <c r="O943" s="7">
        <f t="shared" si="144"/>
        <v>3.4726264229733932E-3</v>
      </c>
      <c r="P943" s="7">
        <f t="shared" si="145"/>
        <v>-2.0101401687476275E-2</v>
      </c>
      <c r="Q943" s="7">
        <f t="shared" si="146"/>
        <v>1.5546318447813578E-2</v>
      </c>
      <c r="R943" s="7">
        <f t="shared" si="147"/>
        <v>0</v>
      </c>
      <c r="S943" s="7">
        <f t="shared" si="148"/>
        <v>-1.055071302038618E-2</v>
      </c>
      <c r="T943" s="7">
        <f t="shared" si="149"/>
        <v>2.3076921808960239E-2</v>
      </c>
      <c r="U943" s="7">
        <f t="shared" si="150"/>
        <v>-5.6416466191181319E-3</v>
      </c>
    </row>
    <row r="944" spans="1:21" x14ac:dyDescent="0.2">
      <c r="A944" s="2">
        <v>44559</v>
      </c>
      <c r="B944" s="3">
        <v>36.580002</v>
      </c>
      <c r="C944" s="3">
        <v>116.379997</v>
      </c>
      <c r="D944" s="3">
        <v>63.889999000000003</v>
      </c>
      <c r="E944" s="3">
        <v>842</v>
      </c>
      <c r="F944" s="3">
        <v>57.580002</v>
      </c>
      <c r="G944" s="3">
        <v>44.709999000000003</v>
      </c>
      <c r="H944" s="3">
        <v>29.99</v>
      </c>
      <c r="I944" s="3">
        <v>183.55999800000001</v>
      </c>
      <c r="J944" s="3">
        <v>37.380001</v>
      </c>
      <c r="K944" s="3">
        <v>15766.219727</v>
      </c>
      <c r="L944" s="7">
        <f t="shared" si="141"/>
        <v>5.7740721961526695E-3</v>
      </c>
      <c r="M944" s="7">
        <f t="shared" si="142"/>
        <v>7.0087133339102698E-3</v>
      </c>
      <c r="N944" s="7">
        <f t="shared" si="143"/>
        <v>-9.3826425428824038E-4</v>
      </c>
      <c r="O944" s="7">
        <f t="shared" si="144"/>
        <v>4.7612677084848121E-3</v>
      </c>
      <c r="P944" s="7">
        <f t="shared" si="145"/>
        <v>-7.4124463855351746E-3</v>
      </c>
      <c r="Q944" s="7">
        <f t="shared" si="146"/>
        <v>6.5286135312298691E-3</v>
      </c>
      <c r="R944" s="7">
        <f t="shared" si="147"/>
        <v>-4.3161021143392408E-3</v>
      </c>
      <c r="S944" s="7">
        <f t="shared" si="148"/>
        <v>-1.3601001181665863E-3</v>
      </c>
      <c r="T944" s="7">
        <f t="shared" si="149"/>
        <v>3.7593714414946352E-3</v>
      </c>
      <c r="U944" s="7">
        <f t="shared" si="150"/>
        <v>-9.8214898427590098E-4</v>
      </c>
    </row>
    <row r="945" spans="1:21" x14ac:dyDescent="0.2">
      <c r="A945" s="2">
        <v>44560</v>
      </c>
      <c r="B945" s="3">
        <v>36.68</v>
      </c>
      <c r="C945" s="3">
        <v>116.239998</v>
      </c>
      <c r="D945" s="3">
        <v>63.93</v>
      </c>
      <c r="E945" s="3">
        <v>845.48999000000003</v>
      </c>
      <c r="F945" s="3">
        <v>58.400002000000001</v>
      </c>
      <c r="G945" s="3">
        <v>45.139999000000003</v>
      </c>
      <c r="H945" s="3">
        <v>31.120000999999998</v>
      </c>
      <c r="I945" s="3">
        <v>181.279999</v>
      </c>
      <c r="J945" s="3">
        <v>37.650002000000001</v>
      </c>
      <c r="K945" s="3">
        <v>15741.559569999999</v>
      </c>
      <c r="L945" s="7">
        <f t="shared" si="141"/>
        <v>2.7336794568791813E-3</v>
      </c>
      <c r="M945" s="7">
        <f t="shared" si="142"/>
        <v>-1.202947272803273E-3</v>
      </c>
      <c r="N945" s="7">
        <f t="shared" si="143"/>
        <v>6.2609172994347085E-4</v>
      </c>
      <c r="O945" s="7">
        <f t="shared" si="144"/>
        <v>4.1448812351544354E-3</v>
      </c>
      <c r="P945" s="7">
        <f t="shared" si="145"/>
        <v>1.4241055427542365E-2</v>
      </c>
      <c r="Q945" s="7">
        <f t="shared" si="146"/>
        <v>9.6175354421278274E-3</v>
      </c>
      <c r="R945" s="7">
        <f t="shared" si="147"/>
        <v>3.7679259753251086E-2</v>
      </c>
      <c r="S945" s="7">
        <f t="shared" si="148"/>
        <v>-1.2421001442808926E-2</v>
      </c>
      <c r="T945" s="7">
        <f t="shared" si="149"/>
        <v>7.2231405237255242E-3</v>
      </c>
      <c r="U945" s="7">
        <f t="shared" si="150"/>
        <v>-1.5641134924543256E-3</v>
      </c>
    </row>
    <row r="946" spans="1:21" x14ac:dyDescent="0.2">
      <c r="A946" s="2">
        <v>44561</v>
      </c>
      <c r="B946" s="3">
        <v>36.860000999999997</v>
      </c>
      <c r="C946" s="3">
        <v>116.970001</v>
      </c>
      <c r="D946" s="3">
        <v>64.419998000000007</v>
      </c>
      <c r="E946" s="3">
        <v>845.84002699999996</v>
      </c>
      <c r="F946" s="3">
        <v>59.049999</v>
      </c>
      <c r="G946" s="3">
        <v>45.259998000000003</v>
      </c>
      <c r="H946" s="3">
        <v>30.18</v>
      </c>
      <c r="I946" s="3">
        <v>181.88000500000001</v>
      </c>
      <c r="J946" s="3">
        <v>37.689999</v>
      </c>
      <c r="K946" s="3">
        <v>15644.969727</v>
      </c>
      <c r="L946" s="7">
        <f t="shared" si="141"/>
        <v>4.9073336968374374E-3</v>
      </c>
      <c r="M946" s="7">
        <f t="shared" si="142"/>
        <v>6.2801360337256407E-3</v>
      </c>
      <c r="N946" s="7">
        <f t="shared" si="143"/>
        <v>7.6646019083373542E-3</v>
      </c>
      <c r="O946" s="7">
        <f t="shared" si="144"/>
        <v>4.1400490146539678E-4</v>
      </c>
      <c r="P946" s="7">
        <f t="shared" si="145"/>
        <v>1.1130085235271037E-2</v>
      </c>
      <c r="Q946" s="7">
        <f t="shared" si="146"/>
        <v>2.658374006609968E-3</v>
      </c>
      <c r="R946" s="7">
        <f t="shared" si="147"/>
        <v>-3.020568669004859E-2</v>
      </c>
      <c r="S946" s="7">
        <f t="shared" si="148"/>
        <v>3.3098301153455302E-3</v>
      </c>
      <c r="T946" s="7">
        <f t="shared" si="149"/>
        <v>1.0623372609648099E-3</v>
      </c>
      <c r="U946" s="7">
        <f t="shared" si="150"/>
        <v>-6.1359767163146305E-3</v>
      </c>
    </row>
    <row r="947" spans="1:21" x14ac:dyDescent="0.2">
      <c r="A947" s="2">
        <v>44564</v>
      </c>
      <c r="B947" s="3">
        <v>36.709999000000003</v>
      </c>
      <c r="C947" s="3">
        <v>116.68</v>
      </c>
      <c r="D947" s="3">
        <v>64.680000000000007</v>
      </c>
      <c r="E947" s="3">
        <v>836.10998500000005</v>
      </c>
      <c r="F947" s="3">
        <v>56.650002000000001</v>
      </c>
      <c r="G947" s="3">
        <v>45.189999</v>
      </c>
      <c r="H947" s="3">
        <v>32.240001999999997</v>
      </c>
      <c r="I947" s="3">
        <v>186.88999899999999</v>
      </c>
      <c r="J947" s="3">
        <v>37.700001</v>
      </c>
      <c r="K947" s="3">
        <v>15832.799805000001</v>
      </c>
      <c r="L947" s="7">
        <f t="shared" si="141"/>
        <v>-4.0695061294217967E-3</v>
      </c>
      <c r="M947" s="7">
        <f t="shared" si="142"/>
        <v>-2.4792767164291082E-3</v>
      </c>
      <c r="N947" s="7">
        <f t="shared" si="143"/>
        <v>4.0360448319169467E-3</v>
      </c>
      <c r="O947" s="7">
        <f t="shared" si="144"/>
        <v>-1.1503406896585555E-2</v>
      </c>
      <c r="P947" s="7">
        <f t="shared" si="145"/>
        <v>-4.0643472322497397E-2</v>
      </c>
      <c r="Q947" s="7">
        <f t="shared" si="146"/>
        <v>-1.54659750537335E-3</v>
      </c>
      <c r="R947" s="7">
        <f t="shared" si="147"/>
        <v>6.8257190192180156E-2</v>
      </c>
      <c r="S947" s="7">
        <f t="shared" si="148"/>
        <v>2.7545600738244851E-2</v>
      </c>
      <c r="T947" s="7">
        <f t="shared" si="149"/>
        <v>2.6537543818985152E-4</v>
      </c>
      <c r="U947" s="7">
        <f t="shared" si="150"/>
        <v>1.2005780853371981E-2</v>
      </c>
    </row>
    <row r="948" spans="1:21" x14ac:dyDescent="0.2">
      <c r="A948" s="2">
        <v>44565</v>
      </c>
      <c r="B948" s="3">
        <v>37.259998000000003</v>
      </c>
      <c r="C948" s="3">
        <v>114.239998</v>
      </c>
      <c r="D948" s="3">
        <v>65.309997999999993</v>
      </c>
      <c r="E948" s="3">
        <v>814.63000499999998</v>
      </c>
      <c r="F948" s="3">
        <v>54.529998999999997</v>
      </c>
      <c r="G948" s="3">
        <v>46.169998</v>
      </c>
      <c r="H948" s="3">
        <v>33.049999</v>
      </c>
      <c r="I948" s="3">
        <v>191.279999</v>
      </c>
      <c r="J948" s="3">
        <v>39.029998999999997</v>
      </c>
      <c r="K948" s="3">
        <v>15622.719727</v>
      </c>
      <c r="L948" s="7">
        <f t="shared" si="141"/>
        <v>1.4982266820546621E-2</v>
      </c>
      <c r="M948" s="7">
        <f t="shared" si="142"/>
        <v>-2.0911912924237289E-2</v>
      </c>
      <c r="N948" s="7">
        <f t="shared" si="143"/>
        <v>9.7402288188000348E-3</v>
      </c>
      <c r="O948" s="7">
        <f t="shared" si="144"/>
        <v>-2.5690376129164475E-2</v>
      </c>
      <c r="P948" s="7">
        <f t="shared" si="145"/>
        <v>-3.7422823038911882E-2</v>
      </c>
      <c r="Q948" s="7">
        <f t="shared" si="146"/>
        <v>2.1686192115206716E-2</v>
      </c>
      <c r="R948" s="7">
        <f t="shared" si="147"/>
        <v>2.5123974868239859E-2</v>
      </c>
      <c r="S948" s="7">
        <f t="shared" si="148"/>
        <v>2.3489753456523991E-2</v>
      </c>
      <c r="T948" s="7">
        <f t="shared" si="149"/>
        <v>3.5278460602693254E-2</v>
      </c>
      <c r="U948" s="7">
        <f t="shared" si="150"/>
        <v>-1.3268662560468778E-2</v>
      </c>
    </row>
    <row r="949" spans="1:21" x14ac:dyDescent="0.2">
      <c r="A949" s="2">
        <v>44566</v>
      </c>
      <c r="B949" s="3">
        <v>37.029998999999997</v>
      </c>
      <c r="C949" s="3">
        <v>110.44000200000001</v>
      </c>
      <c r="D949" s="3">
        <v>65.669998000000007</v>
      </c>
      <c r="E949" s="3">
        <v>789.09997599999997</v>
      </c>
      <c r="F949" s="3">
        <v>55.630001</v>
      </c>
      <c r="G949" s="3">
        <v>46.810001</v>
      </c>
      <c r="H949" s="3">
        <v>32.720001000000003</v>
      </c>
      <c r="I949" s="3">
        <v>192.91999799999999</v>
      </c>
      <c r="J949" s="3">
        <v>38.439999</v>
      </c>
      <c r="K949" s="3">
        <v>15100.169921999999</v>
      </c>
      <c r="L949" s="7">
        <f t="shared" si="141"/>
        <v>-6.1728129990776294E-3</v>
      </c>
      <c r="M949" s="7">
        <f t="shared" si="142"/>
        <v>-3.3263270890463367E-2</v>
      </c>
      <c r="N949" s="7">
        <f t="shared" si="143"/>
        <v>5.5121728835455432E-3</v>
      </c>
      <c r="O949" s="7">
        <f t="shared" si="144"/>
        <v>-3.133941647533596E-2</v>
      </c>
      <c r="P949" s="7">
        <f t="shared" si="145"/>
        <v>2.0172419221940633E-2</v>
      </c>
      <c r="Q949" s="7">
        <f t="shared" si="146"/>
        <v>1.3861880609134965E-2</v>
      </c>
      <c r="R949" s="7">
        <f t="shared" si="147"/>
        <v>-9.9848111946991662E-3</v>
      </c>
      <c r="S949" s="7">
        <f t="shared" si="148"/>
        <v>8.5738133028743311E-3</v>
      </c>
      <c r="T949" s="7">
        <f t="shared" si="149"/>
        <v>-1.5116577379363918E-2</v>
      </c>
      <c r="U949" s="7">
        <f t="shared" si="150"/>
        <v>-3.3448068846610793E-2</v>
      </c>
    </row>
    <row r="950" spans="1:21" x14ac:dyDescent="0.2">
      <c r="A950" s="2">
        <v>44567</v>
      </c>
      <c r="B950" s="3">
        <v>37.43</v>
      </c>
      <c r="C950" s="3">
        <v>111.139999</v>
      </c>
      <c r="D950" s="3">
        <v>65.959998999999996</v>
      </c>
      <c r="E950" s="3">
        <v>775.080017</v>
      </c>
      <c r="F950" s="3">
        <v>54.84</v>
      </c>
      <c r="G950" s="3">
        <v>47.119999</v>
      </c>
      <c r="H950" s="3">
        <v>32.720001000000003</v>
      </c>
      <c r="I950" s="3">
        <v>198.33000200000001</v>
      </c>
      <c r="J950" s="3">
        <v>38.860000999999997</v>
      </c>
      <c r="K950" s="3">
        <v>15080.860352</v>
      </c>
      <c r="L950" s="7">
        <f t="shared" si="141"/>
        <v>1.080207968679673E-2</v>
      </c>
      <c r="M950" s="7">
        <f t="shared" si="142"/>
        <v>6.3382559518605965E-3</v>
      </c>
      <c r="N950" s="7">
        <f t="shared" si="143"/>
        <v>4.4160348535413306E-3</v>
      </c>
      <c r="O950" s="7">
        <f t="shared" si="144"/>
        <v>-1.7767024998616869E-2</v>
      </c>
      <c r="P950" s="7">
        <f t="shared" si="145"/>
        <v>-1.4200988419899483E-2</v>
      </c>
      <c r="Q950" s="7">
        <f t="shared" si="146"/>
        <v>6.6224736889025108E-3</v>
      </c>
      <c r="R950" s="7">
        <f t="shared" si="147"/>
        <v>0</v>
      </c>
      <c r="S950" s="7">
        <f t="shared" si="148"/>
        <v>2.8042733029678007E-2</v>
      </c>
      <c r="T950" s="7">
        <f t="shared" si="149"/>
        <v>1.092617093980665E-2</v>
      </c>
      <c r="U950" s="7">
        <f t="shared" si="150"/>
        <v>-1.278765080111225E-3</v>
      </c>
    </row>
    <row r="951" spans="1:21" x14ac:dyDescent="0.2">
      <c r="A951" s="2">
        <v>44568</v>
      </c>
      <c r="B951" s="3">
        <v>37.299999</v>
      </c>
      <c r="C951" s="3">
        <v>107.57</v>
      </c>
      <c r="D951" s="3">
        <v>66.599997999999999</v>
      </c>
      <c r="E951" s="3">
        <v>774.94000200000005</v>
      </c>
      <c r="F951" s="3">
        <v>55.720001000000003</v>
      </c>
      <c r="G951" s="3">
        <v>48.119999</v>
      </c>
      <c r="H951" s="3">
        <v>35.389999000000003</v>
      </c>
      <c r="I951" s="3">
        <v>199.070007</v>
      </c>
      <c r="J951" s="3">
        <v>39.709999000000003</v>
      </c>
      <c r="K951" s="3">
        <v>14935.900390999999</v>
      </c>
      <c r="L951" s="7">
        <f t="shared" si="141"/>
        <v>-3.4731765963131188E-3</v>
      </c>
      <c r="M951" s="7">
        <f t="shared" si="142"/>
        <v>-3.2121639662782524E-2</v>
      </c>
      <c r="N951" s="7">
        <f t="shared" si="143"/>
        <v>9.7028351986482471E-3</v>
      </c>
      <c r="O951" s="7">
        <f t="shared" si="144"/>
        <v>-1.806458648513299E-4</v>
      </c>
      <c r="P951" s="7">
        <f t="shared" si="145"/>
        <v>1.6046699489423777E-2</v>
      </c>
      <c r="Q951" s="7">
        <f t="shared" si="146"/>
        <v>2.1222411316265097E-2</v>
      </c>
      <c r="R951" s="7">
        <f t="shared" si="147"/>
        <v>8.1601403374040218E-2</v>
      </c>
      <c r="S951" s="7">
        <f t="shared" si="148"/>
        <v>3.7311803183463711E-3</v>
      </c>
      <c r="T951" s="7">
        <f t="shared" si="149"/>
        <v>2.1873339632698583E-2</v>
      </c>
      <c r="U951" s="7">
        <f t="shared" si="150"/>
        <v>-9.6121811101298419E-3</v>
      </c>
    </row>
    <row r="952" spans="1:21" x14ac:dyDescent="0.2">
      <c r="A952" s="2">
        <v>44571</v>
      </c>
      <c r="B952" s="3">
        <v>37.310001</v>
      </c>
      <c r="C952" s="3">
        <v>106.029999</v>
      </c>
      <c r="D952" s="3">
        <v>66.980002999999996</v>
      </c>
      <c r="E952" s="3">
        <v>764.330017</v>
      </c>
      <c r="F952" s="3">
        <v>56.240001999999997</v>
      </c>
      <c r="G952" s="3">
        <v>49.099997999999999</v>
      </c>
      <c r="H952" s="3">
        <v>34.909999999999997</v>
      </c>
      <c r="I952" s="3">
        <v>199.11999499999999</v>
      </c>
      <c r="J952" s="3">
        <v>39.040000999999997</v>
      </c>
      <c r="K952" s="3">
        <v>14942.830078000001</v>
      </c>
      <c r="L952" s="7">
        <f t="shared" si="141"/>
        <v>2.68150141237271E-4</v>
      </c>
      <c r="M952" s="7">
        <f t="shared" si="142"/>
        <v>-1.431626847634089E-2</v>
      </c>
      <c r="N952" s="7">
        <f t="shared" si="143"/>
        <v>5.7057809521255101E-3</v>
      </c>
      <c r="O952" s="7">
        <f t="shared" si="144"/>
        <v>-1.3691363166977217E-2</v>
      </c>
      <c r="P952" s="7">
        <f t="shared" si="145"/>
        <v>9.332393945936818E-3</v>
      </c>
      <c r="Q952" s="7">
        <f t="shared" si="146"/>
        <v>2.0365731927799904E-2</v>
      </c>
      <c r="R952" s="7">
        <f t="shared" si="147"/>
        <v>-1.3563125559851145E-2</v>
      </c>
      <c r="S952" s="7">
        <f t="shared" si="148"/>
        <v>2.5110764174527214E-4</v>
      </c>
      <c r="T952" s="7">
        <f t="shared" si="149"/>
        <v>-1.6872274411288871E-2</v>
      </c>
      <c r="U952" s="7">
        <f t="shared" si="150"/>
        <v>4.6396178459902598E-4</v>
      </c>
    </row>
    <row r="953" spans="1:21" x14ac:dyDescent="0.2">
      <c r="A953" s="2">
        <v>44572</v>
      </c>
      <c r="B953" s="3">
        <v>37.830002</v>
      </c>
      <c r="C953" s="3">
        <v>104.040001</v>
      </c>
      <c r="D953" s="3">
        <v>66.580001999999993</v>
      </c>
      <c r="E953" s="3">
        <v>766.88000499999998</v>
      </c>
      <c r="F953" s="3">
        <v>56.689999</v>
      </c>
      <c r="G953" s="3">
        <v>47.709999000000003</v>
      </c>
      <c r="H953" s="3">
        <v>34.959999000000003</v>
      </c>
      <c r="I953" s="3">
        <v>204</v>
      </c>
      <c r="J953" s="3">
        <v>38.799999</v>
      </c>
      <c r="K953" s="3">
        <v>15153.450194999999</v>
      </c>
      <c r="L953" s="7">
        <f t="shared" si="141"/>
        <v>1.3937308658876761E-2</v>
      </c>
      <c r="M953" s="7">
        <f t="shared" si="142"/>
        <v>-1.8768254444669001E-2</v>
      </c>
      <c r="N953" s="7">
        <f t="shared" si="143"/>
        <v>-5.9719465823255217E-3</v>
      </c>
      <c r="O953" s="7">
        <f t="shared" si="144"/>
        <v>3.3362395081756742E-3</v>
      </c>
      <c r="P953" s="7">
        <f t="shared" si="145"/>
        <v>8.0013688477465449E-3</v>
      </c>
      <c r="Q953" s="7">
        <f t="shared" si="146"/>
        <v>-2.8309553087965421E-2</v>
      </c>
      <c r="R953" s="7">
        <f t="shared" si="147"/>
        <v>1.4322257232886506E-3</v>
      </c>
      <c r="S953" s="7">
        <f t="shared" si="148"/>
        <v>2.4507860197565852E-2</v>
      </c>
      <c r="T953" s="7">
        <f t="shared" si="149"/>
        <v>-6.1475920556456178E-3</v>
      </c>
      <c r="U953" s="7">
        <f t="shared" si="150"/>
        <v>1.4095062039826708E-2</v>
      </c>
    </row>
    <row r="954" spans="1:21" x14ac:dyDescent="0.2">
      <c r="A954" s="2">
        <v>44573</v>
      </c>
      <c r="B954" s="3">
        <v>38.009998000000003</v>
      </c>
      <c r="C954" s="3">
        <v>103.870003</v>
      </c>
      <c r="D954" s="3">
        <v>66.379997000000003</v>
      </c>
      <c r="E954" s="3">
        <v>764.46002199999998</v>
      </c>
      <c r="F954" s="3">
        <v>56.650002000000001</v>
      </c>
      <c r="G954" s="3">
        <v>47.139999000000003</v>
      </c>
      <c r="H954" s="3">
        <v>34.970001000000003</v>
      </c>
      <c r="I954" s="3">
        <v>204.91000399999999</v>
      </c>
      <c r="J954" s="3">
        <v>38.18</v>
      </c>
      <c r="K954" s="3">
        <v>15188.389648</v>
      </c>
      <c r="L954" s="7">
        <f t="shared" si="141"/>
        <v>4.7580224817329562E-3</v>
      </c>
      <c r="M954" s="7">
        <f t="shared" si="142"/>
        <v>-1.6339676890238279E-3</v>
      </c>
      <c r="N954" s="7">
        <f t="shared" si="143"/>
        <v>-3.0039800839896376E-3</v>
      </c>
      <c r="O954" s="7">
        <f t="shared" si="144"/>
        <v>-3.1556214586661471E-3</v>
      </c>
      <c r="P954" s="7">
        <f t="shared" si="145"/>
        <v>-7.0553890819436446E-4</v>
      </c>
      <c r="Q954" s="7">
        <f t="shared" si="146"/>
        <v>-1.1947181134923105E-2</v>
      </c>
      <c r="R954" s="7">
        <f t="shared" si="147"/>
        <v>2.8609840635293111E-4</v>
      </c>
      <c r="S954" s="7">
        <f t="shared" si="148"/>
        <v>4.4608039215685612E-3</v>
      </c>
      <c r="T954" s="7">
        <f t="shared" si="149"/>
        <v>-1.5979356081942165E-2</v>
      </c>
      <c r="U954" s="7">
        <f t="shared" si="150"/>
        <v>2.3057094292314641E-3</v>
      </c>
    </row>
    <row r="955" spans="1:21" x14ac:dyDescent="0.2">
      <c r="A955" s="2">
        <v>44574</v>
      </c>
      <c r="B955" s="3">
        <v>38.450001</v>
      </c>
      <c r="C955" s="3">
        <v>102.400002</v>
      </c>
      <c r="D955" s="3">
        <v>66.839995999999999</v>
      </c>
      <c r="E955" s="3">
        <v>748.11999500000002</v>
      </c>
      <c r="F955" s="3">
        <v>55.540000999999997</v>
      </c>
      <c r="G955" s="3">
        <v>49.48</v>
      </c>
      <c r="H955" s="3">
        <v>36.189999</v>
      </c>
      <c r="I955" s="3">
        <v>207.300003</v>
      </c>
      <c r="J955" s="3">
        <v>38.32</v>
      </c>
      <c r="K955" s="3">
        <v>14806.809569999999</v>
      </c>
      <c r="L955" s="7">
        <f t="shared" si="141"/>
        <v>1.1575980614363547E-2</v>
      </c>
      <c r="M955" s="7">
        <f t="shared" si="142"/>
        <v>-1.4152314985491975E-2</v>
      </c>
      <c r="N955" s="7">
        <f t="shared" si="143"/>
        <v>6.9297833803758117E-3</v>
      </c>
      <c r="O955" s="7">
        <f t="shared" si="144"/>
        <v>-2.1374599756375439E-2</v>
      </c>
      <c r="P955" s="7">
        <f t="shared" si="145"/>
        <v>-1.9594015195268731E-2</v>
      </c>
      <c r="Q955" s="7">
        <f t="shared" si="146"/>
        <v>4.9639394349583962E-2</v>
      </c>
      <c r="R955" s="7">
        <f t="shared" si="147"/>
        <v>3.4886987849957356E-2</v>
      </c>
      <c r="S955" s="7">
        <f t="shared" si="148"/>
        <v>1.1663652107488209E-2</v>
      </c>
      <c r="T955" s="7">
        <f t="shared" si="149"/>
        <v>3.6668412781561176E-3</v>
      </c>
      <c r="U955" s="7">
        <f t="shared" si="150"/>
        <v>-2.5123142534748386E-2</v>
      </c>
    </row>
    <row r="956" spans="1:21" x14ac:dyDescent="0.2">
      <c r="A956" s="2">
        <v>44575</v>
      </c>
      <c r="B956" s="3">
        <v>39.279998999999997</v>
      </c>
      <c r="C956" s="3">
        <v>100.120003</v>
      </c>
      <c r="D956" s="3">
        <v>67.529999000000004</v>
      </c>
      <c r="E956" s="3">
        <v>746.76000999999997</v>
      </c>
      <c r="F956" s="3">
        <v>54.950001</v>
      </c>
      <c r="G956" s="3">
        <v>49.119999</v>
      </c>
      <c r="H956" s="3">
        <v>36.82</v>
      </c>
      <c r="I956" s="3">
        <v>215.699997</v>
      </c>
      <c r="J956" s="3">
        <v>38.18</v>
      </c>
      <c r="K956" s="3">
        <v>14893.75</v>
      </c>
      <c r="L956" s="7">
        <f t="shared" si="141"/>
        <v>2.1586423365762622E-2</v>
      </c>
      <c r="M956" s="7">
        <f t="shared" si="142"/>
        <v>-2.2265614799499747E-2</v>
      </c>
      <c r="N956" s="7">
        <f t="shared" si="143"/>
        <v>1.0323205285649693E-2</v>
      </c>
      <c r="O956" s="7">
        <f t="shared" si="144"/>
        <v>-1.8178701399366442E-3</v>
      </c>
      <c r="P956" s="7">
        <f t="shared" si="145"/>
        <v>-1.0622974241574039E-2</v>
      </c>
      <c r="Q956" s="7">
        <f t="shared" si="146"/>
        <v>-7.2756871463216842E-3</v>
      </c>
      <c r="R956" s="7">
        <f t="shared" si="147"/>
        <v>1.7408151904066093E-2</v>
      </c>
      <c r="S956" s="7">
        <f t="shared" si="148"/>
        <v>4.0520954551071534E-2</v>
      </c>
      <c r="T956" s="7">
        <f t="shared" si="149"/>
        <v>-3.6534446764092004E-3</v>
      </c>
      <c r="U956" s="7">
        <f t="shared" si="150"/>
        <v>5.871651795681233E-3</v>
      </c>
    </row>
    <row r="957" spans="1:21" x14ac:dyDescent="0.2">
      <c r="A957" s="2">
        <v>44579</v>
      </c>
      <c r="B957" s="3">
        <v>38.150002000000001</v>
      </c>
      <c r="C957" s="3">
        <v>97.730002999999996</v>
      </c>
      <c r="D957" s="3">
        <v>66.989998</v>
      </c>
      <c r="E957" s="3">
        <v>742.94000200000005</v>
      </c>
      <c r="F957" s="3">
        <v>54.110000999999997</v>
      </c>
      <c r="G957" s="3">
        <v>48.59</v>
      </c>
      <c r="H957" s="3">
        <v>35.209999000000003</v>
      </c>
      <c r="I957" s="3">
        <v>216.08999600000001</v>
      </c>
      <c r="J957" s="3">
        <v>35.869999</v>
      </c>
      <c r="K957" s="3">
        <v>14506.900390999999</v>
      </c>
      <c r="L957" s="7">
        <f t="shared" si="141"/>
        <v>-2.8767745131561637E-2</v>
      </c>
      <c r="M957" s="7">
        <f t="shared" si="142"/>
        <v>-2.3871353659468034E-2</v>
      </c>
      <c r="N957" s="7">
        <f t="shared" si="143"/>
        <v>-7.9964609506362298E-3</v>
      </c>
      <c r="O957" s="7">
        <f t="shared" si="144"/>
        <v>-5.115442644016136E-3</v>
      </c>
      <c r="P957" s="7">
        <f t="shared" si="145"/>
        <v>-1.52866239256302E-2</v>
      </c>
      <c r="Q957" s="7">
        <f t="shared" si="146"/>
        <v>-1.0789882141487758E-2</v>
      </c>
      <c r="R957" s="7">
        <f t="shared" si="147"/>
        <v>-4.3726262900597418E-2</v>
      </c>
      <c r="S957" s="7">
        <f t="shared" si="148"/>
        <v>1.8080621484664059E-3</v>
      </c>
      <c r="T957" s="7">
        <f t="shared" si="149"/>
        <v>-6.0502907281299104E-2</v>
      </c>
      <c r="U957" s="7">
        <f t="shared" si="150"/>
        <v>-2.5973956122534673E-2</v>
      </c>
    </row>
    <row r="958" spans="1:21" x14ac:dyDescent="0.2">
      <c r="A958" s="2">
        <v>44580</v>
      </c>
      <c r="B958" s="3">
        <v>38.380001</v>
      </c>
      <c r="C958" s="3">
        <v>96.870002999999997</v>
      </c>
      <c r="D958" s="3">
        <v>66.599997999999999</v>
      </c>
      <c r="E958" s="3">
        <v>730.48999000000003</v>
      </c>
      <c r="F958" s="3">
        <v>53.540000999999997</v>
      </c>
      <c r="G958" s="3">
        <v>48.580002</v>
      </c>
      <c r="H958" s="3">
        <v>35.07</v>
      </c>
      <c r="I958" s="3">
        <v>219.05999800000001</v>
      </c>
      <c r="J958" s="3">
        <v>35.540000999999997</v>
      </c>
      <c r="K958" s="3">
        <v>14340.259765999999</v>
      </c>
      <c r="L958" s="7">
        <f t="shared" si="141"/>
        <v>6.0288070233914899E-3</v>
      </c>
      <c r="M958" s="7">
        <f t="shared" si="142"/>
        <v>-8.7997541553334387E-3</v>
      </c>
      <c r="N958" s="7">
        <f t="shared" si="143"/>
        <v>-5.8217646162640659E-3</v>
      </c>
      <c r="O958" s="7">
        <f t="shared" si="144"/>
        <v>-1.6757762358312233E-2</v>
      </c>
      <c r="P958" s="7">
        <f t="shared" si="145"/>
        <v>-1.0534097014708987E-2</v>
      </c>
      <c r="Q958" s="7">
        <f t="shared" si="146"/>
        <v>-2.0576250257260876E-4</v>
      </c>
      <c r="R958" s="7">
        <f t="shared" si="147"/>
        <v>-3.976114853056459E-3</v>
      </c>
      <c r="S958" s="7">
        <f t="shared" si="148"/>
        <v>1.3744282729312437E-2</v>
      </c>
      <c r="T958" s="7">
        <f t="shared" si="149"/>
        <v>-9.1998329857774282E-3</v>
      </c>
      <c r="U958" s="7">
        <f t="shared" si="150"/>
        <v>-1.1486990363798385E-2</v>
      </c>
    </row>
    <row r="959" spans="1:21" x14ac:dyDescent="0.2">
      <c r="A959" s="2">
        <v>44581</v>
      </c>
      <c r="B959" s="3">
        <v>38.110000999999997</v>
      </c>
      <c r="C959" s="3">
        <v>95.720000999999996</v>
      </c>
      <c r="D959" s="3">
        <v>66.129997000000003</v>
      </c>
      <c r="E959" s="3">
        <v>730.51000999999997</v>
      </c>
      <c r="F959" s="3">
        <v>54.049999</v>
      </c>
      <c r="G959" s="3">
        <v>47.27</v>
      </c>
      <c r="H959" s="3">
        <v>33.729999999999997</v>
      </c>
      <c r="I959" s="3">
        <v>215</v>
      </c>
      <c r="J959" s="3">
        <v>34.32</v>
      </c>
      <c r="K959" s="3">
        <v>14154.019531</v>
      </c>
      <c r="L959" s="7">
        <f t="shared" si="141"/>
        <v>-7.0349138344212945E-3</v>
      </c>
      <c r="M959" s="7">
        <f t="shared" si="142"/>
        <v>-1.1871600747240616E-2</v>
      </c>
      <c r="N959" s="7">
        <f t="shared" si="143"/>
        <v>-7.0570722839961098E-3</v>
      </c>
      <c r="O959" s="7">
        <f t="shared" si="144"/>
        <v>2.7406261925548513E-5</v>
      </c>
      <c r="P959" s="7">
        <f t="shared" si="145"/>
        <v>9.5255508119994822E-3</v>
      </c>
      <c r="Q959" s="7">
        <f t="shared" si="146"/>
        <v>-2.6965869618531452E-2</v>
      </c>
      <c r="R959" s="7">
        <f t="shared" si="147"/>
        <v>-3.8209295694325733E-2</v>
      </c>
      <c r="S959" s="7">
        <f t="shared" si="148"/>
        <v>-1.853372608905076E-2</v>
      </c>
      <c r="T959" s="7">
        <f t="shared" si="149"/>
        <v>-3.4327545460676727E-2</v>
      </c>
      <c r="U959" s="7">
        <f t="shared" si="150"/>
        <v>-1.2987228825628744E-2</v>
      </c>
    </row>
    <row r="960" spans="1:21" x14ac:dyDescent="0.2">
      <c r="A960" s="2">
        <v>44582</v>
      </c>
      <c r="B960" s="3">
        <v>37.830002</v>
      </c>
      <c r="C960" s="3">
        <v>96.309997999999993</v>
      </c>
      <c r="D960" s="3">
        <v>66.610000999999997</v>
      </c>
      <c r="E960" s="3">
        <v>721.580017</v>
      </c>
      <c r="F960" s="3">
        <v>52.790000999999997</v>
      </c>
      <c r="G960" s="3">
        <v>46.919998</v>
      </c>
      <c r="H960" s="3">
        <v>31.25</v>
      </c>
      <c r="I960" s="3">
        <v>206.91000399999999</v>
      </c>
      <c r="J960" s="3">
        <v>33.439999</v>
      </c>
      <c r="K960" s="3">
        <v>13768.919921999999</v>
      </c>
      <c r="L960" s="7">
        <f t="shared" si="141"/>
        <v>-7.347126545601418E-3</v>
      </c>
      <c r="M960" s="7">
        <f t="shared" si="142"/>
        <v>6.1637797099479428E-3</v>
      </c>
      <c r="N960" s="7">
        <f t="shared" si="143"/>
        <v>7.2584911806361316E-3</v>
      </c>
      <c r="O960" s="7">
        <f t="shared" si="144"/>
        <v>-1.2224326672813104E-2</v>
      </c>
      <c r="P960" s="7">
        <f t="shared" si="145"/>
        <v>-2.3311711809652448E-2</v>
      </c>
      <c r="Q960" s="7">
        <f t="shared" si="146"/>
        <v>-7.4043156335943192E-3</v>
      </c>
      <c r="R960" s="7">
        <f t="shared" si="147"/>
        <v>-7.3525051882597003E-2</v>
      </c>
      <c r="S960" s="7">
        <f t="shared" si="148"/>
        <v>-3.7627888372093084E-2</v>
      </c>
      <c r="T960" s="7">
        <f t="shared" si="149"/>
        <v>-2.564105477855478E-2</v>
      </c>
      <c r="U960" s="7">
        <f t="shared" si="150"/>
        <v>-2.7207791267813305E-2</v>
      </c>
    </row>
    <row r="961" spans="1:21" x14ac:dyDescent="0.2">
      <c r="A961" s="2">
        <v>44585</v>
      </c>
      <c r="B961" s="3">
        <v>38.169998</v>
      </c>
      <c r="C961" s="3">
        <v>98.099997999999999</v>
      </c>
      <c r="D961" s="3">
        <v>66.199996999999996</v>
      </c>
      <c r="E961" s="3">
        <v>730.84002699999996</v>
      </c>
      <c r="F961" s="3">
        <v>51.540000999999997</v>
      </c>
      <c r="G961" s="3">
        <v>47.720001000000003</v>
      </c>
      <c r="H961" s="3">
        <v>32.549999</v>
      </c>
      <c r="I961" s="3">
        <v>206</v>
      </c>
      <c r="J961" s="3">
        <v>34.470001000000003</v>
      </c>
      <c r="K961" s="3">
        <v>13855.129883</v>
      </c>
      <c r="L961" s="7">
        <f t="shared" si="141"/>
        <v>8.9874697865466487E-3</v>
      </c>
      <c r="M961" s="7">
        <f t="shared" si="142"/>
        <v>1.8585817019744995E-2</v>
      </c>
      <c r="N961" s="7">
        <f t="shared" si="143"/>
        <v>-6.1552919057905539E-3</v>
      </c>
      <c r="O961" s="7">
        <f t="shared" si="144"/>
        <v>1.2832963471603407E-2</v>
      </c>
      <c r="P961" s="7">
        <f t="shared" si="145"/>
        <v>-2.3678726583089098E-2</v>
      </c>
      <c r="Q961" s="7">
        <f t="shared" si="146"/>
        <v>1.7050363045625103E-2</v>
      </c>
      <c r="R961" s="7">
        <f t="shared" si="147"/>
        <v>4.1599967999999987E-2</v>
      </c>
      <c r="S961" s="7">
        <f t="shared" si="148"/>
        <v>-4.3980667073013372E-3</v>
      </c>
      <c r="T961" s="7">
        <f t="shared" si="149"/>
        <v>3.0801496136408472E-2</v>
      </c>
      <c r="U961" s="7">
        <f t="shared" si="150"/>
        <v>6.2611999698141962E-3</v>
      </c>
    </row>
    <row r="962" spans="1:21" x14ac:dyDescent="0.2">
      <c r="A962" s="2">
        <v>44586</v>
      </c>
      <c r="B962" s="3">
        <v>38.080002</v>
      </c>
      <c r="C962" s="3">
        <v>97.010002</v>
      </c>
      <c r="D962" s="3">
        <v>66.190002000000007</v>
      </c>
      <c r="E962" s="3">
        <v>719.669983</v>
      </c>
      <c r="F962" s="3">
        <v>52.540000999999997</v>
      </c>
      <c r="G962" s="3">
        <v>45.080002</v>
      </c>
      <c r="H962" s="3">
        <v>32.860000999999997</v>
      </c>
      <c r="I962" s="3">
        <v>213.13999899999999</v>
      </c>
      <c r="J962" s="3">
        <v>34.25</v>
      </c>
      <c r="K962" s="3">
        <v>13539.290039</v>
      </c>
      <c r="L962" s="7">
        <f t="shared" si="141"/>
        <v>-2.3577680040748048E-3</v>
      </c>
      <c r="M962" s="7">
        <f t="shared" si="142"/>
        <v>-1.1111070562916823E-2</v>
      </c>
      <c r="N962" s="7">
        <f t="shared" si="143"/>
        <v>-1.5098187995370028E-4</v>
      </c>
      <c r="O962" s="7">
        <f t="shared" si="144"/>
        <v>-1.5283842684221184E-2</v>
      </c>
      <c r="P962" s="7">
        <f t="shared" si="145"/>
        <v>1.9402405521878045E-2</v>
      </c>
      <c r="Q962" s="7">
        <f t="shared" si="146"/>
        <v>-5.5322693727521147E-2</v>
      </c>
      <c r="R962" s="7">
        <f t="shared" si="147"/>
        <v>9.5238712603339017E-3</v>
      </c>
      <c r="S962" s="7">
        <f t="shared" si="148"/>
        <v>3.4660189320388293E-2</v>
      </c>
      <c r="T962" s="7">
        <f t="shared" si="149"/>
        <v>-6.3823902993215293E-3</v>
      </c>
      <c r="U962" s="7">
        <f t="shared" si="150"/>
        <v>-2.2795877531796363E-2</v>
      </c>
    </row>
    <row r="963" spans="1:21" x14ac:dyDescent="0.2">
      <c r="A963" s="2">
        <v>44587</v>
      </c>
      <c r="B963" s="3">
        <v>37.409999999999997</v>
      </c>
      <c r="C963" s="3">
        <v>95.580001999999993</v>
      </c>
      <c r="D963" s="3">
        <v>64.800003000000004</v>
      </c>
      <c r="E963" s="3">
        <v>695.830017</v>
      </c>
      <c r="F963" s="3">
        <v>53.009998000000003</v>
      </c>
      <c r="G963" s="3">
        <v>44.380001</v>
      </c>
      <c r="H963" s="3">
        <v>31.67</v>
      </c>
      <c r="I963" s="3">
        <v>212.449997</v>
      </c>
      <c r="J963" s="3">
        <v>34.040000999999997</v>
      </c>
      <c r="K963" s="3">
        <v>13542.120117</v>
      </c>
      <c r="L963" s="7">
        <f t="shared" si="141"/>
        <v>-1.7594589412048976E-2</v>
      </c>
      <c r="M963" s="7">
        <f t="shared" si="142"/>
        <v>-1.4740748072554486E-2</v>
      </c>
      <c r="N963" s="7">
        <f t="shared" si="143"/>
        <v>-2.1000135337660254E-2</v>
      </c>
      <c r="O963" s="7">
        <f t="shared" si="144"/>
        <v>-3.3126247534489714E-2</v>
      </c>
      <c r="P963" s="7">
        <f t="shared" si="145"/>
        <v>8.9455080139797961E-3</v>
      </c>
      <c r="Q963" s="7">
        <f t="shared" si="146"/>
        <v>-1.5527971804437815E-2</v>
      </c>
      <c r="R963" s="7">
        <f t="shared" si="147"/>
        <v>-3.621427156986378E-2</v>
      </c>
      <c r="S963" s="7">
        <f t="shared" si="148"/>
        <v>-3.2373182098025285E-3</v>
      </c>
      <c r="T963" s="7">
        <f t="shared" si="149"/>
        <v>-6.1313576642336755E-3</v>
      </c>
      <c r="U963" s="7">
        <f t="shared" si="150"/>
        <v>2.0902706063972423E-4</v>
      </c>
    </row>
    <row r="964" spans="1:21" x14ac:dyDescent="0.2">
      <c r="A964" s="2">
        <v>44588</v>
      </c>
      <c r="B964" s="3">
        <v>37.599997999999999</v>
      </c>
      <c r="C964" s="3">
        <v>95.32</v>
      </c>
      <c r="D964" s="3">
        <v>65.169998000000007</v>
      </c>
      <c r="E964" s="3">
        <v>683.02002000000005</v>
      </c>
      <c r="F964" s="3">
        <v>53.369999</v>
      </c>
      <c r="G964" s="3">
        <v>45.400002000000001</v>
      </c>
      <c r="H964" s="3">
        <v>31.41</v>
      </c>
      <c r="I964" s="3">
        <v>213.85000600000001</v>
      </c>
      <c r="J964" s="3">
        <v>33.369999</v>
      </c>
      <c r="K964" s="3">
        <v>13352.780273</v>
      </c>
      <c r="L964" s="7">
        <f t="shared" ref="L964:L1027" si="151">((B964-B963)/B963)</f>
        <v>5.0788024592355735E-3</v>
      </c>
      <c r="M964" s="7">
        <f t="shared" ref="M964:M1027" si="152">((C964-C963)/C963)</f>
        <v>-2.7202552266111075E-3</v>
      </c>
      <c r="N964" s="7">
        <f t="shared" ref="N964:N1027" si="153">(D964-D963)/D963</f>
        <v>5.7097991183735434E-3</v>
      </c>
      <c r="O964" s="7">
        <f t="shared" ref="O964:O1027" si="154">(E964-E963)/E963</f>
        <v>-1.8409664267185464E-2</v>
      </c>
      <c r="P964" s="7">
        <f t="shared" ref="P964:P1027" si="155">(F964-F963)/F963</f>
        <v>6.7911905976679506E-3</v>
      </c>
      <c r="Q964" s="7">
        <f t="shared" ref="Q964:Q1027" si="156">(G964-G963)/G963</f>
        <v>2.2983347837238682E-2</v>
      </c>
      <c r="R964" s="7">
        <f t="shared" ref="R964:R1027" si="157">(H964-H963)/H963</f>
        <v>-8.2096621408273302E-3</v>
      </c>
      <c r="S964" s="7">
        <f t="shared" ref="S964:S1027" si="158">(I964-I963)/I963</f>
        <v>6.5898282879241999E-3</v>
      </c>
      <c r="T964" s="7">
        <f t="shared" ref="T964:T1027" si="159">(J964-J963)/J963</f>
        <v>-1.9682784380646662E-2</v>
      </c>
      <c r="U964" s="7">
        <f t="shared" ref="U964:U1027" si="160">(K964-K963)/K963</f>
        <v>-1.3981551069120537E-2</v>
      </c>
    </row>
    <row r="965" spans="1:21" x14ac:dyDescent="0.2">
      <c r="A965" s="2">
        <v>44589</v>
      </c>
      <c r="B965" s="3">
        <v>37.639999000000003</v>
      </c>
      <c r="C965" s="3">
        <v>97.209998999999996</v>
      </c>
      <c r="D965" s="3">
        <v>65.260002</v>
      </c>
      <c r="E965" s="3">
        <v>707.55999799999995</v>
      </c>
      <c r="F965" s="3">
        <v>54.330002</v>
      </c>
      <c r="G965" s="3">
        <v>43.470001000000003</v>
      </c>
      <c r="H965" s="3">
        <v>32.970001000000003</v>
      </c>
      <c r="I965" s="3">
        <v>215.36999499999999</v>
      </c>
      <c r="J965" s="3">
        <v>33.740001999999997</v>
      </c>
      <c r="K965" s="3">
        <v>13770.570313</v>
      </c>
      <c r="L965" s="7">
        <f t="shared" si="151"/>
        <v>1.063856439566931E-3</v>
      </c>
      <c r="M965" s="7">
        <f t="shared" si="152"/>
        <v>1.9827937473772591E-2</v>
      </c>
      <c r="N965" s="7">
        <f t="shared" si="153"/>
        <v>1.3810649495492283E-3</v>
      </c>
      <c r="O965" s="7">
        <f t="shared" si="154"/>
        <v>3.5928636469542877E-2</v>
      </c>
      <c r="P965" s="7">
        <f t="shared" si="155"/>
        <v>1.7987690050359575E-2</v>
      </c>
      <c r="Q965" s="7">
        <f t="shared" si="156"/>
        <v>-4.2511033369557936E-2</v>
      </c>
      <c r="R965" s="7">
        <f t="shared" si="157"/>
        <v>4.9665743393823729E-2</v>
      </c>
      <c r="S965" s="7">
        <f t="shared" si="158"/>
        <v>7.1077341938441709E-3</v>
      </c>
      <c r="T965" s="7">
        <f t="shared" si="159"/>
        <v>1.1087893649622134E-2</v>
      </c>
      <c r="U965" s="7">
        <f t="shared" si="160"/>
        <v>3.128861791014359E-2</v>
      </c>
    </row>
    <row r="966" spans="1:21" x14ac:dyDescent="0.2">
      <c r="A966" s="2">
        <v>44592</v>
      </c>
      <c r="B966" s="3">
        <v>37.950001</v>
      </c>
      <c r="C966" s="3">
        <v>98.32</v>
      </c>
      <c r="D966" s="3">
        <v>63</v>
      </c>
      <c r="E966" s="3">
        <v>724.90002400000003</v>
      </c>
      <c r="F966" s="3">
        <v>52.689999</v>
      </c>
      <c r="G966" s="3">
        <v>43.59</v>
      </c>
      <c r="H966" s="3">
        <v>33.450001</v>
      </c>
      <c r="I966" s="3">
        <v>218.88999899999999</v>
      </c>
      <c r="J966" s="3">
        <v>34.57</v>
      </c>
      <c r="K966" s="3">
        <v>14239.879883</v>
      </c>
      <c r="L966" s="7">
        <f t="shared" si="151"/>
        <v>8.2359725886283156E-3</v>
      </c>
      <c r="M966" s="7">
        <f t="shared" si="152"/>
        <v>1.1418588740032772E-2</v>
      </c>
      <c r="N966" s="7">
        <f t="shared" si="153"/>
        <v>-3.4630737522809145E-2</v>
      </c>
      <c r="O966" s="7">
        <f t="shared" si="154"/>
        <v>2.4506792426103322E-2</v>
      </c>
      <c r="P966" s="7">
        <f t="shared" si="155"/>
        <v>-3.0185955082423891E-2</v>
      </c>
      <c r="Q966" s="7">
        <f t="shared" si="156"/>
        <v>2.7605014317805044E-3</v>
      </c>
      <c r="R966" s="7">
        <f t="shared" si="157"/>
        <v>1.4558689276351457E-2</v>
      </c>
      <c r="S966" s="7">
        <f t="shared" si="158"/>
        <v>1.6343985149834823E-2</v>
      </c>
      <c r="T966" s="7">
        <f t="shared" si="159"/>
        <v>2.4599820711332602E-2</v>
      </c>
      <c r="U966" s="7">
        <f t="shared" si="160"/>
        <v>3.4080619708027005E-2</v>
      </c>
    </row>
    <row r="967" spans="1:21" x14ac:dyDescent="0.2">
      <c r="A967" s="2">
        <v>44593</v>
      </c>
      <c r="B967" s="3">
        <v>38.139999000000003</v>
      </c>
      <c r="C967" s="3">
        <v>98.760002</v>
      </c>
      <c r="D967" s="3">
        <v>63.23</v>
      </c>
      <c r="E967" s="3">
        <v>715.28997800000002</v>
      </c>
      <c r="F967" s="3">
        <v>53.07</v>
      </c>
      <c r="G967" s="3">
        <v>44.130001</v>
      </c>
      <c r="H967" s="3">
        <v>33.700001</v>
      </c>
      <c r="I967" s="3">
        <v>224.220001</v>
      </c>
      <c r="J967" s="3">
        <v>35.919998</v>
      </c>
      <c r="K967" s="3">
        <v>14346</v>
      </c>
      <c r="L967" s="7">
        <f t="shared" si="151"/>
        <v>5.0065347824365738E-3</v>
      </c>
      <c r="M967" s="7">
        <f t="shared" si="152"/>
        <v>4.4752034174126007E-3</v>
      </c>
      <c r="N967" s="7">
        <f t="shared" si="153"/>
        <v>3.6507936507936011E-3</v>
      </c>
      <c r="O967" s="7">
        <f t="shared" si="154"/>
        <v>-1.3257063983763933E-2</v>
      </c>
      <c r="P967" s="7">
        <f t="shared" si="155"/>
        <v>7.2120138017083661E-3</v>
      </c>
      <c r="Q967" s="7">
        <f t="shared" si="156"/>
        <v>1.2388185363615429E-2</v>
      </c>
      <c r="R967" s="7">
        <f t="shared" si="157"/>
        <v>7.4738413311258196E-3</v>
      </c>
      <c r="S967" s="7">
        <f t="shared" si="158"/>
        <v>2.4350139450637978E-2</v>
      </c>
      <c r="T967" s="7">
        <f t="shared" si="159"/>
        <v>3.9051142609198709E-2</v>
      </c>
      <c r="U967" s="7">
        <f t="shared" si="160"/>
        <v>7.4523182689686732E-3</v>
      </c>
    </row>
    <row r="968" spans="1:21" x14ac:dyDescent="0.2">
      <c r="A968" s="2">
        <v>44594</v>
      </c>
      <c r="B968" s="3">
        <v>38.770000000000003</v>
      </c>
      <c r="C968" s="3">
        <v>97.730002999999996</v>
      </c>
      <c r="D968" s="3">
        <v>63.389999000000003</v>
      </c>
      <c r="E968" s="3">
        <v>716.54998799999998</v>
      </c>
      <c r="F968" s="3">
        <v>53.860000999999997</v>
      </c>
      <c r="G968" s="3">
        <v>44.099997999999999</v>
      </c>
      <c r="H968" s="3">
        <v>32.770000000000003</v>
      </c>
      <c r="I968" s="3">
        <v>223.479996</v>
      </c>
      <c r="J968" s="3">
        <v>36.369999</v>
      </c>
      <c r="K968" s="3">
        <v>14417.549805000001</v>
      </c>
      <c r="L968" s="7">
        <f t="shared" si="151"/>
        <v>1.6518117895073882E-2</v>
      </c>
      <c r="M968" s="7">
        <f t="shared" si="152"/>
        <v>-1.0429313276036625E-2</v>
      </c>
      <c r="N968" s="7">
        <f t="shared" si="153"/>
        <v>2.5304285940219236E-3</v>
      </c>
      <c r="O968" s="7">
        <f t="shared" si="154"/>
        <v>1.7615373327654336E-3</v>
      </c>
      <c r="P968" s="7">
        <f t="shared" si="155"/>
        <v>1.4886018466176683E-2</v>
      </c>
      <c r="Q968" s="7">
        <f t="shared" si="156"/>
        <v>-6.79877618856176E-4</v>
      </c>
      <c r="R968" s="7">
        <f t="shared" si="157"/>
        <v>-2.7596468023843596E-2</v>
      </c>
      <c r="S968" s="7">
        <f t="shared" si="158"/>
        <v>-3.3003523178112754E-3</v>
      </c>
      <c r="T968" s="7">
        <f t="shared" si="159"/>
        <v>1.2527868180838994E-2</v>
      </c>
      <c r="U968" s="7">
        <f t="shared" si="160"/>
        <v>4.9874393559180647E-3</v>
      </c>
    </row>
    <row r="969" spans="1:21" x14ac:dyDescent="0.2">
      <c r="A969" s="2">
        <v>44595</v>
      </c>
      <c r="B969" s="3">
        <v>38.75</v>
      </c>
      <c r="C969" s="3">
        <v>95.940002000000007</v>
      </c>
      <c r="D969" s="3">
        <v>63.470001000000003</v>
      </c>
      <c r="E969" s="3">
        <v>712.90997300000004</v>
      </c>
      <c r="F969" s="3">
        <v>53.380001</v>
      </c>
      <c r="G969" s="3">
        <v>45.110000999999997</v>
      </c>
      <c r="H969" s="3">
        <v>33.099997999999999</v>
      </c>
      <c r="I969" s="3">
        <v>222.759995</v>
      </c>
      <c r="J969" s="3">
        <v>35.599997999999999</v>
      </c>
      <c r="K969" s="3">
        <v>13878.820313</v>
      </c>
      <c r="L969" s="7">
        <f t="shared" si="151"/>
        <v>-5.1586278050046749E-4</v>
      </c>
      <c r="M969" s="7">
        <f t="shared" si="152"/>
        <v>-1.8315777602094106E-2</v>
      </c>
      <c r="N969" s="7">
        <f t="shared" si="153"/>
        <v>1.2620602817804169E-3</v>
      </c>
      <c r="O969" s="7">
        <f t="shared" si="154"/>
        <v>-5.0799177460874485E-3</v>
      </c>
      <c r="P969" s="7">
        <f t="shared" si="155"/>
        <v>-8.9119938932046595E-3</v>
      </c>
      <c r="Q969" s="7">
        <f t="shared" si="156"/>
        <v>2.2902563396941595E-2</v>
      </c>
      <c r="R969" s="7">
        <f t="shared" si="157"/>
        <v>1.0070125114433818E-2</v>
      </c>
      <c r="S969" s="7">
        <f t="shared" si="158"/>
        <v>-3.2217693435075789E-3</v>
      </c>
      <c r="T969" s="7">
        <f t="shared" si="159"/>
        <v>-2.1171323100668785E-2</v>
      </c>
      <c r="U969" s="7">
        <f t="shared" si="160"/>
        <v>-3.7366230690125256E-2</v>
      </c>
    </row>
    <row r="970" spans="1:21" x14ac:dyDescent="0.2">
      <c r="A970" s="2">
        <v>44596</v>
      </c>
      <c r="B970" s="3">
        <v>38.240001999999997</v>
      </c>
      <c r="C970" s="3">
        <v>95</v>
      </c>
      <c r="D970" s="3">
        <v>61.580002</v>
      </c>
      <c r="E970" s="3">
        <v>702.15002400000003</v>
      </c>
      <c r="F970" s="3">
        <v>53</v>
      </c>
      <c r="G970" s="3">
        <v>44.77</v>
      </c>
      <c r="H970" s="3">
        <v>33.409999999999997</v>
      </c>
      <c r="I970" s="3">
        <v>227.85000600000001</v>
      </c>
      <c r="J970" s="3">
        <v>35.75</v>
      </c>
      <c r="K970" s="3">
        <v>14098.009765999999</v>
      </c>
      <c r="L970" s="7">
        <f t="shared" si="151"/>
        <v>-1.3161238709677498E-2</v>
      </c>
      <c r="M970" s="7">
        <f t="shared" si="152"/>
        <v>-9.7978109277088287E-3</v>
      </c>
      <c r="N970" s="7">
        <f t="shared" si="153"/>
        <v>-2.9777831577472373E-2</v>
      </c>
      <c r="O970" s="7">
        <f t="shared" si="154"/>
        <v>-1.5092998285212662E-2</v>
      </c>
      <c r="P970" s="7">
        <f t="shared" si="155"/>
        <v>-7.1187896755565824E-3</v>
      </c>
      <c r="Q970" s="7">
        <f t="shared" si="156"/>
        <v>-7.5371534573895E-3</v>
      </c>
      <c r="R970" s="7">
        <f t="shared" si="157"/>
        <v>9.3656199012458318E-3</v>
      </c>
      <c r="S970" s="7">
        <f t="shared" si="158"/>
        <v>2.2849753610382349E-2</v>
      </c>
      <c r="T970" s="7">
        <f t="shared" si="159"/>
        <v>4.2135395625584205E-3</v>
      </c>
      <c r="U970" s="7">
        <f t="shared" si="160"/>
        <v>1.5793089618336573E-2</v>
      </c>
    </row>
    <row r="971" spans="1:21" x14ac:dyDescent="0.2">
      <c r="A971" s="2">
        <v>44599</v>
      </c>
      <c r="B971" s="3">
        <v>38.57</v>
      </c>
      <c r="C971" s="3">
        <v>95.190002000000007</v>
      </c>
      <c r="D971" s="3">
        <v>61.77</v>
      </c>
      <c r="E971" s="3">
        <v>698.15002400000003</v>
      </c>
      <c r="F971" s="3">
        <v>53.209999000000003</v>
      </c>
      <c r="G971" s="3">
        <v>44.669998</v>
      </c>
      <c r="H971" s="3">
        <v>34</v>
      </c>
      <c r="I971" s="3">
        <v>226.479996</v>
      </c>
      <c r="J971" s="3">
        <v>36.119999</v>
      </c>
      <c r="K971" s="3">
        <v>14015.669921999999</v>
      </c>
      <c r="L971" s="7">
        <f t="shared" si="151"/>
        <v>8.6296543603738146E-3</v>
      </c>
      <c r="M971" s="7">
        <f t="shared" si="152"/>
        <v>2.0000210526316515E-3</v>
      </c>
      <c r="N971" s="7">
        <f t="shared" si="153"/>
        <v>3.0853847650086593E-3</v>
      </c>
      <c r="O971" s="7">
        <f t="shared" si="154"/>
        <v>-5.6967882407990911E-3</v>
      </c>
      <c r="P971" s="7">
        <f t="shared" si="155"/>
        <v>3.9622452830189317E-3</v>
      </c>
      <c r="Q971" s="7">
        <f t="shared" si="156"/>
        <v>-2.2336832700469841E-3</v>
      </c>
      <c r="R971" s="7">
        <f t="shared" si="157"/>
        <v>1.7659383418138386E-2</v>
      </c>
      <c r="S971" s="7">
        <f t="shared" si="158"/>
        <v>-6.0127714019020378E-3</v>
      </c>
      <c r="T971" s="7">
        <f t="shared" si="159"/>
        <v>1.0349622377622377E-2</v>
      </c>
      <c r="U971" s="7">
        <f t="shared" si="160"/>
        <v>-5.8405296468568282E-3</v>
      </c>
    </row>
    <row r="972" spans="1:21" x14ac:dyDescent="0.2">
      <c r="A972" s="2">
        <v>44600</v>
      </c>
      <c r="B972" s="3">
        <v>38.849997999999999</v>
      </c>
      <c r="C972" s="3">
        <v>94.919998000000007</v>
      </c>
      <c r="D972" s="3">
        <v>61.700001</v>
      </c>
      <c r="E972" s="3">
        <v>690.52002000000005</v>
      </c>
      <c r="F972" s="3">
        <v>51.700001</v>
      </c>
      <c r="G972" s="3">
        <v>45.5</v>
      </c>
      <c r="H972" s="3">
        <v>34.529998999999997</v>
      </c>
      <c r="I972" s="3">
        <v>220.83000200000001</v>
      </c>
      <c r="J972" s="3">
        <v>41.73</v>
      </c>
      <c r="K972" s="3">
        <v>14194.450194999999</v>
      </c>
      <c r="L972" s="7">
        <f t="shared" si="151"/>
        <v>7.2594762768991208E-3</v>
      </c>
      <c r="M972" s="7">
        <f t="shared" si="152"/>
        <v>-2.8364743599858327E-3</v>
      </c>
      <c r="N972" s="7">
        <f t="shared" si="153"/>
        <v>-1.1332200097134986E-3</v>
      </c>
      <c r="O972" s="7">
        <f t="shared" si="154"/>
        <v>-1.0928888831492735E-2</v>
      </c>
      <c r="P972" s="7">
        <f t="shared" si="155"/>
        <v>-2.8378087359107129E-2</v>
      </c>
      <c r="Q972" s="7">
        <f t="shared" si="156"/>
        <v>1.858074853730686E-2</v>
      </c>
      <c r="R972" s="7">
        <f t="shared" si="157"/>
        <v>1.5588205882352839E-2</v>
      </c>
      <c r="S972" s="7">
        <f t="shared" si="158"/>
        <v>-2.4946989137177449E-2</v>
      </c>
      <c r="T972" s="7">
        <f t="shared" si="159"/>
        <v>0.15531564660342312</v>
      </c>
      <c r="U972" s="7">
        <f t="shared" si="160"/>
        <v>1.2755742250991084E-2</v>
      </c>
    </row>
    <row r="973" spans="1:21" x14ac:dyDescent="0.2">
      <c r="A973" s="2">
        <v>44601</v>
      </c>
      <c r="B973" s="3">
        <v>38.68</v>
      </c>
      <c r="C973" s="3">
        <v>97.129997000000003</v>
      </c>
      <c r="D973" s="3">
        <v>61.66</v>
      </c>
      <c r="E973" s="3">
        <v>718.60998500000005</v>
      </c>
      <c r="F973" s="3">
        <v>51.470001000000003</v>
      </c>
      <c r="G973" s="3">
        <v>45.150002000000001</v>
      </c>
      <c r="H973" s="3">
        <v>35.779998999999997</v>
      </c>
      <c r="I973" s="3">
        <v>221.820007</v>
      </c>
      <c r="J973" s="3">
        <v>43.330002</v>
      </c>
      <c r="K973" s="3">
        <v>14490.370117</v>
      </c>
      <c r="L973" s="7">
        <f t="shared" si="151"/>
        <v>-4.3757531210168827E-3</v>
      </c>
      <c r="M973" s="7">
        <f t="shared" si="152"/>
        <v>2.328275438859571E-2</v>
      </c>
      <c r="N973" s="7">
        <f t="shared" si="153"/>
        <v>-6.4831441412786567E-4</v>
      </c>
      <c r="O973" s="7">
        <f t="shared" si="154"/>
        <v>4.0679436057480284E-2</v>
      </c>
      <c r="P973" s="7">
        <f t="shared" si="155"/>
        <v>-4.4487426605658454E-3</v>
      </c>
      <c r="Q973" s="7">
        <f t="shared" si="156"/>
        <v>-7.6922637362637223E-3</v>
      </c>
      <c r="R973" s="7">
        <f t="shared" si="157"/>
        <v>3.6200406492916497E-2</v>
      </c>
      <c r="S973" s="7">
        <f t="shared" si="158"/>
        <v>4.4831091384041032E-3</v>
      </c>
      <c r="T973" s="7">
        <f t="shared" si="159"/>
        <v>3.8341768511862058E-2</v>
      </c>
      <c r="U973" s="7">
        <f t="shared" si="160"/>
        <v>2.0847579013961306E-2</v>
      </c>
    </row>
    <row r="974" spans="1:21" x14ac:dyDescent="0.2">
      <c r="A974" s="2">
        <v>44602</v>
      </c>
      <c r="B974" s="3">
        <v>38.279998999999997</v>
      </c>
      <c r="C974" s="3">
        <v>95.309997999999993</v>
      </c>
      <c r="D974" s="3">
        <v>63.580002</v>
      </c>
      <c r="E974" s="3">
        <v>687.71997099999999</v>
      </c>
      <c r="F974" s="3">
        <v>50.599997999999999</v>
      </c>
      <c r="G974" s="3">
        <v>45.169998</v>
      </c>
      <c r="H974" s="3">
        <v>35.880001</v>
      </c>
      <c r="I974" s="3">
        <v>222.11999499999999</v>
      </c>
      <c r="J974" s="3">
        <v>42.580002</v>
      </c>
      <c r="K974" s="3">
        <v>14185.639648</v>
      </c>
      <c r="L974" s="7">
        <f t="shared" si="151"/>
        <v>-1.0341287487073504E-2</v>
      </c>
      <c r="M974" s="7">
        <f t="shared" si="152"/>
        <v>-1.8737764400425235E-2</v>
      </c>
      <c r="N974" s="7">
        <f t="shared" si="153"/>
        <v>3.113853389555634E-2</v>
      </c>
      <c r="O974" s="7">
        <f t="shared" si="154"/>
        <v>-4.2985784562957416E-2</v>
      </c>
      <c r="P974" s="7">
        <f t="shared" si="155"/>
        <v>-1.6903108278548587E-2</v>
      </c>
      <c r="Q974" s="7">
        <f t="shared" si="156"/>
        <v>4.4287927163323302E-4</v>
      </c>
      <c r="R974" s="7">
        <f t="shared" si="157"/>
        <v>2.7949134375326139E-3</v>
      </c>
      <c r="S974" s="7">
        <f t="shared" si="158"/>
        <v>1.3523937901597164E-3</v>
      </c>
      <c r="T974" s="7">
        <f t="shared" si="159"/>
        <v>-1.7309022972119871E-2</v>
      </c>
      <c r="U974" s="7">
        <f t="shared" si="160"/>
        <v>-2.1029860972460079E-2</v>
      </c>
    </row>
    <row r="975" spans="1:21" x14ac:dyDescent="0.2">
      <c r="A975" s="2">
        <v>44603</v>
      </c>
      <c r="B975" s="3">
        <v>38.029998999999997</v>
      </c>
      <c r="C975" s="3">
        <v>93.730002999999996</v>
      </c>
      <c r="D975" s="3">
        <v>63.849997999999999</v>
      </c>
      <c r="E975" s="3">
        <v>671.52002000000005</v>
      </c>
      <c r="F975" s="3">
        <v>50.779998999999997</v>
      </c>
      <c r="G975" s="3">
        <v>46.27</v>
      </c>
      <c r="H975" s="3">
        <v>36</v>
      </c>
      <c r="I975" s="3">
        <v>230.88000500000001</v>
      </c>
      <c r="J975" s="3">
        <v>41.720001000000003</v>
      </c>
      <c r="K975" s="3">
        <v>13791.150390999999</v>
      </c>
      <c r="L975" s="7">
        <f t="shared" si="151"/>
        <v>-6.5308256669494693E-3</v>
      </c>
      <c r="M975" s="7">
        <f t="shared" si="152"/>
        <v>-1.6577431887051311E-2</v>
      </c>
      <c r="N975" s="7">
        <f t="shared" si="153"/>
        <v>4.2465553870224635E-3</v>
      </c>
      <c r="O975" s="7">
        <f t="shared" si="154"/>
        <v>-2.3556028155535331E-2</v>
      </c>
      <c r="P975" s="7">
        <f t="shared" si="155"/>
        <v>3.5573321564162353E-3</v>
      </c>
      <c r="Q975" s="7">
        <f t="shared" si="156"/>
        <v>2.4352491669359905E-2</v>
      </c>
      <c r="R975" s="7">
        <f t="shared" si="157"/>
        <v>3.3444536414589275E-3</v>
      </c>
      <c r="S975" s="7">
        <f t="shared" si="158"/>
        <v>3.9438187453587972E-2</v>
      </c>
      <c r="T975" s="7">
        <f t="shared" si="159"/>
        <v>-2.0197298252827629E-2</v>
      </c>
      <c r="U975" s="7">
        <f t="shared" si="160"/>
        <v>-2.7809056679063408E-2</v>
      </c>
    </row>
    <row r="976" spans="1:21" x14ac:dyDescent="0.2">
      <c r="A976" s="2">
        <v>44606</v>
      </c>
      <c r="B976" s="3">
        <v>38.099997999999999</v>
      </c>
      <c r="C976" s="3">
        <v>93.650002000000001</v>
      </c>
      <c r="D976" s="3">
        <v>64.75</v>
      </c>
      <c r="E976" s="3">
        <v>669.38000499999998</v>
      </c>
      <c r="F976" s="3">
        <v>49.799999</v>
      </c>
      <c r="G976" s="3">
        <v>45.689999</v>
      </c>
      <c r="H976" s="3">
        <v>35.029998999999997</v>
      </c>
      <c r="I976" s="3">
        <v>224.050003</v>
      </c>
      <c r="J976" s="3">
        <v>40.959999000000003</v>
      </c>
      <c r="K976" s="3">
        <v>13790.919921999999</v>
      </c>
      <c r="L976" s="7">
        <f t="shared" si="151"/>
        <v>1.8406258701190819E-3</v>
      </c>
      <c r="M976" s="7">
        <f t="shared" si="152"/>
        <v>-8.5352605824621358E-4</v>
      </c>
      <c r="N976" s="7">
        <f t="shared" si="153"/>
        <v>1.4095568178404651E-2</v>
      </c>
      <c r="O976" s="7">
        <f t="shared" si="154"/>
        <v>-3.1868223377764108E-3</v>
      </c>
      <c r="P976" s="7">
        <f t="shared" si="155"/>
        <v>-1.9298936969258249E-2</v>
      </c>
      <c r="Q976" s="7">
        <f t="shared" si="156"/>
        <v>-1.2535141560406372E-2</v>
      </c>
      <c r="R976" s="7">
        <f t="shared" si="157"/>
        <v>-2.6944472222222317E-2</v>
      </c>
      <c r="S976" s="7">
        <f t="shared" si="158"/>
        <v>-2.958247510432966E-2</v>
      </c>
      <c r="T976" s="7">
        <f t="shared" si="159"/>
        <v>-1.8216730148208769E-2</v>
      </c>
      <c r="U976" s="7">
        <f t="shared" si="160"/>
        <v>-1.6711368773883212E-5</v>
      </c>
    </row>
    <row r="977" spans="1:21" x14ac:dyDescent="0.2">
      <c r="A977" s="2">
        <v>44607</v>
      </c>
      <c r="B977" s="3">
        <v>37.93</v>
      </c>
      <c r="C977" s="3">
        <v>94.510002</v>
      </c>
      <c r="D977" s="3">
        <v>64.589995999999999</v>
      </c>
      <c r="E977" s="3">
        <v>673.38000499999998</v>
      </c>
      <c r="F977" s="3">
        <v>49.790000999999997</v>
      </c>
      <c r="G977" s="3">
        <v>46.41</v>
      </c>
      <c r="H977" s="3">
        <v>35.990001999999997</v>
      </c>
      <c r="I977" s="3">
        <v>219.179993</v>
      </c>
      <c r="J977" s="3">
        <v>42.049999</v>
      </c>
      <c r="K977" s="3">
        <v>14139.759765999999</v>
      </c>
      <c r="L977" s="7">
        <f t="shared" si="151"/>
        <v>-4.4618899979994662E-3</v>
      </c>
      <c r="M977" s="7">
        <f t="shared" si="152"/>
        <v>9.1831284744660173E-3</v>
      </c>
      <c r="N977" s="7">
        <f t="shared" si="153"/>
        <v>-2.4711042471042581E-3</v>
      </c>
      <c r="O977" s="7">
        <f t="shared" si="154"/>
        <v>5.97567894188892E-3</v>
      </c>
      <c r="P977" s="7">
        <f t="shared" si="155"/>
        <v>-2.0076305624028347E-4</v>
      </c>
      <c r="Q977" s="7">
        <f t="shared" si="156"/>
        <v>1.575839386645634E-2</v>
      </c>
      <c r="R977" s="7">
        <f t="shared" si="157"/>
        <v>2.7405167782048767E-2</v>
      </c>
      <c r="S977" s="7">
        <f t="shared" si="158"/>
        <v>-2.1736263935689427E-2</v>
      </c>
      <c r="T977" s="7">
        <f t="shared" si="159"/>
        <v>2.6611328774690551E-2</v>
      </c>
      <c r="U977" s="7">
        <f t="shared" si="160"/>
        <v>2.5294893014606839E-2</v>
      </c>
    </row>
    <row r="978" spans="1:21" x14ac:dyDescent="0.2">
      <c r="A978" s="2">
        <v>44608</v>
      </c>
      <c r="B978" s="3">
        <v>37.919998</v>
      </c>
      <c r="C978" s="3">
        <v>95.18</v>
      </c>
      <c r="D978" s="3">
        <v>64.319999999999993</v>
      </c>
      <c r="E978" s="3">
        <v>673.580017</v>
      </c>
      <c r="F978" s="3">
        <v>49.68</v>
      </c>
      <c r="G978" s="3">
        <v>44.57</v>
      </c>
      <c r="H978" s="3">
        <v>29.58</v>
      </c>
      <c r="I978" s="3">
        <v>222.479996</v>
      </c>
      <c r="J978" s="3">
        <v>42.290000999999997</v>
      </c>
      <c r="K978" s="3">
        <v>14124.089844</v>
      </c>
      <c r="L978" s="7">
        <f t="shared" si="151"/>
        <v>-2.6369628262589155E-4</v>
      </c>
      <c r="M978" s="7">
        <f t="shared" si="152"/>
        <v>7.0891755985785163E-3</v>
      </c>
      <c r="N978" s="7">
        <f t="shared" si="153"/>
        <v>-4.1801519851465251E-3</v>
      </c>
      <c r="O978" s="7">
        <f t="shared" si="154"/>
        <v>2.9702693652154877E-4</v>
      </c>
      <c r="P978" s="7">
        <f t="shared" si="155"/>
        <v>-2.2092990116629424E-3</v>
      </c>
      <c r="Q978" s="7">
        <f t="shared" si="156"/>
        <v>-3.9646627881921921E-2</v>
      </c>
      <c r="R978" s="7">
        <f t="shared" si="157"/>
        <v>-0.178105074848287</v>
      </c>
      <c r="S978" s="7">
        <f t="shared" si="158"/>
        <v>1.5056132427196509E-2</v>
      </c>
      <c r="T978" s="7">
        <f t="shared" si="159"/>
        <v>5.7075387802029897E-3</v>
      </c>
      <c r="U978" s="7">
        <f t="shared" si="160"/>
        <v>-1.108216989490763E-3</v>
      </c>
    </row>
    <row r="979" spans="1:21" x14ac:dyDescent="0.2">
      <c r="A979" s="2">
        <v>44609</v>
      </c>
      <c r="B979" s="3">
        <v>37.919998</v>
      </c>
      <c r="C979" s="3">
        <v>93.050003000000004</v>
      </c>
      <c r="D979" s="3">
        <v>64.839995999999999</v>
      </c>
      <c r="E979" s="3">
        <v>691.60998500000005</v>
      </c>
      <c r="F979" s="3">
        <v>48.900002000000001</v>
      </c>
      <c r="G979" s="3">
        <v>45.23</v>
      </c>
      <c r="H979" s="3">
        <v>29.35</v>
      </c>
      <c r="I979" s="3">
        <v>230.13000500000001</v>
      </c>
      <c r="J979" s="3">
        <v>41.82</v>
      </c>
      <c r="K979" s="3">
        <v>13716.719727</v>
      </c>
      <c r="L979" s="7">
        <f t="shared" si="151"/>
        <v>0</v>
      </c>
      <c r="M979" s="7">
        <f t="shared" si="152"/>
        <v>-2.2378619457869332E-2</v>
      </c>
      <c r="N979" s="7">
        <f t="shared" si="153"/>
        <v>8.0845149253732304E-3</v>
      </c>
      <c r="O979" s="7">
        <f t="shared" si="154"/>
        <v>2.6767373652654029E-2</v>
      </c>
      <c r="P979" s="7">
        <f t="shared" si="155"/>
        <v>-1.5700442834138469E-2</v>
      </c>
      <c r="Q979" s="7">
        <f t="shared" si="156"/>
        <v>1.4808166928427116E-2</v>
      </c>
      <c r="R979" s="7">
        <f t="shared" si="157"/>
        <v>-7.775524002704425E-3</v>
      </c>
      <c r="S979" s="7">
        <f t="shared" si="158"/>
        <v>3.4385154339898548E-2</v>
      </c>
      <c r="T979" s="7">
        <f t="shared" si="159"/>
        <v>-1.1113761855905286E-2</v>
      </c>
      <c r="U979" s="7">
        <f t="shared" si="160"/>
        <v>-2.8842220737717392E-2</v>
      </c>
    </row>
    <row r="980" spans="1:21" x14ac:dyDescent="0.2">
      <c r="A980" s="2">
        <v>44610</v>
      </c>
      <c r="B980" s="3">
        <v>38.479999999999997</v>
      </c>
      <c r="C980" s="3">
        <v>93.339995999999999</v>
      </c>
      <c r="D980" s="3">
        <v>66.069999999999993</v>
      </c>
      <c r="E980" s="3">
        <v>692.94000200000005</v>
      </c>
      <c r="F980" s="3">
        <v>48.529998999999997</v>
      </c>
      <c r="G980" s="3">
        <v>45.59</v>
      </c>
      <c r="H980" s="3">
        <v>28.379999000000002</v>
      </c>
      <c r="I980" s="3">
        <v>233.38000500000001</v>
      </c>
      <c r="J980" s="3">
        <v>42.009998000000003</v>
      </c>
      <c r="K980" s="3">
        <v>13548.070313</v>
      </c>
      <c r="L980" s="7">
        <f t="shared" si="151"/>
        <v>1.4767986010969653E-2</v>
      </c>
      <c r="M980" s="7">
        <f t="shared" si="152"/>
        <v>3.1165286475057447E-3</v>
      </c>
      <c r="N980" s="7">
        <f t="shared" si="153"/>
        <v>1.8969834606405497E-2</v>
      </c>
      <c r="O980" s="7">
        <f t="shared" si="154"/>
        <v>1.9230737393127687E-3</v>
      </c>
      <c r="P980" s="7">
        <f t="shared" si="155"/>
        <v>-7.5665232079132443E-3</v>
      </c>
      <c r="Q980" s="7">
        <f t="shared" si="156"/>
        <v>7.9593190360381736E-3</v>
      </c>
      <c r="R980" s="7">
        <f t="shared" si="157"/>
        <v>-3.3049437819420775E-2</v>
      </c>
      <c r="S980" s="7">
        <f t="shared" si="158"/>
        <v>1.4122452219996258E-2</v>
      </c>
      <c r="T980" s="7">
        <f t="shared" si="159"/>
        <v>4.5432329029173307E-3</v>
      </c>
      <c r="U980" s="7">
        <f t="shared" si="160"/>
        <v>-1.2295170956072677E-2</v>
      </c>
    </row>
    <row r="981" spans="1:21" x14ac:dyDescent="0.2">
      <c r="A981" s="2">
        <v>44614</v>
      </c>
      <c r="B981" s="3">
        <v>38.57</v>
      </c>
      <c r="C981" s="3">
        <v>93.110000999999997</v>
      </c>
      <c r="D981" s="3">
        <v>66.120002999999997</v>
      </c>
      <c r="E981" s="3">
        <v>680.77002000000005</v>
      </c>
      <c r="F981" s="3">
        <v>47.529998999999997</v>
      </c>
      <c r="G981" s="3">
        <v>45.040000999999997</v>
      </c>
      <c r="H981" s="3">
        <v>27.85</v>
      </c>
      <c r="I981" s="3">
        <v>223.199997</v>
      </c>
      <c r="J981" s="3">
        <v>40.68</v>
      </c>
      <c r="K981" s="3">
        <v>13381.519531</v>
      </c>
      <c r="L981" s="7">
        <f t="shared" si="151"/>
        <v>2.3388773388774279E-3</v>
      </c>
      <c r="M981" s="7">
        <f t="shared" si="152"/>
        <v>-2.4640562444421189E-3</v>
      </c>
      <c r="N981" s="7">
        <f t="shared" si="153"/>
        <v>7.5681852580602093E-4</v>
      </c>
      <c r="O981" s="7">
        <f t="shared" si="154"/>
        <v>-1.7562822127275609E-2</v>
      </c>
      <c r="P981" s="7">
        <f t="shared" si="155"/>
        <v>-2.060581126325595E-2</v>
      </c>
      <c r="Q981" s="7">
        <f t="shared" si="156"/>
        <v>-1.2064027198947285E-2</v>
      </c>
      <c r="R981" s="7">
        <f t="shared" si="157"/>
        <v>-1.8675088748241326E-2</v>
      </c>
      <c r="S981" s="7">
        <f t="shared" si="158"/>
        <v>-4.3619880803413363E-2</v>
      </c>
      <c r="T981" s="7">
        <f t="shared" si="159"/>
        <v>-3.1659082678366306E-2</v>
      </c>
      <c r="U981" s="7">
        <f t="shared" si="160"/>
        <v>-1.2293321347777999E-2</v>
      </c>
    </row>
    <row r="982" spans="1:21" x14ac:dyDescent="0.2">
      <c r="A982" s="2">
        <v>44615</v>
      </c>
      <c r="B982" s="3">
        <v>38.060001</v>
      </c>
      <c r="C982" s="3">
        <v>89.650002000000001</v>
      </c>
      <c r="D982" s="3">
        <v>66.470000999999996</v>
      </c>
      <c r="E982" s="3">
        <v>674.13000499999998</v>
      </c>
      <c r="F982" s="3">
        <v>46.869999</v>
      </c>
      <c r="G982" s="3">
        <v>44.529998999999997</v>
      </c>
      <c r="H982" s="3">
        <v>28.4</v>
      </c>
      <c r="I982" s="3">
        <v>225.270004</v>
      </c>
      <c r="J982" s="3">
        <v>40.580002</v>
      </c>
      <c r="K982" s="3">
        <v>13037.490234000001</v>
      </c>
      <c r="L982" s="7">
        <f t="shared" si="151"/>
        <v>-1.3222686025408362E-2</v>
      </c>
      <c r="M982" s="7">
        <f t="shared" si="152"/>
        <v>-3.7160336836426375E-2</v>
      </c>
      <c r="N982" s="7">
        <f t="shared" si="153"/>
        <v>5.2933754404094532E-3</v>
      </c>
      <c r="O982" s="7">
        <f t="shared" si="154"/>
        <v>-9.753683042622913E-3</v>
      </c>
      <c r="P982" s="7">
        <f t="shared" si="155"/>
        <v>-1.3885967049988717E-2</v>
      </c>
      <c r="Q982" s="7">
        <f t="shared" si="156"/>
        <v>-1.1323312359606744E-2</v>
      </c>
      <c r="R982" s="7">
        <f t="shared" si="157"/>
        <v>1.9748653500897564E-2</v>
      </c>
      <c r="S982" s="7">
        <f t="shared" si="158"/>
        <v>9.2742250350478454E-3</v>
      </c>
      <c r="T982" s="7">
        <f t="shared" si="159"/>
        <v>-2.4581612586037208E-3</v>
      </c>
      <c r="U982" s="7">
        <f t="shared" si="160"/>
        <v>-2.57092848239702E-2</v>
      </c>
    </row>
    <row r="983" spans="1:21" x14ac:dyDescent="0.2">
      <c r="A983" s="2">
        <v>44616</v>
      </c>
      <c r="B983" s="3">
        <v>36.650002000000001</v>
      </c>
      <c r="C983" s="3">
        <v>91.010002</v>
      </c>
      <c r="D983" s="3">
        <v>63.790000999999997</v>
      </c>
      <c r="E983" s="3">
        <v>705.48999000000003</v>
      </c>
      <c r="F983" s="3">
        <v>45.959999000000003</v>
      </c>
      <c r="G983" s="3">
        <v>44.439999</v>
      </c>
      <c r="H983" s="3">
        <v>29.049999</v>
      </c>
      <c r="I983" s="3">
        <v>225.89999399999999</v>
      </c>
      <c r="J983" s="3">
        <v>40.130001</v>
      </c>
      <c r="K983" s="3">
        <v>13473.589844</v>
      </c>
      <c r="L983" s="7">
        <f t="shared" si="151"/>
        <v>-3.7046741012960016E-2</v>
      </c>
      <c r="M983" s="7">
        <f t="shared" si="152"/>
        <v>1.51701056292224E-2</v>
      </c>
      <c r="N983" s="7">
        <f t="shared" si="153"/>
        <v>-4.0318940269009472E-2</v>
      </c>
      <c r="O983" s="7">
        <f t="shared" si="154"/>
        <v>4.6519194765704062E-2</v>
      </c>
      <c r="P983" s="7">
        <f t="shared" si="155"/>
        <v>-1.941540472403246E-2</v>
      </c>
      <c r="Q983" s="7">
        <f t="shared" si="156"/>
        <v>-2.0211094098608966E-3</v>
      </c>
      <c r="R983" s="7">
        <f t="shared" si="157"/>
        <v>2.2887288732394408E-2</v>
      </c>
      <c r="S983" s="7">
        <f t="shared" si="158"/>
        <v>2.7965995863345936E-3</v>
      </c>
      <c r="T983" s="7">
        <f t="shared" si="159"/>
        <v>-1.1089230601812201E-2</v>
      </c>
      <c r="U983" s="7">
        <f t="shared" si="160"/>
        <v>3.3449659571955871E-2</v>
      </c>
    </row>
    <row r="984" spans="1:21" x14ac:dyDescent="0.2">
      <c r="A984" s="2">
        <v>44617</v>
      </c>
      <c r="B984" s="3">
        <v>38.299999</v>
      </c>
      <c r="C984" s="3">
        <v>92.580001999999993</v>
      </c>
      <c r="D984" s="3">
        <v>65.680000000000007</v>
      </c>
      <c r="E984" s="3">
        <v>715.73999000000003</v>
      </c>
      <c r="F984" s="3">
        <v>47.720001000000003</v>
      </c>
      <c r="G984" s="3">
        <v>46.459999000000003</v>
      </c>
      <c r="H984" s="3">
        <v>29.559999000000001</v>
      </c>
      <c r="I984" s="3">
        <v>229.279999</v>
      </c>
      <c r="J984" s="3">
        <v>40.840000000000003</v>
      </c>
      <c r="K984" s="3">
        <v>13694.620117</v>
      </c>
      <c r="L984" s="7">
        <f t="shared" si="151"/>
        <v>4.5020379535040657E-2</v>
      </c>
      <c r="M984" s="7">
        <f t="shared" si="152"/>
        <v>1.7250851175676197E-2</v>
      </c>
      <c r="N984" s="7">
        <f t="shared" si="153"/>
        <v>2.9628452271070044E-2</v>
      </c>
      <c r="O984" s="7">
        <f t="shared" si="154"/>
        <v>1.4528909191184981E-2</v>
      </c>
      <c r="P984" s="7">
        <f t="shared" si="155"/>
        <v>3.8294213191780092E-2</v>
      </c>
      <c r="Q984" s="7">
        <f t="shared" si="156"/>
        <v>4.5454546477375103E-2</v>
      </c>
      <c r="R984" s="7">
        <f t="shared" si="157"/>
        <v>1.7555938642201039E-2</v>
      </c>
      <c r="S984" s="7">
        <f t="shared" si="158"/>
        <v>1.4962395262392134E-2</v>
      </c>
      <c r="T984" s="7">
        <f t="shared" si="159"/>
        <v>1.7692474017132552E-2</v>
      </c>
      <c r="U984" s="7">
        <f t="shared" si="160"/>
        <v>1.6404705468931025E-2</v>
      </c>
    </row>
    <row r="985" spans="1:21" x14ac:dyDescent="0.2">
      <c r="A985" s="2">
        <v>44620</v>
      </c>
      <c r="B985" s="3">
        <v>38.669998</v>
      </c>
      <c r="C985" s="3">
        <v>91.790001000000004</v>
      </c>
      <c r="D985" s="3">
        <v>63.939999</v>
      </c>
      <c r="E985" s="3">
        <v>709.72997999999995</v>
      </c>
      <c r="F985" s="3">
        <v>46.939999</v>
      </c>
      <c r="G985" s="3">
        <v>46.799999</v>
      </c>
      <c r="H985" s="3">
        <v>30.610001</v>
      </c>
      <c r="I985" s="3">
        <v>239.60000600000001</v>
      </c>
      <c r="J985" s="3">
        <v>41.299999</v>
      </c>
      <c r="K985" s="3">
        <v>13751.400390999999</v>
      </c>
      <c r="L985" s="7">
        <f t="shared" si="151"/>
        <v>9.6605485551057059E-3</v>
      </c>
      <c r="M985" s="7">
        <f t="shared" si="152"/>
        <v>-8.5331711269566578E-3</v>
      </c>
      <c r="N985" s="7">
        <f t="shared" si="153"/>
        <v>-2.6492098051157223E-2</v>
      </c>
      <c r="O985" s="7">
        <f t="shared" si="154"/>
        <v>-8.3969179925241829E-3</v>
      </c>
      <c r="P985" s="7">
        <f t="shared" si="155"/>
        <v>-1.6345389431152844E-2</v>
      </c>
      <c r="Q985" s="7">
        <f t="shared" si="156"/>
        <v>7.3181232741739034E-3</v>
      </c>
      <c r="R985" s="7">
        <f t="shared" si="157"/>
        <v>3.5521043150238241E-2</v>
      </c>
      <c r="S985" s="7">
        <f t="shared" si="158"/>
        <v>4.5010498277261439E-2</v>
      </c>
      <c r="T985" s="7">
        <f t="shared" si="159"/>
        <v>1.1263442703232034E-2</v>
      </c>
      <c r="U985" s="7">
        <f t="shared" si="160"/>
        <v>4.1461737174815E-3</v>
      </c>
    </row>
    <row r="986" spans="1:21" x14ac:dyDescent="0.2">
      <c r="A986" s="2">
        <v>44621</v>
      </c>
      <c r="B986" s="3">
        <v>38.159999999999997</v>
      </c>
      <c r="C986" s="3">
        <v>90.139999000000003</v>
      </c>
      <c r="D986" s="3">
        <v>63.34</v>
      </c>
      <c r="E986" s="3">
        <v>710.79998799999998</v>
      </c>
      <c r="F986" s="3">
        <v>45.75</v>
      </c>
      <c r="G986" s="3">
        <v>48.349997999999999</v>
      </c>
      <c r="H986" s="3">
        <v>32.259998000000003</v>
      </c>
      <c r="I986" s="3">
        <v>240.470001</v>
      </c>
      <c r="J986" s="3">
        <v>40.020000000000003</v>
      </c>
      <c r="K986" s="3">
        <v>13532.459961</v>
      </c>
      <c r="L986" s="7">
        <f t="shared" si="151"/>
        <v>-1.3188467193611003E-2</v>
      </c>
      <c r="M986" s="7">
        <f t="shared" si="152"/>
        <v>-1.7975835951891977E-2</v>
      </c>
      <c r="N986" s="7">
        <f t="shared" si="153"/>
        <v>-9.383781817075049E-3</v>
      </c>
      <c r="O986" s="7">
        <f t="shared" si="154"/>
        <v>1.507626886495664E-3</v>
      </c>
      <c r="P986" s="7">
        <f t="shared" si="155"/>
        <v>-2.5351491805528165E-2</v>
      </c>
      <c r="Q986" s="7">
        <f t="shared" si="156"/>
        <v>3.3119637459821306E-2</v>
      </c>
      <c r="R986" s="7">
        <f t="shared" si="157"/>
        <v>5.3903853188374692E-2</v>
      </c>
      <c r="S986" s="7">
        <f t="shared" si="158"/>
        <v>3.6310307938806508E-3</v>
      </c>
      <c r="T986" s="7">
        <f t="shared" si="159"/>
        <v>-3.0992712614835573E-2</v>
      </c>
      <c r="U986" s="7">
        <f t="shared" si="160"/>
        <v>-1.5921318831156325E-2</v>
      </c>
    </row>
    <row r="987" spans="1:21" x14ac:dyDescent="0.2">
      <c r="A987" s="2">
        <v>44622</v>
      </c>
      <c r="B987" s="3">
        <v>38.610000999999997</v>
      </c>
      <c r="C987" s="3">
        <v>92.769997000000004</v>
      </c>
      <c r="D987" s="3">
        <v>63.619999</v>
      </c>
      <c r="E987" s="3">
        <v>709.46002199999998</v>
      </c>
      <c r="F987" s="3">
        <v>47.700001</v>
      </c>
      <c r="G987" s="3">
        <v>49.369999</v>
      </c>
      <c r="H987" s="3">
        <v>35.240001999999997</v>
      </c>
      <c r="I987" s="3">
        <v>242.25</v>
      </c>
      <c r="J987" s="3">
        <v>41.32</v>
      </c>
      <c r="K987" s="3">
        <v>13752.019531</v>
      </c>
      <c r="L987" s="7">
        <f t="shared" si="151"/>
        <v>1.1792479035639422E-2</v>
      </c>
      <c r="M987" s="7">
        <f t="shared" si="152"/>
        <v>2.9176814168813119E-2</v>
      </c>
      <c r="N987" s="7">
        <f t="shared" si="153"/>
        <v>4.4205715187874417E-3</v>
      </c>
      <c r="O987" s="7">
        <f t="shared" si="154"/>
        <v>-1.885151973300264E-3</v>
      </c>
      <c r="P987" s="7">
        <f t="shared" si="155"/>
        <v>4.2622972677595634E-2</v>
      </c>
      <c r="Q987" s="7">
        <f t="shared" si="156"/>
        <v>2.1096195288363831E-2</v>
      </c>
      <c r="R987" s="7">
        <f t="shared" si="157"/>
        <v>9.237458725198909E-2</v>
      </c>
      <c r="S987" s="7">
        <f t="shared" si="158"/>
        <v>7.4021665596450169E-3</v>
      </c>
      <c r="T987" s="7">
        <f t="shared" si="159"/>
        <v>3.2483758120939454E-2</v>
      </c>
      <c r="U987" s="7">
        <f t="shared" si="160"/>
        <v>1.6224660603671556E-2</v>
      </c>
    </row>
    <row r="988" spans="1:21" x14ac:dyDescent="0.2">
      <c r="A988" s="2">
        <v>44623</v>
      </c>
      <c r="B988" s="3">
        <v>38.610000999999997</v>
      </c>
      <c r="C988" s="3">
        <v>91.529999000000004</v>
      </c>
      <c r="D988" s="3">
        <v>64.730002999999996</v>
      </c>
      <c r="E988" s="3">
        <v>720.82000700000003</v>
      </c>
      <c r="F988" s="3">
        <v>47.830002</v>
      </c>
      <c r="G988" s="3">
        <v>55.099997999999999</v>
      </c>
      <c r="H988" s="3">
        <v>35.439999</v>
      </c>
      <c r="I988" s="3">
        <v>238.08000200000001</v>
      </c>
      <c r="J988" s="3">
        <v>41.389999000000003</v>
      </c>
      <c r="K988" s="3">
        <v>13537.940430000001</v>
      </c>
      <c r="L988" s="7">
        <f t="shared" si="151"/>
        <v>0</v>
      </c>
      <c r="M988" s="7">
        <f t="shared" si="152"/>
        <v>-1.3366368870314827E-2</v>
      </c>
      <c r="N988" s="7">
        <f t="shared" si="153"/>
        <v>1.7447406750194957E-2</v>
      </c>
      <c r="O988" s="7">
        <f t="shared" si="154"/>
        <v>1.6012156637065664E-2</v>
      </c>
      <c r="P988" s="7">
        <f t="shared" si="155"/>
        <v>2.7253877835348478E-3</v>
      </c>
      <c r="Q988" s="7">
        <f t="shared" si="156"/>
        <v>0.11606236816006416</v>
      </c>
      <c r="R988" s="7">
        <f t="shared" si="157"/>
        <v>5.6752834463517721E-3</v>
      </c>
      <c r="S988" s="7">
        <f t="shared" si="158"/>
        <v>-1.7213614035087688E-2</v>
      </c>
      <c r="T988" s="7">
        <f t="shared" si="159"/>
        <v>1.6940706679574736E-3</v>
      </c>
      <c r="U988" s="7">
        <f t="shared" si="160"/>
        <v>-1.556710274570358E-2</v>
      </c>
    </row>
    <row r="989" spans="1:21" x14ac:dyDescent="0.2">
      <c r="A989" s="2">
        <v>44624</v>
      </c>
      <c r="B989" s="3">
        <v>38.880001</v>
      </c>
      <c r="C989" s="3">
        <v>90.029999000000004</v>
      </c>
      <c r="D989" s="3">
        <v>64.949996999999996</v>
      </c>
      <c r="E989" s="3">
        <v>720.919983</v>
      </c>
      <c r="F989" s="3">
        <v>48.650002000000001</v>
      </c>
      <c r="G989" s="3">
        <v>58.939999</v>
      </c>
      <c r="H989" s="3">
        <v>34.07</v>
      </c>
      <c r="I989" s="3">
        <v>241.16000399999999</v>
      </c>
      <c r="J989" s="3">
        <v>38.950001</v>
      </c>
      <c r="K989" s="3">
        <v>13313.440430000001</v>
      </c>
      <c r="L989" s="7">
        <f t="shared" si="151"/>
        <v>6.9930068118880173E-3</v>
      </c>
      <c r="M989" s="7">
        <f t="shared" si="152"/>
        <v>-1.6388069664460502E-2</v>
      </c>
      <c r="N989" s="7">
        <f t="shared" si="153"/>
        <v>3.3986403492056042E-3</v>
      </c>
      <c r="O989" s="7">
        <f t="shared" si="154"/>
        <v>1.3869759305941358E-4</v>
      </c>
      <c r="P989" s="7">
        <f t="shared" si="155"/>
        <v>1.7144051133428768E-2</v>
      </c>
      <c r="Q989" s="7">
        <f t="shared" si="156"/>
        <v>6.9691490732903497E-2</v>
      </c>
      <c r="R989" s="7">
        <f t="shared" si="157"/>
        <v>-3.8656857749911337E-2</v>
      </c>
      <c r="S989" s="7">
        <f t="shared" si="158"/>
        <v>1.2936836248850413E-2</v>
      </c>
      <c r="T989" s="7">
        <f t="shared" si="159"/>
        <v>-5.8951390648741081E-2</v>
      </c>
      <c r="U989" s="7">
        <f t="shared" si="160"/>
        <v>-1.658302466027323E-2</v>
      </c>
    </row>
    <row r="990" spans="1:21" x14ac:dyDescent="0.2">
      <c r="A990" s="2">
        <v>44627</v>
      </c>
      <c r="B990" s="3">
        <v>38.139999000000003</v>
      </c>
      <c r="C990" s="3">
        <v>84.459998999999996</v>
      </c>
      <c r="D990" s="3">
        <v>65.940002000000007</v>
      </c>
      <c r="E990" s="3">
        <v>703.07000700000003</v>
      </c>
      <c r="F990" s="3">
        <v>47.98</v>
      </c>
      <c r="G990" s="3">
        <v>57.82</v>
      </c>
      <c r="H990" s="3">
        <v>33.520000000000003</v>
      </c>
      <c r="I990" s="3">
        <v>236.63000500000001</v>
      </c>
      <c r="J990" s="3">
        <v>36.610000999999997</v>
      </c>
      <c r="K990" s="3">
        <v>12830.959961</v>
      </c>
      <c r="L990" s="7">
        <f t="shared" si="151"/>
        <v>-1.9032972761497534E-2</v>
      </c>
      <c r="M990" s="7">
        <f t="shared" si="152"/>
        <v>-6.186826682070725E-2</v>
      </c>
      <c r="N990" s="7">
        <f t="shared" si="153"/>
        <v>1.5242571912667074E-2</v>
      </c>
      <c r="O990" s="7">
        <f t="shared" si="154"/>
        <v>-2.475999614509225E-2</v>
      </c>
      <c r="P990" s="7">
        <f t="shared" si="155"/>
        <v>-1.3771880214927919E-2</v>
      </c>
      <c r="Q990" s="7">
        <f t="shared" si="156"/>
        <v>-1.900235865290734E-2</v>
      </c>
      <c r="R990" s="7">
        <f t="shared" si="157"/>
        <v>-1.6143234517170448E-2</v>
      </c>
      <c r="S990" s="7">
        <f t="shared" si="158"/>
        <v>-1.8784205195153239E-2</v>
      </c>
      <c r="T990" s="7">
        <f t="shared" si="159"/>
        <v>-6.0077020280436023E-2</v>
      </c>
      <c r="U990" s="7">
        <f t="shared" si="160"/>
        <v>-3.6240104241785386E-2</v>
      </c>
    </row>
    <row r="991" spans="1:21" x14ac:dyDescent="0.2">
      <c r="A991" s="2">
        <v>44628</v>
      </c>
      <c r="B991" s="3">
        <v>37.209999000000003</v>
      </c>
      <c r="C991" s="3">
        <v>84</v>
      </c>
      <c r="D991" s="3">
        <v>62.630001</v>
      </c>
      <c r="E991" s="3">
        <v>681.419983</v>
      </c>
      <c r="F991" s="3">
        <v>47.439999</v>
      </c>
      <c r="G991" s="3">
        <v>55.709999000000003</v>
      </c>
      <c r="H991" s="3">
        <v>33.75</v>
      </c>
      <c r="I991" s="3">
        <v>237.36999499999999</v>
      </c>
      <c r="J991" s="3">
        <v>37.240001999999997</v>
      </c>
      <c r="K991" s="3">
        <v>12795.549805000001</v>
      </c>
      <c r="L991" s="7">
        <f t="shared" si="151"/>
        <v>-2.4383849616776331E-2</v>
      </c>
      <c r="M991" s="7">
        <f t="shared" si="152"/>
        <v>-5.446353367823226E-3</v>
      </c>
      <c r="N991" s="7">
        <f t="shared" si="153"/>
        <v>-5.019716256605522E-2</v>
      </c>
      <c r="O991" s="7">
        <f t="shared" si="154"/>
        <v>-3.0793553678076371E-2</v>
      </c>
      <c r="P991" s="7">
        <f t="shared" si="155"/>
        <v>-1.125471029595658E-2</v>
      </c>
      <c r="Q991" s="7">
        <f t="shared" si="156"/>
        <v>-3.6492580421999252E-2</v>
      </c>
      <c r="R991" s="7">
        <f t="shared" si="157"/>
        <v>6.861575178997519E-3</v>
      </c>
      <c r="S991" s="7">
        <f t="shared" si="158"/>
        <v>3.1272027399905497E-3</v>
      </c>
      <c r="T991" s="7">
        <f t="shared" si="159"/>
        <v>1.7208439846805798E-2</v>
      </c>
      <c r="U991" s="7">
        <f t="shared" si="160"/>
        <v>-2.7597433167611701E-3</v>
      </c>
    </row>
    <row r="992" spans="1:21" x14ac:dyDescent="0.2">
      <c r="A992" s="2">
        <v>44629</v>
      </c>
      <c r="B992" s="3">
        <v>37.630001</v>
      </c>
      <c r="C992" s="3">
        <v>87.599997999999999</v>
      </c>
      <c r="D992" s="3">
        <v>62.189999</v>
      </c>
      <c r="E992" s="3">
        <v>704.20001200000002</v>
      </c>
      <c r="F992" s="3">
        <v>48.75</v>
      </c>
      <c r="G992" s="3">
        <v>55.34</v>
      </c>
      <c r="H992" s="3">
        <v>33.740001999999997</v>
      </c>
      <c r="I992" s="3">
        <v>230.39999399999999</v>
      </c>
      <c r="J992" s="3">
        <v>39.080002</v>
      </c>
      <c r="K992" s="3">
        <v>13255.549805000001</v>
      </c>
      <c r="L992" s="7">
        <f t="shared" si="151"/>
        <v>1.1287342415676943E-2</v>
      </c>
      <c r="M992" s="7">
        <f t="shared" si="152"/>
        <v>4.285711904761904E-2</v>
      </c>
      <c r="N992" s="7">
        <f t="shared" si="153"/>
        <v>-7.0254190160399296E-3</v>
      </c>
      <c r="O992" s="7">
        <f t="shared" si="154"/>
        <v>3.3430233289768393E-2</v>
      </c>
      <c r="P992" s="7">
        <f t="shared" si="155"/>
        <v>2.7613849654592102E-2</v>
      </c>
      <c r="Q992" s="7">
        <f t="shared" si="156"/>
        <v>-6.6415186975680961E-3</v>
      </c>
      <c r="R992" s="7">
        <f t="shared" si="157"/>
        <v>-2.9623703703712768E-4</v>
      </c>
      <c r="S992" s="7">
        <f t="shared" si="158"/>
        <v>-2.9363445872760779E-2</v>
      </c>
      <c r="T992" s="7">
        <f t="shared" si="159"/>
        <v>4.9409234725605107E-2</v>
      </c>
      <c r="U992" s="7">
        <f t="shared" si="160"/>
        <v>3.5949998789442404E-2</v>
      </c>
    </row>
    <row r="993" spans="1:21" x14ac:dyDescent="0.2">
      <c r="A993" s="2">
        <v>44630</v>
      </c>
      <c r="B993" s="3">
        <v>37.200001</v>
      </c>
      <c r="C993" s="3">
        <v>87.160004000000001</v>
      </c>
      <c r="D993" s="3">
        <v>61.009998000000003</v>
      </c>
      <c r="E993" s="3">
        <v>706.47997999999995</v>
      </c>
      <c r="F993" s="3">
        <v>49.200001</v>
      </c>
      <c r="G993" s="3">
        <v>57.09</v>
      </c>
      <c r="H993" s="3">
        <v>33.229999999999997</v>
      </c>
      <c r="I993" s="3">
        <v>237.75</v>
      </c>
      <c r="J993" s="3">
        <v>38.799999</v>
      </c>
      <c r="K993" s="3">
        <v>13129.959961</v>
      </c>
      <c r="L993" s="7">
        <f t="shared" si="151"/>
        <v>-1.1427052579669071E-2</v>
      </c>
      <c r="M993" s="7">
        <f t="shared" si="152"/>
        <v>-5.0227626717525573E-3</v>
      </c>
      <c r="N993" s="7">
        <f t="shared" si="153"/>
        <v>-1.8974127978358662E-2</v>
      </c>
      <c r="O993" s="7">
        <f t="shared" si="154"/>
        <v>3.2376710609881951E-3</v>
      </c>
      <c r="P993" s="7">
        <f t="shared" si="155"/>
        <v>9.2307897435897502E-3</v>
      </c>
      <c r="Q993" s="7">
        <f t="shared" si="156"/>
        <v>3.1622696060715577E-2</v>
      </c>
      <c r="R993" s="7">
        <f t="shared" si="157"/>
        <v>-1.5115648185201652E-2</v>
      </c>
      <c r="S993" s="7">
        <f t="shared" si="158"/>
        <v>3.190106853909036E-2</v>
      </c>
      <c r="T993" s="7">
        <f t="shared" si="159"/>
        <v>-7.1648665729341738E-3</v>
      </c>
      <c r="U993" s="7">
        <f t="shared" si="160"/>
        <v>-9.4745103633971876E-3</v>
      </c>
    </row>
    <row r="994" spans="1:21" x14ac:dyDescent="0.2">
      <c r="A994" s="2">
        <v>44631</v>
      </c>
      <c r="B994" s="3">
        <v>36.810001</v>
      </c>
      <c r="C994" s="3">
        <v>82.730002999999996</v>
      </c>
      <c r="D994" s="3">
        <v>59.849997999999999</v>
      </c>
      <c r="E994" s="3">
        <v>693.54998799999998</v>
      </c>
      <c r="F994" s="3">
        <v>50.27</v>
      </c>
      <c r="G994" s="3">
        <v>55.889999000000003</v>
      </c>
      <c r="H994" s="3">
        <v>32.619999</v>
      </c>
      <c r="I994" s="3">
        <v>232.490005</v>
      </c>
      <c r="J994" s="3">
        <v>38.509998000000003</v>
      </c>
      <c r="K994" s="3">
        <v>12843.809569999999</v>
      </c>
      <c r="L994" s="7">
        <f t="shared" si="151"/>
        <v>-1.048387068591747E-2</v>
      </c>
      <c r="M994" s="7">
        <f t="shared" si="152"/>
        <v>-5.0826076143823999E-2</v>
      </c>
      <c r="N994" s="7">
        <f t="shared" si="153"/>
        <v>-1.9013277135331224E-2</v>
      </c>
      <c r="O994" s="7">
        <f t="shared" si="154"/>
        <v>-1.8301993497395315E-2</v>
      </c>
      <c r="P994" s="7">
        <f t="shared" si="155"/>
        <v>2.1747946712440163E-2</v>
      </c>
      <c r="Q994" s="7">
        <f t="shared" si="156"/>
        <v>-2.1019460500963396E-2</v>
      </c>
      <c r="R994" s="7">
        <f t="shared" si="157"/>
        <v>-1.8356936503159706E-2</v>
      </c>
      <c r="S994" s="7">
        <f t="shared" si="158"/>
        <v>-2.212405888538382E-2</v>
      </c>
      <c r="T994" s="7">
        <f t="shared" si="159"/>
        <v>-7.4742527699548809E-3</v>
      </c>
      <c r="U994" s="7">
        <f t="shared" si="160"/>
        <v>-2.1793698674630789E-2</v>
      </c>
    </row>
    <row r="995" spans="1:21" x14ac:dyDescent="0.2">
      <c r="A995" s="2">
        <v>44634</v>
      </c>
      <c r="B995" s="3">
        <v>37.040000999999997</v>
      </c>
      <c r="C995" s="3">
        <v>79.290001000000004</v>
      </c>
      <c r="D995" s="3">
        <v>60.25</v>
      </c>
      <c r="E995" s="3">
        <v>683.59997599999997</v>
      </c>
      <c r="F995" s="3">
        <v>52.25</v>
      </c>
      <c r="G995" s="3">
        <v>55.419998</v>
      </c>
      <c r="H995" s="3">
        <v>35.770000000000003</v>
      </c>
      <c r="I995" s="3">
        <v>229.33999600000001</v>
      </c>
      <c r="J995" s="3">
        <v>37.919998</v>
      </c>
      <c r="K995" s="3">
        <v>12581.219727</v>
      </c>
      <c r="L995" s="7">
        <f t="shared" si="151"/>
        <v>6.2483019220781026E-3</v>
      </c>
      <c r="M995" s="7">
        <f t="shared" si="152"/>
        <v>-4.1581069445869506E-2</v>
      </c>
      <c r="N995" s="7">
        <f t="shared" si="153"/>
        <v>6.6834087446419072E-3</v>
      </c>
      <c r="O995" s="7">
        <f t="shared" si="154"/>
        <v>-1.4346495814516568E-2</v>
      </c>
      <c r="P995" s="7">
        <f t="shared" si="155"/>
        <v>3.9387308533916782E-2</v>
      </c>
      <c r="Q995" s="7">
        <f t="shared" si="156"/>
        <v>-8.4093936018857941E-3</v>
      </c>
      <c r="R995" s="7">
        <f t="shared" si="157"/>
        <v>9.6566557221537716E-2</v>
      </c>
      <c r="S995" s="7">
        <f t="shared" si="158"/>
        <v>-1.3549008268118808E-2</v>
      </c>
      <c r="T995" s="7">
        <f t="shared" si="159"/>
        <v>-1.5320696718810615E-2</v>
      </c>
      <c r="U995" s="7">
        <f t="shared" si="160"/>
        <v>-2.0444856455466721E-2</v>
      </c>
    </row>
    <row r="996" spans="1:21" x14ac:dyDescent="0.2">
      <c r="A996" s="2">
        <v>44635</v>
      </c>
      <c r="B996" s="3">
        <v>37.340000000000003</v>
      </c>
      <c r="C996" s="3">
        <v>83.120002999999997</v>
      </c>
      <c r="D996" s="3">
        <v>61.32</v>
      </c>
      <c r="E996" s="3">
        <v>701.64001499999995</v>
      </c>
      <c r="F996" s="3">
        <v>52.209999000000003</v>
      </c>
      <c r="G996" s="3">
        <v>56.189999</v>
      </c>
      <c r="H996" s="3">
        <v>35.209999000000003</v>
      </c>
      <c r="I996" s="3">
        <v>227.78999300000001</v>
      </c>
      <c r="J996" s="3">
        <v>38.040000999999997</v>
      </c>
      <c r="K996" s="3">
        <v>12948.620117</v>
      </c>
      <c r="L996" s="7">
        <f t="shared" si="151"/>
        <v>8.0993248353315866E-3</v>
      </c>
      <c r="M996" s="7">
        <f t="shared" si="152"/>
        <v>4.8303719910408285E-2</v>
      </c>
      <c r="N996" s="7">
        <f t="shared" si="153"/>
        <v>1.7759336099585066E-2</v>
      </c>
      <c r="O996" s="7">
        <f t="shared" si="154"/>
        <v>2.6389759557276491E-2</v>
      </c>
      <c r="P996" s="7">
        <f t="shared" si="155"/>
        <v>-7.6556937799036602E-4</v>
      </c>
      <c r="Q996" s="7">
        <f t="shared" si="156"/>
        <v>1.3893919664161673E-2</v>
      </c>
      <c r="R996" s="7">
        <f t="shared" si="157"/>
        <v>-1.5655605255800942E-2</v>
      </c>
      <c r="S996" s="7">
        <f t="shared" si="158"/>
        <v>-6.758537660391359E-3</v>
      </c>
      <c r="T996" s="7">
        <f t="shared" si="159"/>
        <v>3.1646362428604815E-3</v>
      </c>
      <c r="U996" s="7">
        <f t="shared" si="160"/>
        <v>2.9202287057393882E-2</v>
      </c>
    </row>
    <row r="997" spans="1:21" x14ac:dyDescent="0.2">
      <c r="A997" s="2">
        <v>44636</v>
      </c>
      <c r="B997" s="3">
        <v>37.459999000000003</v>
      </c>
      <c r="C997" s="3">
        <v>87.410004000000001</v>
      </c>
      <c r="D997" s="3">
        <v>60.959999000000003</v>
      </c>
      <c r="E997" s="3">
        <v>704.05999799999995</v>
      </c>
      <c r="F997" s="3">
        <v>52.919998</v>
      </c>
      <c r="G997" s="3">
        <v>54.990001999999997</v>
      </c>
      <c r="H997" s="3">
        <v>36.25</v>
      </c>
      <c r="I997" s="3">
        <v>230.30999800000001</v>
      </c>
      <c r="J997" s="3">
        <v>39.439999</v>
      </c>
      <c r="K997" s="3">
        <v>13436.549805000001</v>
      </c>
      <c r="L997" s="7">
        <f t="shared" si="151"/>
        <v>3.2136850562399558E-3</v>
      </c>
      <c r="M997" s="7">
        <f t="shared" si="152"/>
        <v>5.1612137213228972E-2</v>
      </c>
      <c r="N997" s="7">
        <f t="shared" si="153"/>
        <v>-5.8708577951728132E-3</v>
      </c>
      <c r="O997" s="7">
        <f t="shared" si="154"/>
        <v>3.4490378944536139E-3</v>
      </c>
      <c r="P997" s="7">
        <f t="shared" si="155"/>
        <v>1.3598908515589059E-2</v>
      </c>
      <c r="Q997" s="7">
        <f t="shared" si="156"/>
        <v>-2.1356060177185682E-2</v>
      </c>
      <c r="R997" s="7">
        <f t="shared" si="157"/>
        <v>2.9537092574186002E-2</v>
      </c>
      <c r="S997" s="7">
        <f t="shared" si="158"/>
        <v>1.1062843309363453E-2</v>
      </c>
      <c r="T997" s="7">
        <f t="shared" si="159"/>
        <v>3.6803311335349434E-2</v>
      </c>
      <c r="U997" s="7">
        <f t="shared" si="160"/>
        <v>3.7681983376700229E-2</v>
      </c>
    </row>
    <row r="998" spans="1:21" x14ac:dyDescent="0.2">
      <c r="A998" s="2">
        <v>44637</v>
      </c>
      <c r="B998" s="3">
        <v>37.799999</v>
      </c>
      <c r="C998" s="3">
        <v>87.660004000000001</v>
      </c>
      <c r="D998" s="3">
        <v>61.040000999999997</v>
      </c>
      <c r="E998" s="3">
        <v>719.85998500000005</v>
      </c>
      <c r="F998" s="3">
        <v>54.240001999999997</v>
      </c>
      <c r="G998" s="3">
        <v>55.66</v>
      </c>
      <c r="H998" s="3">
        <v>36.869999</v>
      </c>
      <c r="I998" s="3">
        <v>241.38999899999999</v>
      </c>
      <c r="J998" s="3">
        <v>39.099997999999999</v>
      </c>
      <c r="K998" s="3">
        <v>13614.780273</v>
      </c>
      <c r="L998" s="7">
        <f t="shared" si="151"/>
        <v>9.0763483469392583E-3</v>
      </c>
      <c r="M998" s="7">
        <f t="shared" si="152"/>
        <v>2.8600845276245497E-3</v>
      </c>
      <c r="N998" s="7">
        <f t="shared" si="153"/>
        <v>1.312368787932448E-3</v>
      </c>
      <c r="O998" s="7">
        <f t="shared" si="154"/>
        <v>2.2441250809423351E-2</v>
      </c>
      <c r="P998" s="7">
        <f t="shared" si="155"/>
        <v>2.4943387186069005E-2</v>
      </c>
      <c r="Q998" s="7">
        <f t="shared" si="156"/>
        <v>1.2183996647245069E-2</v>
      </c>
      <c r="R998" s="7">
        <f t="shared" si="157"/>
        <v>1.7103420689655171E-2</v>
      </c>
      <c r="S998" s="7">
        <f t="shared" si="158"/>
        <v>4.8109075143146766E-2</v>
      </c>
      <c r="T998" s="7">
        <f t="shared" si="159"/>
        <v>-8.6207152287199832E-3</v>
      </c>
      <c r="U998" s="7">
        <f t="shared" si="160"/>
        <v>1.3264600703796502E-2</v>
      </c>
    </row>
    <row r="999" spans="1:21" x14ac:dyDescent="0.2">
      <c r="A999" s="2">
        <v>44638</v>
      </c>
      <c r="B999" s="3">
        <v>37.810001</v>
      </c>
      <c r="C999" s="3">
        <v>89.599997999999999</v>
      </c>
      <c r="D999" s="3">
        <v>60.759998000000003</v>
      </c>
      <c r="E999" s="3">
        <v>732.26000999999997</v>
      </c>
      <c r="F999" s="3">
        <v>54.509998000000003</v>
      </c>
      <c r="G999" s="3">
        <v>55.82</v>
      </c>
      <c r="H999" s="3">
        <v>37.090000000000003</v>
      </c>
      <c r="I999" s="3">
        <v>239.86000100000001</v>
      </c>
      <c r="J999" s="3">
        <v>40.349997999999999</v>
      </c>
      <c r="K999" s="3">
        <v>13893.839844</v>
      </c>
      <c r="L999" s="7">
        <f t="shared" si="151"/>
        <v>2.6460318160326051E-4</v>
      </c>
      <c r="M999" s="7">
        <f t="shared" si="152"/>
        <v>2.2130891073196834E-2</v>
      </c>
      <c r="N999" s="7">
        <f t="shared" si="153"/>
        <v>-4.5872050362514502E-3</v>
      </c>
      <c r="O999" s="7">
        <f t="shared" si="154"/>
        <v>1.7225606726841348E-2</v>
      </c>
      <c r="P999" s="7">
        <f t="shared" si="155"/>
        <v>4.9778021763348407E-3</v>
      </c>
      <c r="Q999" s="7">
        <f t="shared" si="156"/>
        <v>2.8745957599713204E-3</v>
      </c>
      <c r="R999" s="7">
        <f t="shared" si="157"/>
        <v>5.9669380517206804E-3</v>
      </c>
      <c r="S999" s="7">
        <f t="shared" si="158"/>
        <v>-6.3382824737489556E-3</v>
      </c>
      <c r="T999" s="7">
        <f t="shared" si="159"/>
        <v>3.1969311098174483E-2</v>
      </c>
      <c r="U999" s="7">
        <f t="shared" si="160"/>
        <v>2.0496810481283614E-2</v>
      </c>
    </row>
    <row r="1000" spans="1:21" x14ac:dyDescent="0.2">
      <c r="A1000" s="2">
        <v>44641</v>
      </c>
      <c r="B1000" s="3">
        <v>37.779998999999997</v>
      </c>
      <c r="C1000" s="3">
        <v>86.860000999999997</v>
      </c>
      <c r="D1000" s="3">
        <v>60.950001</v>
      </c>
      <c r="E1000" s="3">
        <v>717.75</v>
      </c>
      <c r="F1000" s="3">
        <v>54.189999</v>
      </c>
      <c r="G1000" s="3">
        <v>55.68</v>
      </c>
      <c r="H1000" s="3">
        <v>36.400002000000001</v>
      </c>
      <c r="I1000" s="3">
        <v>251.179993</v>
      </c>
      <c r="J1000" s="3">
        <v>39.439999</v>
      </c>
      <c r="K1000" s="3">
        <v>13838.459961</v>
      </c>
      <c r="L1000" s="7">
        <f t="shared" si="151"/>
        <v>-7.9349376372677674E-4</v>
      </c>
      <c r="M1000" s="7">
        <f t="shared" si="152"/>
        <v>-3.0580324343310841E-2</v>
      </c>
      <c r="N1000" s="7">
        <f t="shared" si="153"/>
        <v>3.1271067520442851E-3</v>
      </c>
      <c r="O1000" s="7">
        <f t="shared" si="154"/>
        <v>-1.9815379512531303E-2</v>
      </c>
      <c r="P1000" s="7">
        <f t="shared" si="155"/>
        <v>-5.8704643504115112E-3</v>
      </c>
      <c r="Q1000" s="7">
        <f t="shared" si="156"/>
        <v>-2.5080616266571223E-3</v>
      </c>
      <c r="R1000" s="7">
        <f t="shared" si="157"/>
        <v>-1.8603343219196621E-2</v>
      </c>
      <c r="S1000" s="7">
        <f t="shared" si="158"/>
        <v>4.7194163065145588E-2</v>
      </c>
      <c r="T1000" s="7">
        <f t="shared" si="159"/>
        <v>-2.2552640523055272E-2</v>
      </c>
      <c r="U1000" s="7">
        <f t="shared" si="160"/>
        <v>-3.9859307161882384E-3</v>
      </c>
    </row>
    <row r="1001" spans="1:21" x14ac:dyDescent="0.2">
      <c r="A1001" s="2">
        <v>44642</v>
      </c>
      <c r="B1001" s="3">
        <v>37.830002</v>
      </c>
      <c r="C1001" s="3">
        <v>87.889999000000003</v>
      </c>
      <c r="D1001" s="3">
        <v>61.080002</v>
      </c>
      <c r="E1001" s="3">
        <v>719.09997599999997</v>
      </c>
      <c r="F1001" s="3">
        <v>53.040000999999997</v>
      </c>
      <c r="G1001" s="3">
        <v>56.57</v>
      </c>
      <c r="H1001" s="3">
        <v>37.43</v>
      </c>
      <c r="I1001" s="3">
        <v>251.320007</v>
      </c>
      <c r="J1001" s="3">
        <v>39.900002000000001</v>
      </c>
      <c r="K1001" s="3">
        <v>14108.820313</v>
      </c>
      <c r="L1001" s="7">
        <f t="shared" si="151"/>
        <v>1.3235310037992272E-3</v>
      </c>
      <c r="M1001" s="7">
        <f t="shared" si="152"/>
        <v>1.1858139398363651E-2</v>
      </c>
      <c r="N1001" s="7">
        <f t="shared" si="153"/>
        <v>2.1329121881392592E-3</v>
      </c>
      <c r="O1001" s="7">
        <f t="shared" si="154"/>
        <v>1.8808443051201249E-3</v>
      </c>
      <c r="P1001" s="7">
        <f t="shared" si="155"/>
        <v>-2.1221591091005625E-2</v>
      </c>
      <c r="Q1001" s="7">
        <f t="shared" si="156"/>
        <v>1.5984195402298861E-2</v>
      </c>
      <c r="R1001" s="7">
        <f t="shared" si="157"/>
        <v>2.8296646796887513E-2</v>
      </c>
      <c r="S1001" s="7">
        <f t="shared" si="158"/>
        <v>5.5742496975070719E-4</v>
      </c>
      <c r="T1001" s="7">
        <f t="shared" si="159"/>
        <v>1.1663362364689725E-2</v>
      </c>
      <c r="U1001" s="7">
        <f t="shared" si="160"/>
        <v>1.9536881471055166E-2</v>
      </c>
    </row>
    <row r="1002" spans="1:21" x14ac:dyDescent="0.2">
      <c r="A1002" s="2">
        <v>44643</v>
      </c>
      <c r="B1002" s="3">
        <v>36.869999</v>
      </c>
      <c r="C1002" s="3">
        <v>86.220000999999996</v>
      </c>
      <c r="D1002" s="3">
        <v>61.580002</v>
      </c>
      <c r="E1002" s="3">
        <v>707.82000700000003</v>
      </c>
      <c r="F1002" s="3">
        <v>52.189999</v>
      </c>
      <c r="G1002" s="3">
        <v>56.450001</v>
      </c>
      <c r="H1002" s="3">
        <v>37.619999</v>
      </c>
      <c r="I1002" s="3">
        <v>254.820007</v>
      </c>
      <c r="J1002" s="3">
        <v>37.779998999999997</v>
      </c>
      <c r="K1002" s="3">
        <v>13922.599609000001</v>
      </c>
      <c r="L1002" s="7">
        <f t="shared" si="151"/>
        <v>-2.5376763131019671E-2</v>
      </c>
      <c r="M1002" s="7">
        <f t="shared" si="152"/>
        <v>-1.9001001467755241E-2</v>
      </c>
      <c r="N1002" s="7">
        <f t="shared" si="153"/>
        <v>8.1859853246239248E-3</v>
      </c>
      <c r="O1002" s="7">
        <f t="shared" si="154"/>
        <v>-1.5686231923890286E-2</v>
      </c>
      <c r="P1002" s="7">
        <f t="shared" si="155"/>
        <v>-1.6025678430888347E-2</v>
      </c>
      <c r="Q1002" s="7">
        <f t="shared" si="156"/>
        <v>-2.1212480113134164E-3</v>
      </c>
      <c r="R1002" s="7">
        <f t="shared" si="157"/>
        <v>5.076115415442165E-3</v>
      </c>
      <c r="S1002" s="7">
        <f t="shared" si="158"/>
        <v>1.3926467859759371E-2</v>
      </c>
      <c r="T1002" s="7">
        <f t="shared" si="159"/>
        <v>-5.313290460486704E-2</v>
      </c>
      <c r="U1002" s="7">
        <f t="shared" si="160"/>
        <v>-1.3198885510535127E-2</v>
      </c>
    </row>
    <row r="1003" spans="1:21" x14ac:dyDescent="0.2">
      <c r="A1003" s="2">
        <v>44644</v>
      </c>
      <c r="B1003" s="3">
        <v>37.259998000000003</v>
      </c>
      <c r="C1003" s="3">
        <v>87.120002999999997</v>
      </c>
      <c r="D1003" s="3">
        <v>61.790000999999997</v>
      </c>
      <c r="E1003" s="3">
        <v>711.63000499999998</v>
      </c>
      <c r="F1003" s="3">
        <v>52.59</v>
      </c>
      <c r="G1003" s="3">
        <v>56.75</v>
      </c>
      <c r="H1003" s="3">
        <v>37.889999000000003</v>
      </c>
      <c r="I1003" s="3">
        <v>251.259995</v>
      </c>
      <c r="J1003" s="3">
        <v>38.150002000000001</v>
      </c>
      <c r="K1003" s="3">
        <v>14191.839844</v>
      </c>
      <c r="L1003" s="7">
        <f t="shared" si="151"/>
        <v>1.057767861615627E-2</v>
      </c>
      <c r="M1003" s="7">
        <f t="shared" si="152"/>
        <v>1.0438436436575785E-2</v>
      </c>
      <c r="N1003" s="7">
        <f t="shared" si="153"/>
        <v>3.4101817664766603E-3</v>
      </c>
      <c r="O1003" s="7">
        <f t="shared" si="154"/>
        <v>5.3827215426533572E-3</v>
      </c>
      <c r="P1003" s="7">
        <f t="shared" si="155"/>
        <v>7.6643228140319212E-3</v>
      </c>
      <c r="Q1003" s="7">
        <f t="shared" si="156"/>
        <v>5.3144197464230283E-3</v>
      </c>
      <c r="R1003" s="7">
        <f t="shared" si="157"/>
        <v>7.1770336836001281E-3</v>
      </c>
      <c r="S1003" s="7">
        <f t="shared" si="158"/>
        <v>-1.3970692654442948E-2</v>
      </c>
      <c r="T1003" s="7">
        <f t="shared" si="159"/>
        <v>9.7936212227005114E-3</v>
      </c>
      <c r="U1003" s="7">
        <f t="shared" si="160"/>
        <v>1.9338359398481449E-2</v>
      </c>
    </row>
    <row r="1004" spans="1:21" x14ac:dyDescent="0.2">
      <c r="A1004" s="2">
        <v>44645</v>
      </c>
      <c r="B1004" s="3">
        <v>37.580002</v>
      </c>
      <c r="C1004" s="3">
        <v>87.449996999999996</v>
      </c>
      <c r="D1004" s="3">
        <v>62.82</v>
      </c>
      <c r="E1004" s="3">
        <v>710.14001499999995</v>
      </c>
      <c r="F1004" s="3">
        <v>52.779998999999997</v>
      </c>
      <c r="G1004" s="3">
        <v>57</v>
      </c>
      <c r="H1004" s="3">
        <v>38.479999999999997</v>
      </c>
      <c r="I1004" s="3">
        <v>256.709991</v>
      </c>
      <c r="J1004" s="3">
        <v>38.610000999999997</v>
      </c>
      <c r="K1004" s="3">
        <v>14169.299805000001</v>
      </c>
      <c r="L1004" s="7">
        <f t="shared" si="151"/>
        <v>8.5884062581001019E-3</v>
      </c>
      <c r="M1004" s="7">
        <f t="shared" si="152"/>
        <v>3.787809786921142E-3</v>
      </c>
      <c r="N1004" s="7">
        <f t="shared" si="153"/>
        <v>1.6669347521130543E-2</v>
      </c>
      <c r="O1004" s="7">
        <f t="shared" si="154"/>
        <v>-2.09377062452564E-3</v>
      </c>
      <c r="P1004" s="7">
        <f t="shared" si="155"/>
        <v>3.6128351397602802E-3</v>
      </c>
      <c r="Q1004" s="7">
        <f t="shared" si="156"/>
        <v>4.4052863436123352E-3</v>
      </c>
      <c r="R1004" s="7">
        <f t="shared" si="157"/>
        <v>1.5571417671454511E-2</v>
      </c>
      <c r="S1004" s="7">
        <f t="shared" si="158"/>
        <v>2.1690663489824548E-2</v>
      </c>
      <c r="T1004" s="7">
        <f t="shared" si="159"/>
        <v>1.205764025910133E-2</v>
      </c>
      <c r="U1004" s="7">
        <f t="shared" si="160"/>
        <v>-1.5882393859968031E-3</v>
      </c>
    </row>
    <row r="1005" spans="1:21" x14ac:dyDescent="0.2">
      <c r="A1005" s="2">
        <v>44648</v>
      </c>
      <c r="B1005" s="3">
        <v>38</v>
      </c>
      <c r="C1005" s="3">
        <v>88.379997000000003</v>
      </c>
      <c r="D1005" s="3">
        <v>62.959999000000003</v>
      </c>
      <c r="E1005" s="3">
        <v>730.919983</v>
      </c>
      <c r="F1005" s="3">
        <v>53.279998999999997</v>
      </c>
      <c r="G1005" s="3">
        <v>57</v>
      </c>
      <c r="H1005" s="3">
        <v>37.599997999999999</v>
      </c>
      <c r="I1005" s="3">
        <v>253</v>
      </c>
      <c r="J1005" s="3">
        <v>39.110000999999997</v>
      </c>
      <c r="K1005" s="3">
        <v>14354.900390999999</v>
      </c>
      <c r="L1005" s="7">
        <f t="shared" si="151"/>
        <v>1.117610371601363E-2</v>
      </c>
      <c r="M1005" s="7">
        <f t="shared" si="152"/>
        <v>1.0634648735322504E-2</v>
      </c>
      <c r="N1005" s="7">
        <f t="shared" si="153"/>
        <v>2.2285737026425199E-3</v>
      </c>
      <c r="O1005" s="7">
        <f t="shared" si="154"/>
        <v>2.9261790014748084E-2</v>
      </c>
      <c r="P1005" s="7">
        <f t="shared" si="155"/>
        <v>9.4732855148405744E-3</v>
      </c>
      <c r="Q1005" s="7">
        <f t="shared" si="156"/>
        <v>0</v>
      </c>
      <c r="R1005" s="7">
        <f t="shared" si="157"/>
        <v>-2.2869074844074782E-2</v>
      </c>
      <c r="S1005" s="7">
        <f t="shared" si="158"/>
        <v>-1.4452070936343113E-2</v>
      </c>
      <c r="T1005" s="7">
        <f t="shared" si="159"/>
        <v>1.2950012614607289E-2</v>
      </c>
      <c r="U1005" s="7">
        <f t="shared" si="160"/>
        <v>1.3098783182956207E-2</v>
      </c>
    </row>
    <row r="1006" spans="1:21" x14ac:dyDescent="0.2">
      <c r="A1006" s="2">
        <v>44649</v>
      </c>
      <c r="B1006" s="3">
        <v>38.290000999999997</v>
      </c>
      <c r="C1006" s="3">
        <v>91.230002999999996</v>
      </c>
      <c r="D1006" s="3">
        <v>63.849997999999999</v>
      </c>
      <c r="E1006" s="3">
        <v>761.38000499999998</v>
      </c>
      <c r="F1006" s="3">
        <v>52.740001999999997</v>
      </c>
      <c r="G1006" s="3">
        <v>56.389999000000003</v>
      </c>
      <c r="H1006" s="3">
        <v>38.18</v>
      </c>
      <c r="I1006" s="3">
        <v>253.41000399999999</v>
      </c>
      <c r="J1006" s="3">
        <v>40.299999</v>
      </c>
      <c r="K1006" s="3">
        <v>14619.639648</v>
      </c>
      <c r="L1006" s="7">
        <f t="shared" si="151"/>
        <v>7.6316052631578059E-3</v>
      </c>
      <c r="M1006" s="7">
        <f t="shared" si="152"/>
        <v>3.2247183715111385E-2</v>
      </c>
      <c r="N1006" s="7">
        <f t="shared" si="153"/>
        <v>1.413594368068519E-2</v>
      </c>
      <c r="O1006" s="7">
        <f t="shared" si="154"/>
        <v>4.167353842889801E-2</v>
      </c>
      <c r="P1006" s="7">
        <f t="shared" si="155"/>
        <v>-1.0135079019051777E-2</v>
      </c>
      <c r="Q1006" s="7">
        <f t="shared" si="156"/>
        <v>-1.0701771929824508E-2</v>
      </c>
      <c r="R1006" s="7">
        <f t="shared" si="157"/>
        <v>1.5425585926892879E-2</v>
      </c>
      <c r="S1006" s="7">
        <f t="shared" si="158"/>
        <v>1.6205691699604208E-3</v>
      </c>
      <c r="T1006" s="7">
        <f t="shared" si="159"/>
        <v>3.0426948851267042E-2</v>
      </c>
      <c r="U1006" s="7">
        <f t="shared" si="160"/>
        <v>1.8442430792900727E-2</v>
      </c>
    </row>
    <row r="1007" spans="1:21" x14ac:dyDescent="0.2">
      <c r="A1007" s="2">
        <v>44650</v>
      </c>
      <c r="B1007" s="3">
        <v>38.150002000000001</v>
      </c>
      <c r="C1007" s="3">
        <v>91.029999000000004</v>
      </c>
      <c r="D1007" s="3">
        <v>64.069999999999993</v>
      </c>
      <c r="E1007" s="3">
        <v>753.80999799999995</v>
      </c>
      <c r="F1007" s="3">
        <v>52.439999</v>
      </c>
      <c r="G1007" s="3">
        <v>56.369999</v>
      </c>
      <c r="H1007" s="3">
        <v>38.099997999999999</v>
      </c>
      <c r="I1007" s="3">
        <v>257.92999300000002</v>
      </c>
      <c r="J1007" s="3">
        <v>39.959999000000003</v>
      </c>
      <c r="K1007" s="3">
        <v>14442.269531</v>
      </c>
      <c r="L1007" s="7">
        <f t="shared" si="151"/>
        <v>-3.6562809178301145E-3</v>
      </c>
      <c r="M1007" s="7">
        <f t="shared" si="152"/>
        <v>-2.1923050906837386E-3</v>
      </c>
      <c r="N1007" s="7">
        <f t="shared" si="153"/>
        <v>3.4456069990792138E-3</v>
      </c>
      <c r="O1007" s="7">
        <f t="shared" si="154"/>
        <v>-9.9424820067346431E-3</v>
      </c>
      <c r="P1007" s="7">
        <f t="shared" si="155"/>
        <v>-5.6883388059029028E-3</v>
      </c>
      <c r="Q1007" s="7">
        <f t="shared" si="156"/>
        <v>-3.5467282061847752E-4</v>
      </c>
      <c r="R1007" s="7">
        <f t="shared" si="157"/>
        <v>-2.0953902566788985E-3</v>
      </c>
      <c r="S1007" s="7">
        <f t="shared" si="158"/>
        <v>1.7836663622798562E-2</v>
      </c>
      <c r="T1007" s="7">
        <f t="shared" si="159"/>
        <v>-8.4367247751047422E-3</v>
      </c>
      <c r="U1007" s="7">
        <f t="shared" si="160"/>
        <v>-1.2132317982561562E-2</v>
      </c>
    </row>
    <row r="1008" spans="1:21" x14ac:dyDescent="0.2">
      <c r="A1008" s="2">
        <v>44651</v>
      </c>
      <c r="B1008" s="3">
        <v>37.900002000000001</v>
      </c>
      <c r="C1008" s="3">
        <v>90.970000999999996</v>
      </c>
      <c r="D1008" s="3">
        <v>64.489998</v>
      </c>
      <c r="E1008" s="3">
        <v>741.61999500000002</v>
      </c>
      <c r="F1008" s="3">
        <v>51.77</v>
      </c>
      <c r="G1008" s="3">
        <v>57.369999</v>
      </c>
      <c r="H1008" s="3">
        <v>37.810001</v>
      </c>
      <c r="I1008" s="3">
        <v>250.029999</v>
      </c>
      <c r="J1008" s="3">
        <v>39.400002000000001</v>
      </c>
      <c r="K1008" s="3">
        <v>14220.519531</v>
      </c>
      <c r="L1008" s="7">
        <f t="shared" si="151"/>
        <v>-6.5530796040325235E-3</v>
      </c>
      <c r="M1008" s="7">
        <f t="shared" si="152"/>
        <v>-6.5910140238502389E-4</v>
      </c>
      <c r="N1008" s="7">
        <f t="shared" si="153"/>
        <v>6.555298891837159E-3</v>
      </c>
      <c r="O1008" s="7">
        <f t="shared" si="154"/>
        <v>-1.6171187742723379E-2</v>
      </c>
      <c r="P1008" s="7">
        <f t="shared" si="155"/>
        <v>-1.2776487657827703E-2</v>
      </c>
      <c r="Q1008" s="7">
        <f t="shared" si="156"/>
        <v>1.7739932902961379E-2</v>
      </c>
      <c r="R1008" s="7">
        <f t="shared" si="157"/>
        <v>-7.6114702158251984E-3</v>
      </c>
      <c r="S1008" s="7">
        <f t="shared" si="158"/>
        <v>-3.06284426565313E-2</v>
      </c>
      <c r="T1008" s="7">
        <f t="shared" si="159"/>
        <v>-1.4013939289638188E-2</v>
      </c>
      <c r="U1008" s="7">
        <f t="shared" si="160"/>
        <v>-1.5354234978375021E-2</v>
      </c>
    </row>
    <row r="1009" spans="1:21" x14ac:dyDescent="0.2">
      <c r="A1009" s="2">
        <v>44652</v>
      </c>
      <c r="B1009" s="3">
        <v>38.240001999999997</v>
      </c>
      <c r="C1009" s="3">
        <v>91.489998</v>
      </c>
      <c r="D1009" s="3">
        <v>65.610000999999997</v>
      </c>
      <c r="E1009" s="3">
        <v>763</v>
      </c>
      <c r="F1009" s="3">
        <v>51.57</v>
      </c>
      <c r="G1009" s="3">
        <v>57.48</v>
      </c>
      <c r="H1009" s="3">
        <v>37.400002000000001</v>
      </c>
      <c r="I1009" s="3">
        <v>253.14999399999999</v>
      </c>
      <c r="J1009" s="3">
        <v>38.759998000000003</v>
      </c>
      <c r="K1009" s="3">
        <v>14261.5</v>
      </c>
      <c r="L1009" s="7">
        <f t="shared" si="151"/>
        <v>8.9709757798956402E-3</v>
      </c>
      <c r="M1009" s="7">
        <f t="shared" si="152"/>
        <v>5.7161371252486149E-3</v>
      </c>
      <c r="N1009" s="7">
        <f t="shared" si="153"/>
        <v>1.7367080706065411E-2</v>
      </c>
      <c r="O1009" s="7">
        <f t="shared" si="154"/>
        <v>2.8828787174218492E-2</v>
      </c>
      <c r="P1009" s="7">
        <f t="shared" si="155"/>
        <v>-3.863241259416705E-3</v>
      </c>
      <c r="Q1009" s="7">
        <f t="shared" si="156"/>
        <v>1.9173958849118492E-3</v>
      </c>
      <c r="R1009" s="7">
        <f t="shared" si="157"/>
        <v>-1.0843665410111973E-2</v>
      </c>
      <c r="S1009" s="7">
        <f t="shared" si="158"/>
        <v>1.2478482631998045E-2</v>
      </c>
      <c r="T1009" s="7">
        <f t="shared" si="159"/>
        <v>-1.6243755520621486E-2</v>
      </c>
      <c r="U1009" s="7">
        <f t="shared" si="160"/>
        <v>2.8817842351444877E-3</v>
      </c>
    </row>
    <row r="1010" spans="1:21" x14ac:dyDescent="0.2">
      <c r="A1010" s="2">
        <v>44655</v>
      </c>
      <c r="B1010" s="3">
        <v>38.360000999999997</v>
      </c>
      <c r="C1010" s="3">
        <v>88.089995999999999</v>
      </c>
      <c r="D1010" s="3">
        <v>65.309997999999993</v>
      </c>
      <c r="E1010" s="3">
        <v>764.46002199999998</v>
      </c>
      <c r="F1010" s="3">
        <v>50.939999</v>
      </c>
      <c r="G1010" s="3">
        <v>57.439999</v>
      </c>
      <c r="H1010" s="3">
        <v>37.720001000000003</v>
      </c>
      <c r="I1010" s="3">
        <v>252.75</v>
      </c>
      <c r="J1010" s="3">
        <v>38.799999</v>
      </c>
      <c r="K1010" s="3">
        <v>14532.549805000001</v>
      </c>
      <c r="L1010" s="7">
        <f t="shared" si="151"/>
        <v>3.1380489990560142E-3</v>
      </c>
      <c r="M1010" s="7">
        <f t="shared" si="152"/>
        <v>-3.7162554096897026E-2</v>
      </c>
      <c r="N1010" s="7">
        <f t="shared" si="153"/>
        <v>-4.5725193633209026E-3</v>
      </c>
      <c r="O1010" s="7">
        <f t="shared" si="154"/>
        <v>1.9135281782437495E-3</v>
      </c>
      <c r="P1010" s="7">
        <f t="shared" si="155"/>
        <v>-1.2216424277680823E-2</v>
      </c>
      <c r="Q1010" s="7">
        <f t="shared" si="156"/>
        <v>-6.9591162143348335E-4</v>
      </c>
      <c r="R1010" s="7">
        <f t="shared" si="157"/>
        <v>8.556122537105821E-3</v>
      </c>
      <c r="S1010" s="7">
        <f t="shared" si="158"/>
        <v>-1.5800671913110628E-3</v>
      </c>
      <c r="T1010" s="7">
        <f t="shared" si="159"/>
        <v>1.032017597111244E-3</v>
      </c>
      <c r="U1010" s="7">
        <f t="shared" si="160"/>
        <v>1.9005701013217444E-2</v>
      </c>
    </row>
    <row r="1011" spans="1:21" x14ac:dyDescent="0.2">
      <c r="A1011" s="2">
        <v>44656</v>
      </c>
      <c r="B1011" s="3">
        <v>36.950001</v>
      </c>
      <c r="C1011" s="3">
        <v>84.120002999999997</v>
      </c>
      <c r="D1011" s="3">
        <v>65.790001000000004</v>
      </c>
      <c r="E1011" s="3">
        <v>762.40002400000003</v>
      </c>
      <c r="F1011" s="3">
        <v>51.240001999999997</v>
      </c>
      <c r="G1011" s="3">
        <v>57.650002000000001</v>
      </c>
      <c r="H1011" s="3">
        <v>36.840000000000003</v>
      </c>
      <c r="I1011" s="3">
        <v>244.479996</v>
      </c>
      <c r="J1011" s="3">
        <v>36.82</v>
      </c>
      <c r="K1011" s="3">
        <v>14204.169921999999</v>
      </c>
      <c r="L1011" s="7">
        <f t="shared" si="151"/>
        <v>-3.6757037623643352E-2</v>
      </c>
      <c r="M1011" s="7">
        <f t="shared" si="152"/>
        <v>-4.506746713894734E-2</v>
      </c>
      <c r="N1011" s="7">
        <f t="shared" si="153"/>
        <v>7.3496097795013047E-3</v>
      </c>
      <c r="O1011" s="7">
        <f t="shared" si="154"/>
        <v>-2.6947099138167237E-3</v>
      </c>
      <c r="P1011" s="7">
        <f t="shared" si="155"/>
        <v>5.8893405160843583E-3</v>
      </c>
      <c r="Q1011" s="7">
        <f t="shared" si="156"/>
        <v>3.6560411500007233E-3</v>
      </c>
      <c r="R1011" s="7">
        <f t="shared" si="157"/>
        <v>-2.3329824408011016E-2</v>
      </c>
      <c r="S1011" s="7">
        <f t="shared" si="158"/>
        <v>-3.2720094955489616E-2</v>
      </c>
      <c r="T1011" s="7">
        <f t="shared" si="159"/>
        <v>-5.1030903377085123E-2</v>
      </c>
      <c r="U1011" s="7">
        <f t="shared" si="160"/>
        <v>-2.2596164293689231E-2</v>
      </c>
    </row>
    <row r="1012" spans="1:21" x14ac:dyDescent="0.2">
      <c r="A1012" s="2">
        <v>44657</v>
      </c>
      <c r="B1012" s="3">
        <v>37.830002</v>
      </c>
      <c r="C1012" s="3">
        <v>83.360000999999997</v>
      </c>
      <c r="D1012" s="3">
        <v>66.550003000000004</v>
      </c>
      <c r="E1012" s="3">
        <v>766.57000700000003</v>
      </c>
      <c r="F1012" s="3">
        <v>52.869999</v>
      </c>
      <c r="G1012" s="3">
        <v>58.73</v>
      </c>
      <c r="H1012" s="3">
        <v>35.849997999999999</v>
      </c>
      <c r="I1012" s="3">
        <v>241.979996</v>
      </c>
      <c r="J1012" s="3">
        <v>36.439999</v>
      </c>
      <c r="K1012" s="3">
        <v>13888.820313</v>
      </c>
      <c r="L1012" s="7">
        <f t="shared" si="151"/>
        <v>2.381599394273359E-2</v>
      </c>
      <c r="M1012" s="7">
        <f t="shared" si="152"/>
        <v>-9.0347357690893099E-3</v>
      </c>
      <c r="N1012" s="7">
        <f t="shared" si="153"/>
        <v>1.1551937808908074E-2</v>
      </c>
      <c r="O1012" s="7">
        <f t="shared" si="154"/>
        <v>5.4695473094581145E-3</v>
      </c>
      <c r="P1012" s="7">
        <f t="shared" si="155"/>
        <v>3.1811025300116168E-2</v>
      </c>
      <c r="Q1012" s="7">
        <f t="shared" si="156"/>
        <v>1.8733702732568792E-2</v>
      </c>
      <c r="R1012" s="7">
        <f t="shared" si="157"/>
        <v>-2.6873018458197718E-2</v>
      </c>
      <c r="S1012" s="7">
        <f t="shared" si="158"/>
        <v>-1.0225785507620835E-2</v>
      </c>
      <c r="T1012" s="7">
        <f t="shared" si="159"/>
        <v>-1.0320505160239002E-2</v>
      </c>
      <c r="U1012" s="7">
        <f t="shared" si="160"/>
        <v>-2.220119941761416E-2</v>
      </c>
    </row>
    <row r="1013" spans="1:21" x14ac:dyDescent="0.2">
      <c r="A1013" s="2">
        <v>44658</v>
      </c>
      <c r="B1013" s="3">
        <v>37.610000999999997</v>
      </c>
      <c r="C1013" s="3">
        <v>83.120002999999997</v>
      </c>
      <c r="D1013" s="3">
        <v>67.139999000000003</v>
      </c>
      <c r="E1013" s="3">
        <v>759.22997999999995</v>
      </c>
      <c r="F1013" s="3">
        <v>55.16</v>
      </c>
      <c r="G1013" s="3">
        <v>59.880001</v>
      </c>
      <c r="H1013" s="3">
        <v>35.310001</v>
      </c>
      <c r="I1013" s="3">
        <v>244.38999899999999</v>
      </c>
      <c r="J1013" s="3">
        <v>36.990001999999997</v>
      </c>
      <c r="K1013" s="3">
        <v>13897.299805000001</v>
      </c>
      <c r="L1013" s="7">
        <f t="shared" si="151"/>
        <v>-5.8155164781646968E-3</v>
      </c>
      <c r="M1013" s="7">
        <f t="shared" si="152"/>
        <v>-2.879054667957597E-3</v>
      </c>
      <c r="N1013" s="7">
        <f t="shared" si="153"/>
        <v>8.8654541458097202E-3</v>
      </c>
      <c r="O1013" s="7">
        <f t="shared" si="154"/>
        <v>-9.5751554756564813E-3</v>
      </c>
      <c r="P1013" s="7">
        <f t="shared" si="155"/>
        <v>4.3313808271492435E-2</v>
      </c>
      <c r="Q1013" s="7">
        <f t="shared" si="156"/>
        <v>1.9581151030137973E-2</v>
      </c>
      <c r="R1013" s="7">
        <f t="shared" si="157"/>
        <v>-1.5062678664584573E-2</v>
      </c>
      <c r="S1013" s="7">
        <f t="shared" si="158"/>
        <v>9.9595133475412941E-3</v>
      </c>
      <c r="T1013" s="7">
        <f t="shared" si="159"/>
        <v>1.5093386802782204E-2</v>
      </c>
      <c r="U1013" s="7">
        <f t="shared" si="160"/>
        <v>6.1052643845233912E-4</v>
      </c>
    </row>
    <row r="1014" spans="1:21" x14ac:dyDescent="0.2">
      <c r="A1014" s="2">
        <v>44659</v>
      </c>
      <c r="B1014" s="3">
        <v>37.650002000000001</v>
      </c>
      <c r="C1014" s="3">
        <v>81.519997000000004</v>
      </c>
      <c r="D1014" s="3">
        <v>67.559997999999993</v>
      </c>
      <c r="E1014" s="3">
        <v>768.78002900000001</v>
      </c>
      <c r="F1014" s="3">
        <v>55.169998</v>
      </c>
      <c r="G1014" s="3">
        <v>61.669998</v>
      </c>
      <c r="H1014" s="3">
        <v>35.939999</v>
      </c>
      <c r="I1014" s="3">
        <v>254.11000100000001</v>
      </c>
      <c r="J1014" s="3">
        <v>37.900002000000001</v>
      </c>
      <c r="K1014" s="3">
        <v>13711</v>
      </c>
      <c r="L1014" s="7">
        <f t="shared" si="151"/>
        <v>1.063573489402559E-3</v>
      </c>
      <c r="M1014" s="7">
        <f t="shared" si="152"/>
        <v>-1.9249349642107127E-2</v>
      </c>
      <c r="N1014" s="7">
        <f t="shared" si="153"/>
        <v>6.2555705429782624E-3</v>
      </c>
      <c r="O1014" s="7">
        <f t="shared" si="154"/>
        <v>1.257859838464237E-2</v>
      </c>
      <c r="P1014" s="7">
        <f t="shared" si="155"/>
        <v>1.8125453226981619E-4</v>
      </c>
      <c r="Q1014" s="7">
        <f t="shared" si="156"/>
        <v>2.9893068973061633E-2</v>
      </c>
      <c r="R1014" s="7">
        <f t="shared" si="157"/>
        <v>1.7841913966527515E-2</v>
      </c>
      <c r="S1014" s="7">
        <f t="shared" si="158"/>
        <v>3.9772503129311861E-2</v>
      </c>
      <c r="T1014" s="7">
        <f t="shared" si="159"/>
        <v>2.4601242249189491E-2</v>
      </c>
      <c r="U1014" s="7">
        <f t="shared" si="160"/>
        <v>-1.3405467796914997E-2</v>
      </c>
    </row>
    <row r="1015" spans="1:21" x14ac:dyDescent="0.2">
      <c r="A1015" s="2">
        <v>44662</v>
      </c>
      <c r="B1015" s="3">
        <v>37.590000000000003</v>
      </c>
      <c r="C1015" s="3">
        <v>80.680000000000007</v>
      </c>
      <c r="D1015" s="3">
        <v>67.860000999999997</v>
      </c>
      <c r="E1015" s="3">
        <v>751.60998500000005</v>
      </c>
      <c r="F1015" s="3">
        <v>53.93</v>
      </c>
      <c r="G1015" s="3">
        <v>60.650002000000001</v>
      </c>
      <c r="H1015" s="3">
        <v>35.909999999999997</v>
      </c>
      <c r="I1015" s="3">
        <v>246.490005</v>
      </c>
      <c r="J1015" s="3">
        <v>38.220001000000003</v>
      </c>
      <c r="K1015" s="3">
        <v>13411.959961</v>
      </c>
      <c r="L1015" s="7">
        <f t="shared" si="151"/>
        <v>-1.5936785342002698E-3</v>
      </c>
      <c r="M1015" s="7">
        <f t="shared" si="152"/>
        <v>-1.0304183401773147E-2</v>
      </c>
      <c r="N1015" s="7">
        <f t="shared" si="153"/>
        <v>4.4405418721297748E-3</v>
      </c>
      <c r="O1015" s="7">
        <f t="shared" si="154"/>
        <v>-2.2334144166484275E-2</v>
      </c>
      <c r="P1015" s="7">
        <f t="shared" si="155"/>
        <v>-2.2475947887473188E-2</v>
      </c>
      <c r="Q1015" s="7">
        <f t="shared" si="156"/>
        <v>-1.6539582180625317E-2</v>
      </c>
      <c r="R1015" s="7">
        <f t="shared" si="157"/>
        <v>-8.3469673997496943E-4</v>
      </c>
      <c r="S1015" s="7">
        <f t="shared" si="158"/>
        <v>-2.998699763886906E-2</v>
      </c>
      <c r="T1015" s="7">
        <f t="shared" si="159"/>
        <v>8.4432449370320031E-3</v>
      </c>
      <c r="U1015" s="7">
        <f t="shared" si="160"/>
        <v>-2.18102282109255E-2</v>
      </c>
    </row>
    <row r="1016" spans="1:21" x14ac:dyDescent="0.2">
      <c r="A1016" s="2">
        <v>44663</v>
      </c>
      <c r="B1016" s="3">
        <v>37.630001</v>
      </c>
      <c r="C1016" s="3">
        <v>79.790001000000004</v>
      </c>
      <c r="D1016" s="3">
        <v>67.949996999999996</v>
      </c>
      <c r="E1016" s="3">
        <v>741.65002400000003</v>
      </c>
      <c r="F1016" s="3">
        <v>53.110000999999997</v>
      </c>
      <c r="G1016" s="3">
        <v>58.75</v>
      </c>
      <c r="H1016" s="3">
        <v>36.060001</v>
      </c>
      <c r="I1016" s="3">
        <v>252.529999</v>
      </c>
      <c r="J1016" s="3">
        <v>37.75</v>
      </c>
      <c r="K1016" s="3">
        <v>13371.570313</v>
      </c>
      <c r="L1016" s="7">
        <f t="shared" si="151"/>
        <v>1.0641393987761802E-3</v>
      </c>
      <c r="M1016" s="7">
        <f t="shared" si="152"/>
        <v>-1.1031222112047634E-2</v>
      </c>
      <c r="N1016" s="7">
        <f t="shared" si="153"/>
        <v>1.3262009825198691E-3</v>
      </c>
      <c r="O1016" s="7">
        <f t="shared" si="154"/>
        <v>-1.3251501708030156E-2</v>
      </c>
      <c r="P1016" s="7">
        <f t="shared" si="155"/>
        <v>-1.520487669200821E-2</v>
      </c>
      <c r="Q1016" s="7">
        <f t="shared" si="156"/>
        <v>-3.1327319659445366E-2</v>
      </c>
      <c r="R1016" s="7">
        <f t="shared" si="157"/>
        <v>4.1771372876636915E-3</v>
      </c>
      <c r="S1016" s="7">
        <f t="shared" si="158"/>
        <v>2.4504011836098617E-2</v>
      </c>
      <c r="T1016" s="7">
        <f t="shared" si="159"/>
        <v>-1.2297252425503688E-2</v>
      </c>
      <c r="U1016" s="7">
        <f t="shared" si="160"/>
        <v>-3.0114649997052957E-3</v>
      </c>
    </row>
    <row r="1017" spans="1:21" x14ac:dyDescent="0.2">
      <c r="A1017" s="2">
        <v>44664</v>
      </c>
      <c r="B1017" s="3">
        <v>37.659999999999997</v>
      </c>
      <c r="C1017" s="3">
        <v>80.919998000000007</v>
      </c>
      <c r="D1017" s="3">
        <v>67.959998999999996</v>
      </c>
      <c r="E1017" s="3">
        <v>751.92999299999997</v>
      </c>
      <c r="F1017" s="3">
        <v>53.099997999999999</v>
      </c>
      <c r="G1017" s="3">
        <v>58.34</v>
      </c>
      <c r="H1017" s="3">
        <v>36.240001999999997</v>
      </c>
      <c r="I1017" s="3">
        <v>255.41999799999999</v>
      </c>
      <c r="J1017" s="3">
        <v>38.200001</v>
      </c>
      <c r="K1017" s="3">
        <v>13643.589844</v>
      </c>
      <c r="L1017" s="7">
        <f t="shared" si="151"/>
        <v>7.9720965194756592E-4</v>
      </c>
      <c r="M1017" s="7">
        <f t="shared" si="152"/>
        <v>1.4162137935052827E-2</v>
      </c>
      <c r="N1017" s="7">
        <f t="shared" si="153"/>
        <v>1.4719647448991155E-4</v>
      </c>
      <c r="O1017" s="7">
        <f t="shared" si="154"/>
        <v>1.3860943392890575E-2</v>
      </c>
      <c r="P1017" s="7">
        <f t="shared" si="155"/>
        <v>-1.8834494090854079E-4</v>
      </c>
      <c r="Q1017" s="7">
        <f t="shared" si="156"/>
        <v>-6.9787234042552613E-3</v>
      </c>
      <c r="R1017" s="7">
        <f t="shared" si="157"/>
        <v>4.9917081255765128E-3</v>
      </c>
      <c r="S1017" s="7">
        <f t="shared" si="158"/>
        <v>1.144418093471734E-2</v>
      </c>
      <c r="T1017" s="7">
        <f t="shared" si="159"/>
        <v>1.1920556291390737E-2</v>
      </c>
      <c r="U1017" s="7">
        <f t="shared" si="160"/>
        <v>2.0343125349723455E-2</v>
      </c>
    </row>
    <row r="1018" spans="1:21" x14ac:dyDescent="0.2">
      <c r="A1018" s="2">
        <v>44665</v>
      </c>
      <c r="B1018" s="3">
        <v>37.240001999999997</v>
      </c>
      <c r="C1018" s="3">
        <v>79.5</v>
      </c>
      <c r="D1018" s="3">
        <v>67.879997000000003</v>
      </c>
      <c r="E1018" s="3">
        <v>735.23999000000003</v>
      </c>
      <c r="F1018" s="3">
        <v>53.119999</v>
      </c>
      <c r="G1018" s="3">
        <v>58.32</v>
      </c>
      <c r="H1018" s="3">
        <v>36.409999999999997</v>
      </c>
      <c r="I1018" s="3">
        <v>254.75</v>
      </c>
      <c r="J1018" s="3">
        <v>38.200001</v>
      </c>
      <c r="K1018" s="3">
        <v>13351.080078000001</v>
      </c>
      <c r="L1018" s="7">
        <f t="shared" si="151"/>
        <v>-1.1152363250132758E-2</v>
      </c>
      <c r="M1018" s="7">
        <f t="shared" si="152"/>
        <v>-1.7548171466835759E-2</v>
      </c>
      <c r="N1018" s="7">
        <f t="shared" si="153"/>
        <v>-1.177192483478307E-3</v>
      </c>
      <c r="O1018" s="7">
        <f t="shared" si="154"/>
        <v>-2.2196219269577579E-2</v>
      </c>
      <c r="P1018" s="7">
        <f t="shared" si="155"/>
        <v>3.7666668085374697E-4</v>
      </c>
      <c r="Q1018" s="7">
        <f t="shared" si="156"/>
        <v>-3.4281796366134943E-4</v>
      </c>
      <c r="R1018" s="7">
        <f t="shared" si="157"/>
        <v>4.6908937808557427E-3</v>
      </c>
      <c r="S1018" s="7">
        <f t="shared" si="158"/>
        <v>-2.6231227204065381E-3</v>
      </c>
      <c r="T1018" s="7">
        <f t="shared" si="159"/>
        <v>0</v>
      </c>
      <c r="U1018" s="7">
        <f t="shared" si="160"/>
        <v>-2.1439354989745266E-2</v>
      </c>
    </row>
    <row r="1019" spans="1:21" x14ac:dyDescent="0.2">
      <c r="A1019" s="2">
        <v>44669</v>
      </c>
      <c r="B1019" s="3">
        <v>36.779998999999997</v>
      </c>
      <c r="C1019" s="3">
        <v>79.599997999999999</v>
      </c>
      <c r="D1019" s="3">
        <v>67.620002999999997</v>
      </c>
      <c r="E1019" s="3">
        <v>730.65997300000004</v>
      </c>
      <c r="F1019" s="3">
        <v>51.84</v>
      </c>
      <c r="G1019" s="3">
        <v>57.82</v>
      </c>
      <c r="H1019" s="3">
        <v>35.970001000000003</v>
      </c>
      <c r="I1019" s="3">
        <v>256.67001299999998</v>
      </c>
      <c r="J1019" s="3">
        <v>38.43</v>
      </c>
      <c r="K1019" s="3">
        <v>13332.360352</v>
      </c>
      <c r="L1019" s="7">
        <f t="shared" si="151"/>
        <v>-1.2352389239936142E-2</v>
      </c>
      <c r="M1019" s="7">
        <f t="shared" si="152"/>
        <v>1.2578364779874133E-3</v>
      </c>
      <c r="N1019" s="7">
        <f t="shared" si="153"/>
        <v>-3.8302005228433647E-3</v>
      </c>
      <c r="O1019" s="7">
        <f t="shared" si="154"/>
        <v>-6.2292816798498645E-3</v>
      </c>
      <c r="P1019" s="7">
        <f t="shared" si="155"/>
        <v>-2.4096367170488776E-2</v>
      </c>
      <c r="Q1019" s="7">
        <f t="shared" si="156"/>
        <v>-8.5733882030178329E-3</v>
      </c>
      <c r="R1019" s="7">
        <f t="shared" si="157"/>
        <v>-1.208456468003277E-2</v>
      </c>
      <c r="S1019" s="7">
        <f t="shared" si="158"/>
        <v>7.5368518155053315E-3</v>
      </c>
      <c r="T1019" s="7">
        <f t="shared" si="159"/>
        <v>6.0209160727508725E-3</v>
      </c>
      <c r="U1019" s="7">
        <f t="shared" si="160"/>
        <v>-1.402113229089807E-3</v>
      </c>
    </row>
    <row r="1020" spans="1:21" x14ac:dyDescent="0.2">
      <c r="A1020" s="2">
        <v>44670</v>
      </c>
      <c r="B1020" s="3">
        <v>37.560001</v>
      </c>
      <c r="C1020" s="3">
        <v>81.220000999999996</v>
      </c>
      <c r="D1020" s="3">
        <v>68.300003000000004</v>
      </c>
      <c r="E1020" s="3">
        <v>754.21997099999999</v>
      </c>
      <c r="F1020" s="3">
        <v>50.18</v>
      </c>
      <c r="G1020" s="3">
        <v>57.790000999999997</v>
      </c>
      <c r="H1020" s="3">
        <v>36.279998999999997</v>
      </c>
      <c r="I1020" s="3">
        <v>250.820007</v>
      </c>
      <c r="J1020" s="3">
        <v>40.700001</v>
      </c>
      <c r="K1020" s="3">
        <v>13619.660156</v>
      </c>
      <c r="L1020" s="7">
        <f t="shared" si="151"/>
        <v>2.1207232768005329E-2</v>
      </c>
      <c r="M1020" s="7">
        <f t="shared" si="152"/>
        <v>2.0351796993763705E-2</v>
      </c>
      <c r="N1020" s="7">
        <f t="shared" si="153"/>
        <v>1.005619594545133E-2</v>
      </c>
      <c r="O1020" s="7">
        <f t="shared" si="154"/>
        <v>3.2244818206292998E-2</v>
      </c>
      <c r="P1020" s="7">
        <f t="shared" si="155"/>
        <v>-3.2021604938271671E-2</v>
      </c>
      <c r="Q1020" s="7">
        <f t="shared" si="156"/>
        <v>-5.1883431338643478E-4</v>
      </c>
      <c r="R1020" s="7">
        <f t="shared" si="157"/>
        <v>8.6182371804769502E-3</v>
      </c>
      <c r="S1020" s="7">
        <f t="shared" si="158"/>
        <v>-2.2791934015291376E-2</v>
      </c>
      <c r="T1020" s="7">
        <f t="shared" si="159"/>
        <v>5.9068462138953962E-2</v>
      </c>
      <c r="U1020" s="7">
        <f t="shared" si="160"/>
        <v>2.154905781232519E-2</v>
      </c>
    </row>
    <row r="1021" spans="1:21" x14ac:dyDescent="0.2">
      <c r="A1021" s="2">
        <v>44671</v>
      </c>
      <c r="B1021" s="3">
        <v>38.009998000000003</v>
      </c>
      <c r="C1021" s="3">
        <v>80.169998000000007</v>
      </c>
      <c r="D1021" s="3">
        <v>68.949996999999996</v>
      </c>
      <c r="E1021" s="3">
        <v>768.169983</v>
      </c>
      <c r="F1021" s="3">
        <v>49.75</v>
      </c>
      <c r="G1021" s="3">
        <v>57.700001</v>
      </c>
      <c r="H1021" s="3">
        <v>33.159999999999997</v>
      </c>
      <c r="I1021" s="3">
        <v>253.33999600000001</v>
      </c>
      <c r="J1021" s="3">
        <v>41.240001999999997</v>
      </c>
      <c r="K1021" s="3">
        <v>13453.070313</v>
      </c>
      <c r="L1021" s="7">
        <f t="shared" si="151"/>
        <v>1.1980750479745816E-2</v>
      </c>
      <c r="M1021" s="7">
        <f t="shared" si="152"/>
        <v>-1.2927887060725222E-2</v>
      </c>
      <c r="N1021" s="7">
        <f t="shared" si="153"/>
        <v>9.5167492159552673E-3</v>
      </c>
      <c r="O1021" s="7">
        <f t="shared" si="154"/>
        <v>1.8495946191273708E-2</v>
      </c>
      <c r="P1021" s="7">
        <f t="shared" si="155"/>
        <v>-8.5691510561976825E-3</v>
      </c>
      <c r="Q1021" s="7">
        <f t="shared" si="156"/>
        <v>-1.5573628385989527E-3</v>
      </c>
      <c r="R1021" s="7">
        <f t="shared" si="157"/>
        <v>-8.5997769735329938E-2</v>
      </c>
      <c r="S1021" s="7">
        <f t="shared" si="158"/>
        <v>1.0047001553588225E-2</v>
      </c>
      <c r="T1021" s="7">
        <f t="shared" si="159"/>
        <v>1.3267837511846662E-2</v>
      </c>
      <c r="U1021" s="7">
        <f t="shared" si="160"/>
        <v>-1.2231571206026776E-2</v>
      </c>
    </row>
    <row r="1022" spans="1:21" x14ac:dyDescent="0.2">
      <c r="A1022" s="2">
        <v>44672</v>
      </c>
      <c r="B1022" s="3">
        <v>37.509998000000003</v>
      </c>
      <c r="C1022" s="3">
        <v>78.959998999999996</v>
      </c>
      <c r="D1022" s="3">
        <v>69.720000999999996</v>
      </c>
      <c r="E1022" s="3">
        <v>757.63000499999998</v>
      </c>
      <c r="F1022" s="3">
        <v>49.110000999999997</v>
      </c>
      <c r="G1022" s="3">
        <v>58.18</v>
      </c>
      <c r="H1022" s="3">
        <v>32.310001</v>
      </c>
      <c r="I1022" s="3">
        <v>243</v>
      </c>
      <c r="J1022" s="3">
        <v>39.18</v>
      </c>
      <c r="K1022" s="3">
        <v>13174.650390999999</v>
      </c>
      <c r="L1022" s="7">
        <f t="shared" si="151"/>
        <v>-1.3154433736092276E-2</v>
      </c>
      <c r="M1022" s="7">
        <f t="shared" si="152"/>
        <v>-1.5092915432029952E-2</v>
      </c>
      <c r="N1022" s="7">
        <f t="shared" si="153"/>
        <v>1.1167571189306943E-2</v>
      </c>
      <c r="O1022" s="7">
        <f t="shared" si="154"/>
        <v>-1.3720892814422845E-2</v>
      </c>
      <c r="P1022" s="7">
        <f t="shared" si="155"/>
        <v>-1.2864301507537751E-2</v>
      </c>
      <c r="Q1022" s="7">
        <f t="shared" si="156"/>
        <v>8.3188733393609361E-3</v>
      </c>
      <c r="R1022" s="7">
        <f t="shared" si="157"/>
        <v>-2.5633262967430546E-2</v>
      </c>
      <c r="S1022" s="7">
        <f t="shared" si="158"/>
        <v>-4.0814700257593803E-2</v>
      </c>
      <c r="T1022" s="7">
        <f t="shared" si="159"/>
        <v>-4.9951549468886962E-2</v>
      </c>
      <c r="U1022" s="7">
        <f t="shared" si="160"/>
        <v>-2.069564162843612E-2</v>
      </c>
    </row>
    <row r="1023" spans="1:21" x14ac:dyDescent="0.2">
      <c r="A1023" s="2">
        <v>44673</v>
      </c>
      <c r="B1023" s="3">
        <v>37</v>
      </c>
      <c r="C1023" s="3">
        <v>77.919998000000007</v>
      </c>
      <c r="D1023" s="3">
        <v>69.330001999999993</v>
      </c>
      <c r="E1023" s="3">
        <v>745.40997300000004</v>
      </c>
      <c r="F1023" s="3">
        <v>48.130001</v>
      </c>
      <c r="G1023" s="3">
        <v>57</v>
      </c>
      <c r="H1023" s="3">
        <v>31.040001</v>
      </c>
      <c r="I1023" s="3">
        <v>236.240005</v>
      </c>
      <c r="J1023" s="3">
        <v>37.860000999999997</v>
      </c>
      <c r="K1023" s="3">
        <v>12839.290039</v>
      </c>
      <c r="L1023" s="7">
        <f t="shared" si="151"/>
        <v>-1.3596321706015635E-2</v>
      </c>
      <c r="M1023" s="7">
        <f t="shared" si="152"/>
        <v>-1.3171238768632578E-2</v>
      </c>
      <c r="N1023" s="7">
        <f t="shared" si="153"/>
        <v>-5.593789363256078E-3</v>
      </c>
      <c r="O1023" s="7">
        <f t="shared" si="154"/>
        <v>-1.6129287276577631E-2</v>
      </c>
      <c r="P1023" s="7">
        <f t="shared" si="155"/>
        <v>-1.9955202200056907E-2</v>
      </c>
      <c r="Q1023" s="7">
        <f t="shared" si="156"/>
        <v>-2.0281883808869021E-2</v>
      </c>
      <c r="R1023" s="7">
        <f t="shared" si="157"/>
        <v>-3.9306714970389497E-2</v>
      </c>
      <c r="S1023" s="7">
        <f t="shared" si="158"/>
        <v>-2.7818909465020591E-2</v>
      </c>
      <c r="T1023" s="7">
        <f t="shared" si="159"/>
        <v>-3.3690632976008238E-2</v>
      </c>
      <c r="U1023" s="7">
        <f t="shared" si="160"/>
        <v>-2.5454971634700414E-2</v>
      </c>
    </row>
    <row r="1024" spans="1:21" x14ac:dyDescent="0.2">
      <c r="A1024" s="2">
        <v>44676</v>
      </c>
      <c r="B1024" s="3">
        <v>37.299999</v>
      </c>
      <c r="C1024" s="3">
        <v>77.980002999999996</v>
      </c>
      <c r="D1024" s="3">
        <v>69.260002</v>
      </c>
      <c r="E1024" s="3">
        <v>752.52002000000005</v>
      </c>
      <c r="F1024" s="3">
        <v>48.950001</v>
      </c>
      <c r="G1024" s="3">
        <v>56.689999</v>
      </c>
      <c r="H1024" s="3">
        <v>31.200001</v>
      </c>
      <c r="I1024" s="3">
        <v>231.13999899999999</v>
      </c>
      <c r="J1024" s="3">
        <v>38.310001</v>
      </c>
      <c r="K1024" s="3">
        <v>13004.849609000001</v>
      </c>
      <c r="L1024" s="7">
        <f t="shared" si="151"/>
        <v>8.108081081081072E-3</v>
      </c>
      <c r="M1024" s="7">
        <f t="shared" si="152"/>
        <v>7.7008472202462898E-4</v>
      </c>
      <c r="N1024" s="7">
        <f t="shared" si="153"/>
        <v>-1.0096638970238769E-3</v>
      </c>
      <c r="O1024" s="7">
        <f t="shared" si="154"/>
        <v>9.5384382521536346E-3</v>
      </c>
      <c r="P1024" s="7">
        <f t="shared" si="155"/>
        <v>1.7037190587218153E-2</v>
      </c>
      <c r="Q1024" s="7">
        <f t="shared" si="156"/>
        <v>-5.4386140350877153E-3</v>
      </c>
      <c r="R1024" s="7">
        <f t="shared" si="157"/>
        <v>5.1546390091933353E-3</v>
      </c>
      <c r="S1024" s="7">
        <f t="shared" si="158"/>
        <v>-2.1588240315182892E-2</v>
      </c>
      <c r="T1024" s="7">
        <f t="shared" si="159"/>
        <v>1.1885895090177174E-2</v>
      </c>
      <c r="U1024" s="7">
        <f t="shared" si="160"/>
        <v>1.2894760496655626E-2</v>
      </c>
    </row>
    <row r="1025" spans="1:21" x14ac:dyDescent="0.2">
      <c r="A1025" s="2">
        <v>44677</v>
      </c>
      <c r="B1025" s="3">
        <v>37.049999</v>
      </c>
      <c r="C1025" s="3">
        <v>75.629997000000003</v>
      </c>
      <c r="D1025" s="3">
        <v>68.260002</v>
      </c>
      <c r="E1025" s="3">
        <v>739.28002900000001</v>
      </c>
      <c r="F1025" s="3">
        <v>49.029998999999997</v>
      </c>
      <c r="G1025" s="3">
        <v>55.720001000000003</v>
      </c>
      <c r="H1025" s="3">
        <v>29.370000999999998</v>
      </c>
      <c r="I1025" s="3">
        <v>228.69000199999999</v>
      </c>
      <c r="J1025" s="3">
        <v>36.490001999999997</v>
      </c>
      <c r="K1025" s="3">
        <v>12490.740234000001</v>
      </c>
      <c r="L1025" s="7">
        <f t="shared" si="151"/>
        <v>-6.7024130483220659E-3</v>
      </c>
      <c r="M1025" s="7">
        <f t="shared" si="152"/>
        <v>-3.013600807376211E-2</v>
      </c>
      <c r="N1025" s="7">
        <f t="shared" si="153"/>
        <v>-1.4438347836028072E-2</v>
      </c>
      <c r="O1025" s="7">
        <f t="shared" si="154"/>
        <v>-1.7594204337580324E-2</v>
      </c>
      <c r="P1025" s="7">
        <f t="shared" si="155"/>
        <v>1.63427984403915E-3</v>
      </c>
      <c r="Q1025" s="7">
        <f t="shared" si="156"/>
        <v>-1.7110566539258482E-2</v>
      </c>
      <c r="R1025" s="7">
        <f t="shared" si="157"/>
        <v>-5.8653844273915304E-2</v>
      </c>
      <c r="S1025" s="7">
        <f t="shared" si="158"/>
        <v>-1.0599623650599722E-2</v>
      </c>
      <c r="T1025" s="7">
        <f t="shared" si="159"/>
        <v>-4.7507150939515838E-2</v>
      </c>
      <c r="U1025" s="7">
        <f t="shared" si="160"/>
        <v>-3.9532127664453021E-2</v>
      </c>
    </row>
    <row r="1026" spans="1:21" x14ac:dyDescent="0.2">
      <c r="A1026" s="2">
        <v>44678</v>
      </c>
      <c r="B1026" s="3">
        <v>37.860000999999997</v>
      </c>
      <c r="C1026" s="3">
        <v>74.739998</v>
      </c>
      <c r="D1026" s="3">
        <v>69.010002</v>
      </c>
      <c r="E1026" s="3">
        <v>717.90002400000003</v>
      </c>
      <c r="F1026" s="3">
        <v>49.740001999999997</v>
      </c>
      <c r="G1026" s="3">
        <v>55.580002</v>
      </c>
      <c r="H1026" s="3">
        <v>28.93</v>
      </c>
      <c r="I1026" s="3">
        <v>231.63000500000001</v>
      </c>
      <c r="J1026" s="3">
        <v>36.32</v>
      </c>
      <c r="K1026" s="3">
        <v>12488.929688</v>
      </c>
      <c r="L1026" s="7">
        <f t="shared" si="151"/>
        <v>2.1862402749322538E-2</v>
      </c>
      <c r="M1026" s="7">
        <f t="shared" si="152"/>
        <v>-1.1767804248359326E-2</v>
      </c>
      <c r="N1026" s="7">
        <f t="shared" si="153"/>
        <v>1.0987400791462034E-2</v>
      </c>
      <c r="O1026" s="7">
        <f t="shared" si="154"/>
        <v>-2.8920035928631831E-2</v>
      </c>
      <c r="P1026" s="7">
        <f t="shared" si="155"/>
        <v>1.4480991525208892E-2</v>
      </c>
      <c r="Q1026" s="7">
        <f t="shared" si="156"/>
        <v>-2.5125448221008304E-3</v>
      </c>
      <c r="R1026" s="7">
        <f t="shared" si="157"/>
        <v>-1.4981306946499552E-2</v>
      </c>
      <c r="S1026" s="7">
        <f t="shared" si="158"/>
        <v>1.2855844043413925E-2</v>
      </c>
      <c r="T1026" s="7">
        <f t="shared" si="159"/>
        <v>-4.6588651872366757E-3</v>
      </c>
      <c r="U1026" s="7">
        <f t="shared" si="160"/>
        <v>-1.4495105702961279E-4</v>
      </c>
    </row>
    <row r="1027" spans="1:21" x14ac:dyDescent="0.2">
      <c r="A1027" s="2">
        <v>44679</v>
      </c>
      <c r="B1027" s="3">
        <v>37.990001999999997</v>
      </c>
      <c r="C1027" s="3">
        <v>76.580001999999993</v>
      </c>
      <c r="D1027" s="3">
        <v>69.550003000000004</v>
      </c>
      <c r="E1027" s="3">
        <v>756.45001200000002</v>
      </c>
      <c r="F1027" s="3">
        <v>50.509998000000003</v>
      </c>
      <c r="G1027" s="3">
        <v>55.490001999999997</v>
      </c>
      <c r="H1027" s="3">
        <v>29.049999</v>
      </c>
      <c r="I1027" s="3">
        <v>234.979996</v>
      </c>
      <c r="J1027" s="3">
        <v>37.060001</v>
      </c>
      <c r="K1027" s="3">
        <v>12871.530273</v>
      </c>
      <c r="L1027" s="7">
        <f t="shared" si="151"/>
        <v>3.4337294391513632E-3</v>
      </c>
      <c r="M1027" s="7">
        <f t="shared" si="152"/>
        <v>2.4618732261673239E-2</v>
      </c>
      <c r="N1027" s="7">
        <f t="shared" si="153"/>
        <v>7.8249671692518386E-3</v>
      </c>
      <c r="O1027" s="7">
        <f t="shared" si="154"/>
        <v>5.3698268158854361E-2</v>
      </c>
      <c r="P1027" s="7">
        <f t="shared" si="155"/>
        <v>1.5480417552054102E-2</v>
      </c>
      <c r="Q1027" s="7">
        <f t="shared" si="156"/>
        <v>-1.6192874552254139E-3</v>
      </c>
      <c r="R1027" s="7">
        <f t="shared" si="157"/>
        <v>4.1479087452471475E-3</v>
      </c>
      <c r="S1027" s="7">
        <f t="shared" si="158"/>
        <v>1.4462681551122828E-2</v>
      </c>
      <c r="T1027" s="7">
        <f t="shared" si="159"/>
        <v>2.037447687224668E-2</v>
      </c>
      <c r="U1027" s="7">
        <f t="shared" si="160"/>
        <v>3.0635178078360251E-2</v>
      </c>
    </row>
    <row r="1028" spans="1:21" x14ac:dyDescent="0.2">
      <c r="A1028" s="2">
        <v>44680</v>
      </c>
      <c r="B1028" s="3">
        <v>37.400002000000001</v>
      </c>
      <c r="C1028" s="3">
        <v>74.639999000000003</v>
      </c>
      <c r="D1028" s="3">
        <v>68.5</v>
      </c>
      <c r="E1028" s="3">
        <v>719.080017</v>
      </c>
      <c r="F1028" s="3">
        <v>49.07</v>
      </c>
      <c r="G1028" s="3">
        <v>53.959999000000003</v>
      </c>
      <c r="H1028" s="3">
        <v>29.120000999999998</v>
      </c>
      <c r="I1028" s="3">
        <v>232.470001</v>
      </c>
      <c r="J1028" s="3">
        <v>36.450001</v>
      </c>
      <c r="K1028" s="3">
        <v>12334.639648</v>
      </c>
      <c r="L1028" s="7">
        <f t="shared" ref="L1028:L1091" si="161">((B1028-B1027)/B1027)</f>
        <v>-1.5530401919957687E-2</v>
      </c>
      <c r="M1028" s="7">
        <f t="shared" ref="M1028:M1091" si="162">((C1028-C1027)/C1027)</f>
        <v>-2.5333023626716415E-2</v>
      </c>
      <c r="N1028" s="7">
        <f t="shared" ref="N1028:N1091" si="163">(D1028-D1027)/D1027</f>
        <v>-1.5097094963461091E-2</v>
      </c>
      <c r="O1028" s="7">
        <f t="shared" ref="O1028:O1091" si="164">(E1028-E1027)/E1027</f>
        <v>-4.9401803697770336E-2</v>
      </c>
      <c r="P1028" s="7">
        <f t="shared" ref="P1028:P1091" si="165">(F1028-F1027)/F1027</f>
        <v>-2.85091676305353E-2</v>
      </c>
      <c r="Q1028" s="7">
        <f t="shared" ref="Q1028:Q1091" si="166">(G1028-G1027)/G1027</f>
        <v>-2.7572588662007864E-2</v>
      </c>
      <c r="R1028" s="7">
        <f t="shared" ref="R1028:R1091" si="167">(H1028-H1027)/H1027</f>
        <v>2.4097074839830044E-3</v>
      </c>
      <c r="S1028" s="7">
        <f t="shared" ref="S1028:S1091" si="168">(I1028-I1027)/I1027</f>
        <v>-1.0681739053225635E-2</v>
      </c>
      <c r="T1028" s="7">
        <f t="shared" ref="T1028:T1091" si="169">(J1028-J1027)/J1027</f>
        <v>-1.6459794483006069E-2</v>
      </c>
      <c r="U1028" s="7">
        <f t="shared" ref="U1028:U1091" si="170">(K1028-K1027)/K1027</f>
        <v>-4.1711483686303411E-2</v>
      </c>
    </row>
    <row r="1029" spans="1:21" x14ac:dyDescent="0.2">
      <c r="A1029" s="2">
        <v>44683</v>
      </c>
      <c r="B1029" s="3">
        <v>36.529998999999997</v>
      </c>
      <c r="C1029" s="3">
        <v>75.370002999999997</v>
      </c>
      <c r="D1029" s="3">
        <v>67.370002999999997</v>
      </c>
      <c r="E1029" s="3">
        <v>702.39001499999995</v>
      </c>
      <c r="F1029" s="3">
        <v>48.34</v>
      </c>
      <c r="G1029" s="3">
        <v>53.720001000000003</v>
      </c>
      <c r="H1029" s="3">
        <v>30.27</v>
      </c>
      <c r="I1029" s="3">
        <v>235.83999600000001</v>
      </c>
      <c r="J1029" s="3">
        <v>36.650002000000001</v>
      </c>
      <c r="K1029" s="3">
        <v>12536.019531</v>
      </c>
      <c r="L1029" s="7">
        <f t="shared" si="161"/>
        <v>-2.3262111055502192E-2</v>
      </c>
      <c r="M1029" s="7">
        <f t="shared" si="162"/>
        <v>9.7803323925552826E-3</v>
      </c>
      <c r="N1029" s="7">
        <f t="shared" si="163"/>
        <v>-1.649630656934311E-2</v>
      </c>
      <c r="O1029" s="7">
        <f t="shared" si="164"/>
        <v>-2.321021528262E-2</v>
      </c>
      <c r="P1029" s="7">
        <f t="shared" si="165"/>
        <v>-1.4876706745465597E-2</v>
      </c>
      <c r="Q1029" s="7">
        <f t="shared" si="166"/>
        <v>-4.4477020839084882E-3</v>
      </c>
      <c r="R1029" s="7">
        <f t="shared" si="167"/>
        <v>3.9491722544927152E-2</v>
      </c>
      <c r="S1029" s="7">
        <f t="shared" si="168"/>
        <v>1.4496472600780939E-2</v>
      </c>
      <c r="T1029" s="7">
        <f t="shared" si="169"/>
        <v>5.4869957342388092E-3</v>
      </c>
      <c r="U1029" s="7">
        <f t="shared" si="170"/>
        <v>1.6326369374937706E-2</v>
      </c>
    </row>
    <row r="1030" spans="1:21" x14ac:dyDescent="0.2">
      <c r="A1030" s="2">
        <v>44684</v>
      </c>
      <c r="B1030" s="3">
        <v>37.189999</v>
      </c>
      <c r="C1030" s="3">
        <v>74.330001999999993</v>
      </c>
      <c r="D1030" s="3">
        <v>66.970000999999996</v>
      </c>
      <c r="E1030" s="3">
        <v>721.32000700000003</v>
      </c>
      <c r="F1030" s="3">
        <v>49.290000999999997</v>
      </c>
      <c r="G1030" s="3">
        <v>54.790000999999997</v>
      </c>
      <c r="H1030" s="3">
        <v>29.879999000000002</v>
      </c>
      <c r="I1030" s="3">
        <v>243.699997</v>
      </c>
      <c r="J1030" s="3">
        <v>38.75</v>
      </c>
      <c r="K1030" s="3">
        <v>12563.759765999999</v>
      </c>
      <c r="L1030" s="7">
        <f t="shared" si="161"/>
        <v>1.8067342405347554E-2</v>
      </c>
      <c r="M1030" s="7">
        <f t="shared" si="162"/>
        <v>-1.37986063235264E-2</v>
      </c>
      <c r="N1030" s="7">
        <f t="shared" si="163"/>
        <v>-5.9373902655162512E-3</v>
      </c>
      <c r="O1030" s="7">
        <f t="shared" si="164"/>
        <v>2.6950827312088265E-2</v>
      </c>
      <c r="P1030" s="7">
        <f t="shared" si="165"/>
        <v>1.9652482416218312E-2</v>
      </c>
      <c r="Q1030" s="7">
        <f t="shared" si="166"/>
        <v>1.9918093449030151E-2</v>
      </c>
      <c r="R1030" s="7">
        <f t="shared" si="167"/>
        <v>-1.2884076643541395E-2</v>
      </c>
      <c r="S1030" s="7">
        <f t="shared" si="168"/>
        <v>3.3327684588325648E-2</v>
      </c>
      <c r="T1030" s="7">
        <f t="shared" si="169"/>
        <v>5.7298714472102878E-2</v>
      </c>
      <c r="U1030" s="7">
        <f t="shared" si="170"/>
        <v>2.2128423564913239E-3</v>
      </c>
    </row>
    <row r="1031" spans="1:21" x14ac:dyDescent="0.2">
      <c r="A1031" s="2">
        <v>44685</v>
      </c>
      <c r="B1031" s="3">
        <v>37.220001000000003</v>
      </c>
      <c r="C1031" s="3">
        <v>81.639999000000003</v>
      </c>
      <c r="D1031" s="3">
        <v>67.849997999999999</v>
      </c>
      <c r="E1031" s="3">
        <v>732.14001499999995</v>
      </c>
      <c r="F1031" s="3">
        <v>49.66</v>
      </c>
      <c r="G1031" s="3">
        <v>55.77</v>
      </c>
      <c r="H1031" s="3">
        <v>30.18</v>
      </c>
      <c r="I1031" s="3">
        <v>252.779999</v>
      </c>
      <c r="J1031" s="3">
        <v>41.060001</v>
      </c>
      <c r="K1031" s="3">
        <v>12964.860352</v>
      </c>
      <c r="L1031" s="7">
        <f t="shared" si="161"/>
        <v>8.0672225885252628E-4</v>
      </c>
      <c r="M1031" s="7">
        <f t="shared" si="162"/>
        <v>9.8345174267585933E-2</v>
      </c>
      <c r="N1031" s="7">
        <f t="shared" si="163"/>
        <v>1.3140167042852561E-2</v>
      </c>
      <c r="O1031" s="7">
        <f t="shared" si="164"/>
        <v>1.5000288214659095E-2</v>
      </c>
      <c r="P1031" s="7">
        <f t="shared" si="165"/>
        <v>7.5065731891545305E-3</v>
      </c>
      <c r="Q1031" s="7">
        <f t="shared" si="166"/>
        <v>1.788645705627942E-2</v>
      </c>
      <c r="R1031" s="7">
        <f t="shared" si="167"/>
        <v>1.0040194445789579E-2</v>
      </c>
      <c r="S1031" s="7">
        <f t="shared" si="168"/>
        <v>3.7258933573150632E-2</v>
      </c>
      <c r="T1031" s="7">
        <f t="shared" si="169"/>
        <v>5.9612929032258059E-2</v>
      </c>
      <c r="U1031" s="7">
        <f t="shared" si="170"/>
        <v>3.192520340013643E-2</v>
      </c>
    </row>
    <row r="1032" spans="1:21" x14ac:dyDescent="0.2">
      <c r="A1032" s="2">
        <v>44686</v>
      </c>
      <c r="B1032" s="3">
        <v>37.060001</v>
      </c>
      <c r="C1032" s="3">
        <v>77.480002999999996</v>
      </c>
      <c r="D1032" s="3">
        <v>70.230002999999996</v>
      </c>
      <c r="E1032" s="3">
        <v>713.39001499999995</v>
      </c>
      <c r="F1032" s="3">
        <v>48.450001</v>
      </c>
      <c r="G1032" s="3">
        <v>53.849997999999999</v>
      </c>
      <c r="H1032" s="3">
        <v>29.719999000000001</v>
      </c>
      <c r="I1032" s="3">
        <v>256.48001099999999</v>
      </c>
      <c r="J1032" s="3">
        <v>37.380001</v>
      </c>
      <c r="K1032" s="3">
        <v>12317.690430000001</v>
      </c>
      <c r="L1032" s="7">
        <f t="shared" si="161"/>
        <v>-4.2987639898237427E-3</v>
      </c>
      <c r="M1032" s="7">
        <f t="shared" si="162"/>
        <v>-5.0955365641295595E-2</v>
      </c>
      <c r="N1032" s="7">
        <f t="shared" si="163"/>
        <v>3.5077451291892402E-2</v>
      </c>
      <c r="O1032" s="7">
        <f t="shared" si="164"/>
        <v>-2.5609855513770822E-2</v>
      </c>
      <c r="P1032" s="7">
        <f t="shared" si="165"/>
        <v>-2.4365666532420387E-2</v>
      </c>
      <c r="Q1032" s="7">
        <f t="shared" si="166"/>
        <v>-3.4427147211762661E-2</v>
      </c>
      <c r="R1032" s="7">
        <f t="shared" si="167"/>
        <v>-1.5241915175612934E-2</v>
      </c>
      <c r="S1032" s="7">
        <f t="shared" si="168"/>
        <v>1.4637281488398086E-2</v>
      </c>
      <c r="T1032" s="7">
        <f t="shared" si="169"/>
        <v>-8.962493693071269E-2</v>
      </c>
      <c r="U1032" s="7">
        <f t="shared" si="170"/>
        <v>-4.9917230454407838E-2</v>
      </c>
    </row>
    <row r="1033" spans="1:21" x14ac:dyDescent="0.2">
      <c r="A1033" s="2">
        <v>44687</v>
      </c>
      <c r="B1033" s="3">
        <v>36.959999000000003</v>
      </c>
      <c r="C1033" s="3">
        <v>76.519997000000004</v>
      </c>
      <c r="D1033" s="3">
        <v>72.730002999999996</v>
      </c>
      <c r="E1033" s="3">
        <v>713.44000200000005</v>
      </c>
      <c r="F1033" s="3">
        <v>49.040000999999997</v>
      </c>
      <c r="G1033" s="3">
        <v>53.849997999999999</v>
      </c>
      <c r="H1033" s="3">
        <v>27.91</v>
      </c>
      <c r="I1033" s="3">
        <v>270.17999300000002</v>
      </c>
      <c r="J1033" s="3">
        <v>38.349997999999999</v>
      </c>
      <c r="K1033" s="3">
        <v>12144.660156</v>
      </c>
      <c r="L1033" s="7">
        <f t="shared" si="161"/>
        <v>-2.6983809309664179E-3</v>
      </c>
      <c r="M1033" s="7">
        <f t="shared" si="162"/>
        <v>-1.2390371229076913E-2</v>
      </c>
      <c r="N1033" s="7">
        <f t="shared" si="163"/>
        <v>3.5597321560701063E-2</v>
      </c>
      <c r="O1033" s="7">
        <f t="shared" si="164"/>
        <v>7.0069665889704158E-5</v>
      </c>
      <c r="P1033" s="7">
        <f t="shared" si="165"/>
        <v>1.2177502328637646E-2</v>
      </c>
      <c r="Q1033" s="7">
        <f t="shared" si="166"/>
        <v>0</v>
      </c>
      <c r="R1033" s="7">
        <f t="shared" si="167"/>
        <v>-6.0901718065333753E-2</v>
      </c>
      <c r="S1033" s="7">
        <f t="shared" si="168"/>
        <v>5.3415398520082077E-2</v>
      </c>
      <c r="T1033" s="7">
        <f t="shared" si="169"/>
        <v>2.5949624773953305E-2</v>
      </c>
      <c r="U1033" s="7">
        <f t="shared" si="170"/>
        <v>-1.4047298475579617E-2</v>
      </c>
    </row>
    <row r="1034" spans="1:21" x14ac:dyDescent="0.2">
      <c r="A1034" s="2">
        <v>44690</v>
      </c>
      <c r="B1034" s="3">
        <v>37.139999000000003</v>
      </c>
      <c r="C1034" s="3">
        <v>73.489998</v>
      </c>
      <c r="D1034" s="3">
        <v>74.529999000000004</v>
      </c>
      <c r="E1034" s="3">
        <v>654.19000200000005</v>
      </c>
      <c r="F1034" s="3">
        <v>48.639999000000003</v>
      </c>
      <c r="G1034" s="3">
        <v>54.84</v>
      </c>
      <c r="H1034" s="3">
        <v>27.440000999999999</v>
      </c>
      <c r="I1034" s="3">
        <v>244.38999899999999</v>
      </c>
      <c r="J1034" s="3">
        <v>36.639999000000003</v>
      </c>
      <c r="K1034" s="3">
        <v>11623.25</v>
      </c>
      <c r="L1034" s="7">
        <f t="shared" si="161"/>
        <v>4.8701300018974486E-3</v>
      </c>
      <c r="M1034" s="7">
        <f t="shared" si="162"/>
        <v>-3.9597479336022499E-2</v>
      </c>
      <c r="N1034" s="7">
        <f t="shared" si="163"/>
        <v>2.4749015891007281E-2</v>
      </c>
      <c r="O1034" s="7">
        <f t="shared" si="164"/>
        <v>-8.3048328988987632E-2</v>
      </c>
      <c r="P1034" s="7">
        <f t="shared" si="165"/>
        <v>-8.1566474682574653E-3</v>
      </c>
      <c r="Q1034" s="7">
        <f t="shared" si="166"/>
        <v>1.8384438937212293E-2</v>
      </c>
      <c r="R1034" s="7">
        <f t="shared" si="167"/>
        <v>-1.6839806520960277E-2</v>
      </c>
      <c r="S1034" s="7">
        <f t="shared" si="168"/>
        <v>-9.5454862196254597E-2</v>
      </c>
      <c r="T1034" s="7">
        <f t="shared" si="169"/>
        <v>-4.4589285245855717E-2</v>
      </c>
      <c r="U1034" s="7">
        <f t="shared" si="170"/>
        <v>-4.2933285024233485E-2</v>
      </c>
    </row>
    <row r="1035" spans="1:21" x14ac:dyDescent="0.2">
      <c r="A1035" s="2">
        <v>44691</v>
      </c>
      <c r="B1035" s="3">
        <v>37</v>
      </c>
      <c r="C1035" s="3">
        <v>71.860000999999997</v>
      </c>
      <c r="D1035" s="3">
        <v>72.930000000000007</v>
      </c>
      <c r="E1035" s="3">
        <v>630.04998799999998</v>
      </c>
      <c r="F1035" s="3">
        <v>49.490001999999997</v>
      </c>
      <c r="G1035" s="3">
        <v>55.189999</v>
      </c>
      <c r="H1035" s="3">
        <v>27.42</v>
      </c>
      <c r="I1035" s="3">
        <v>250.53999300000001</v>
      </c>
      <c r="J1035" s="3">
        <v>37.150002000000001</v>
      </c>
      <c r="K1035" s="3">
        <v>11737.669921999999</v>
      </c>
      <c r="L1035" s="7">
        <f t="shared" si="161"/>
        <v>-3.7694939087102044E-3</v>
      </c>
      <c r="M1035" s="7">
        <f t="shared" si="162"/>
        <v>-2.2179848201928146E-2</v>
      </c>
      <c r="N1035" s="7">
        <f t="shared" si="163"/>
        <v>-2.1467852159772559E-2</v>
      </c>
      <c r="O1035" s="7">
        <f t="shared" si="164"/>
        <v>-3.6900615916169353E-2</v>
      </c>
      <c r="P1035" s="7">
        <f t="shared" si="165"/>
        <v>1.7475390984280116E-2</v>
      </c>
      <c r="Q1035" s="7">
        <f t="shared" si="166"/>
        <v>6.3821845368343694E-3</v>
      </c>
      <c r="R1035" s="7">
        <f t="shared" si="167"/>
        <v>-7.2889939034612465E-4</v>
      </c>
      <c r="S1035" s="7">
        <f t="shared" si="168"/>
        <v>2.5164671325196172E-2</v>
      </c>
      <c r="T1035" s="7">
        <f t="shared" si="169"/>
        <v>1.3919296231421772E-2</v>
      </c>
      <c r="U1035" s="7">
        <f t="shared" si="170"/>
        <v>9.8440558363623882E-3</v>
      </c>
    </row>
    <row r="1036" spans="1:21" x14ac:dyDescent="0.2">
      <c r="A1036" s="2">
        <v>44692</v>
      </c>
      <c r="B1036" s="3">
        <v>37.419998</v>
      </c>
      <c r="C1036" s="3">
        <v>70.059997999999993</v>
      </c>
      <c r="D1036" s="3">
        <v>72.379997000000003</v>
      </c>
      <c r="E1036" s="3">
        <v>624.169983</v>
      </c>
      <c r="F1036" s="3">
        <v>49.450001</v>
      </c>
      <c r="G1036" s="3">
        <v>54.330002</v>
      </c>
      <c r="H1036" s="3">
        <v>26.690000999999999</v>
      </c>
      <c r="I1036" s="3">
        <v>249.729996</v>
      </c>
      <c r="J1036" s="3">
        <v>35.810001</v>
      </c>
      <c r="K1036" s="3">
        <v>11364.240234000001</v>
      </c>
      <c r="L1036" s="7">
        <f t="shared" si="161"/>
        <v>1.1351297297297287E-2</v>
      </c>
      <c r="M1036" s="7">
        <f t="shared" si="162"/>
        <v>-2.5048747216132154E-2</v>
      </c>
      <c r="N1036" s="7">
        <f t="shared" si="163"/>
        <v>-7.5415192650487278E-3</v>
      </c>
      <c r="O1036" s="7">
        <f t="shared" si="164"/>
        <v>-9.3326007650046689E-3</v>
      </c>
      <c r="P1036" s="7">
        <f t="shared" si="165"/>
        <v>-8.0826426315352799E-4</v>
      </c>
      <c r="Q1036" s="7">
        <f t="shared" si="166"/>
        <v>-1.5582478992253649E-2</v>
      </c>
      <c r="R1036" s="7">
        <f t="shared" si="167"/>
        <v>-2.6622866520787852E-2</v>
      </c>
      <c r="S1036" s="7">
        <f t="shared" si="168"/>
        <v>-3.2330048001558372E-3</v>
      </c>
      <c r="T1036" s="7">
        <f t="shared" si="169"/>
        <v>-3.6070011517092271E-2</v>
      </c>
      <c r="U1036" s="7">
        <f t="shared" si="170"/>
        <v>-3.1814635313613344E-2</v>
      </c>
    </row>
    <row r="1037" spans="1:21" x14ac:dyDescent="0.2">
      <c r="A1037" s="2">
        <v>44693</v>
      </c>
      <c r="B1037" s="3">
        <v>36.860000999999997</v>
      </c>
      <c r="C1037" s="3">
        <v>69.900002000000001</v>
      </c>
      <c r="D1037" s="3">
        <v>72.919998000000007</v>
      </c>
      <c r="E1037" s="3">
        <v>629.88000499999998</v>
      </c>
      <c r="F1037" s="3">
        <v>50.389999000000003</v>
      </c>
      <c r="G1037" s="3">
        <v>54.220001000000003</v>
      </c>
      <c r="H1037" s="3">
        <v>27.120000999999998</v>
      </c>
      <c r="I1037" s="3">
        <v>252</v>
      </c>
      <c r="J1037" s="3">
        <v>35.43</v>
      </c>
      <c r="K1037" s="3">
        <v>11370.959961</v>
      </c>
      <c r="L1037" s="7">
        <f t="shared" si="161"/>
        <v>-1.4965179848486436E-2</v>
      </c>
      <c r="M1037" s="7">
        <f t="shared" si="162"/>
        <v>-2.2836997511760204E-3</v>
      </c>
      <c r="N1037" s="7">
        <f t="shared" si="163"/>
        <v>7.4606386071002975E-3</v>
      </c>
      <c r="O1037" s="7">
        <f t="shared" si="164"/>
        <v>9.1481842374979781E-3</v>
      </c>
      <c r="P1037" s="7">
        <f t="shared" si="165"/>
        <v>1.9009059271808765E-2</v>
      </c>
      <c r="Q1037" s="7">
        <f t="shared" si="166"/>
        <v>-2.0246824213258248E-3</v>
      </c>
      <c r="R1037" s="7">
        <f t="shared" si="167"/>
        <v>1.6110902356279409E-2</v>
      </c>
      <c r="S1037" s="7">
        <f t="shared" si="168"/>
        <v>9.0898331652558076E-3</v>
      </c>
      <c r="T1037" s="7">
        <f t="shared" si="169"/>
        <v>-1.0611588645306098E-2</v>
      </c>
      <c r="U1037" s="7">
        <f t="shared" si="170"/>
        <v>5.9130455372593572E-4</v>
      </c>
    </row>
    <row r="1038" spans="1:21" x14ac:dyDescent="0.2">
      <c r="A1038" s="2">
        <v>44694</v>
      </c>
      <c r="B1038" s="3">
        <v>37.209999000000003</v>
      </c>
      <c r="C1038" s="3">
        <v>75.599997999999999</v>
      </c>
      <c r="D1038" s="3">
        <v>73.010002</v>
      </c>
      <c r="E1038" s="3">
        <v>659.79998799999998</v>
      </c>
      <c r="F1038" s="3">
        <v>49.919998</v>
      </c>
      <c r="G1038" s="3">
        <v>53.389999000000003</v>
      </c>
      <c r="H1038" s="3">
        <v>28.35</v>
      </c>
      <c r="I1038" s="3">
        <v>261.89001500000001</v>
      </c>
      <c r="J1038" s="3">
        <v>37.490001999999997</v>
      </c>
      <c r="K1038" s="3">
        <v>11805</v>
      </c>
      <c r="L1038" s="7">
        <f t="shared" si="161"/>
        <v>9.4953334374572179E-3</v>
      </c>
      <c r="M1038" s="7">
        <f t="shared" si="162"/>
        <v>8.15450048198854E-2</v>
      </c>
      <c r="N1038" s="7">
        <f t="shared" si="163"/>
        <v>1.2342841808634349E-3</v>
      </c>
      <c r="O1038" s="7">
        <f t="shared" si="164"/>
        <v>4.75010839564593E-2</v>
      </c>
      <c r="P1038" s="7">
        <f t="shared" si="165"/>
        <v>-9.3272675000450663E-3</v>
      </c>
      <c r="Q1038" s="7">
        <f t="shared" si="166"/>
        <v>-1.5308041030836578E-2</v>
      </c>
      <c r="R1038" s="7">
        <f t="shared" si="167"/>
        <v>4.5353943755385664E-2</v>
      </c>
      <c r="S1038" s="7">
        <f t="shared" si="168"/>
        <v>3.9246091269841292E-2</v>
      </c>
      <c r="T1038" s="7">
        <f t="shared" si="169"/>
        <v>5.8142873271238987E-2</v>
      </c>
      <c r="U1038" s="7">
        <f t="shared" si="170"/>
        <v>3.817092316644026E-2</v>
      </c>
    </row>
    <row r="1039" spans="1:21" x14ac:dyDescent="0.2">
      <c r="A1039" s="2">
        <v>44697</v>
      </c>
      <c r="B1039" s="3">
        <v>36.979999999999997</v>
      </c>
      <c r="C1039" s="3">
        <v>72.419998000000007</v>
      </c>
      <c r="D1039" s="3">
        <v>73.160004000000001</v>
      </c>
      <c r="E1039" s="3">
        <v>646.419983</v>
      </c>
      <c r="F1039" s="3">
        <v>50.669998</v>
      </c>
      <c r="G1039" s="3">
        <v>53.200001</v>
      </c>
      <c r="H1039" s="3">
        <v>28.02</v>
      </c>
      <c r="I1039" s="3">
        <v>268.77999899999998</v>
      </c>
      <c r="J1039" s="3">
        <v>36.610000999999997</v>
      </c>
      <c r="K1039" s="3">
        <v>11662.790039</v>
      </c>
      <c r="L1039" s="7">
        <f t="shared" si="161"/>
        <v>-6.1811073953537722E-3</v>
      </c>
      <c r="M1039" s="7">
        <f t="shared" si="162"/>
        <v>-4.2063493176282794E-2</v>
      </c>
      <c r="N1039" s="7">
        <f t="shared" si="163"/>
        <v>2.0545404176266239E-3</v>
      </c>
      <c r="O1039" s="7">
        <f t="shared" si="164"/>
        <v>-2.0278880332443995E-2</v>
      </c>
      <c r="P1039" s="7">
        <f t="shared" si="165"/>
        <v>1.5024039063463104E-2</v>
      </c>
      <c r="Q1039" s="7">
        <f t="shared" si="166"/>
        <v>-3.5586814676659344E-3</v>
      </c>
      <c r="R1039" s="7">
        <f t="shared" si="167"/>
        <v>-1.1640211640211704E-2</v>
      </c>
      <c r="S1039" s="7">
        <f t="shared" si="168"/>
        <v>2.6308692983197431E-2</v>
      </c>
      <c r="T1039" s="7">
        <f t="shared" si="169"/>
        <v>-2.3472951535185305E-2</v>
      </c>
      <c r="U1039" s="7">
        <f t="shared" si="170"/>
        <v>-1.2046587124099999E-2</v>
      </c>
    </row>
    <row r="1040" spans="1:21" x14ac:dyDescent="0.2">
      <c r="A1040" s="2">
        <v>44698</v>
      </c>
      <c r="B1040" s="3">
        <v>35.970001000000003</v>
      </c>
      <c r="C1040" s="3">
        <v>73.720000999999996</v>
      </c>
      <c r="D1040" s="3">
        <v>73.440002000000007</v>
      </c>
      <c r="E1040" s="3">
        <v>646.80999799999995</v>
      </c>
      <c r="F1040" s="3">
        <v>51.34</v>
      </c>
      <c r="G1040" s="3">
        <v>51.23</v>
      </c>
      <c r="H1040" s="3">
        <v>32.32</v>
      </c>
      <c r="I1040" s="3">
        <v>276.52999899999998</v>
      </c>
      <c r="J1040" s="3">
        <v>38.409999999999997</v>
      </c>
      <c r="K1040" s="3">
        <v>11984.519531</v>
      </c>
      <c r="L1040" s="7">
        <f t="shared" si="161"/>
        <v>-2.7312033531638549E-2</v>
      </c>
      <c r="M1040" s="7">
        <f t="shared" si="162"/>
        <v>1.795088422951889E-2</v>
      </c>
      <c r="N1040" s="7">
        <f t="shared" si="163"/>
        <v>3.8272004468453309E-3</v>
      </c>
      <c r="O1040" s="7">
        <f t="shared" si="164"/>
        <v>6.033461375836651E-4</v>
      </c>
      <c r="P1040" s="7">
        <f t="shared" si="165"/>
        <v>1.322285428154159E-2</v>
      </c>
      <c r="Q1040" s="7">
        <f t="shared" si="166"/>
        <v>-3.7030093288908085E-2</v>
      </c>
      <c r="R1040" s="7">
        <f t="shared" si="167"/>
        <v>0.15346181299072095</v>
      </c>
      <c r="S1040" s="7">
        <f t="shared" si="168"/>
        <v>2.88339907315797E-2</v>
      </c>
      <c r="T1040" s="7">
        <f t="shared" si="169"/>
        <v>4.9166865633245946E-2</v>
      </c>
      <c r="U1040" s="7">
        <f t="shared" si="170"/>
        <v>2.7585979934830963E-2</v>
      </c>
    </row>
    <row r="1041" spans="1:21" x14ac:dyDescent="0.2">
      <c r="A1041" s="2">
        <v>44699</v>
      </c>
      <c r="B1041" s="3">
        <v>34.520000000000003</v>
      </c>
      <c r="C1041" s="3">
        <v>71.279999000000004</v>
      </c>
      <c r="D1041" s="3">
        <v>69.319999999999993</v>
      </c>
      <c r="E1041" s="3">
        <v>637.44000200000005</v>
      </c>
      <c r="F1041" s="3">
        <v>50.400002000000001</v>
      </c>
      <c r="G1041" s="3">
        <v>47.900002000000001</v>
      </c>
      <c r="H1041" s="3">
        <v>31.549999</v>
      </c>
      <c r="I1041" s="3">
        <v>271.07998700000002</v>
      </c>
      <c r="J1041" s="3">
        <v>35.75</v>
      </c>
      <c r="K1041" s="3">
        <v>11418.150390999999</v>
      </c>
      <c r="L1041" s="7">
        <f t="shared" si="161"/>
        <v>-4.0311397266850235E-2</v>
      </c>
      <c r="M1041" s="7">
        <f t="shared" si="162"/>
        <v>-3.3098236121836093E-2</v>
      </c>
      <c r="N1041" s="7">
        <f t="shared" si="163"/>
        <v>-5.6100243570254983E-2</v>
      </c>
      <c r="O1041" s="7">
        <f t="shared" si="164"/>
        <v>-1.448647366146604E-2</v>
      </c>
      <c r="P1041" s="7">
        <f t="shared" si="165"/>
        <v>-1.830927152317886E-2</v>
      </c>
      <c r="Q1041" s="7">
        <f t="shared" si="166"/>
        <v>-6.50009369510052E-2</v>
      </c>
      <c r="R1041" s="7">
        <f t="shared" si="167"/>
        <v>-2.3824288366336651E-2</v>
      </c>
      <c r="S1041" s="7">
        <f t="shared" si="168"/>
        <v>-1.9708574186195107E-2</v>
      </c>
      <c r="T1041" s="7">
        <f t="shared" si="169"/>
        <v>-6.9252798750325348E-2</v>
      </c>
      <c r="U1041" s="7">
        <f t="shared" si="170"/>
        <v>-4.7258393507974228E-2</v>
      </c>
    </row>
    <row r="1042" spans="1:21" x14ac:dyDescent="0.2">
      <c r="A1042" s="2">
        <v>44700</v>
      </c>
      <c r="B1042" s="3">
        <v>34.330002</v>
      </c>
      <c r="C1042" s="3">
        <v>71.930000000000007</v>
      </c>
      <c r="D1042" s="3">
        <v>68</v>
      </c>
      <c r="E1042" s="3">
        <v>635.09002699999996</v>
      </c>
      <c r="F1042" s="3">
        <v>50.650002000000001</v>
      </c>
      <c r="G1042" s="3">
        <v>48</v>
      </c>
      <c r="H1042" s="3">
        <v>32.220001000000003</v>
      </c>
      <c r="I1042" s="3">
        <v>265.42001299999998</v>
      </c>
      <c r="J1042" s="3">
        <v>32.43</v>
      </c>
      <c r="K1042" s="3">
        <v>11388.5</v>
      </c>
      <c r="L1042" s="7">
        <f t="shared" si="161"/>
        <v>-5.5039976825029769E-3</v>
      </c>
      <c r="M1042" s="7">
        <f t="shared" si="162"/>
        <v>9.118981609413367E-3</v>
      </c>
      <c r="N1042" s="7">
        <f t="shared" si="163"/>
        <v>-1.9042123485285535E-2</v>
      </c>
      <c r="O1042" s="7">
        <f t="shared" si="164"/>
        <v>-3.6865822549995626E-3</v>
      </c>
      <c r="P1042" s="7">
        <f t="shared" si="165"/>
        <v>4.960317263479474E-3</v>
      </c>
      <c r="Q1042" s="7">
        <f t="shared" si="166"/>
        <v>2.0876408314137308E-3</v>
      </c>
      <c r="R1042" s="7">
        <f t="shared" si="167"/>
        <v>2.1236197186567385E-2</v>
      </c>
      <c r="S1042" s="7">
        <f t="shared" si="168"/>
        <v>-2.0879350270885298E-2</v>
      </c>
      <c r="T1042" s="7">
        <f t="shared" si="169"/>
        <v>-9.2867132867132871E-2</v>
      </c>
      <c r="U1042" s="7">
        <f t="shared" si="170"/>
        <v>-2.5967770597390459E-3</v>
      </c>
    </row>
    <row r="1043" spans="1:21" x14ac:dyDescent="0.2">
      <c r="A1043" s="2">
        <v>44701</v>
      </c>
      <c r="B1043" s="3">
        <v>34.580002</v>
      </c>
      <c r="C1043" s="3">
        <v>73.389999000000003</v>
      </c>
      <c r="D1043" s="3">
        <v>67.739998</v>
      </c>
      <c r="E1043" s="3">
        <v>651.78997800000002</v>
      </c>
      <c r="F1043" s="3">
        <v>52.470001000000003</v>
      </c>
      <c r="G1043" s="3">
        <v>48.66</v>
      </c>
      <c r="H1043" s="3">
        <v>32.639999000000003</v>
      </c>
      <c r="I1043" s="3">
        <v>266.48001099999999</v>
      </c>
      <c r="J1043" s="3">
        <v>32.340000000000003</v>
      </c>
      <c r="K1043" s="3">
        <v>11354.620117</v>
      </c>
      <c r="L1043" s="7">
        <f t="shared" si="161"/>
        <v>7.2822599893818821E-3</v>
      </c>
      <c r="M1043" s="7">
        <f t="shared" si="162"/>
        <v>2.0297497567079052E-2</v>
      </c>
      <c r="N1043" s="7">
        <f t="shared" si="163"/>
        <v>-3.8235588235294125E-3</v>
      </c>
      <c r="O1043" s="7">
        <f t="shared" si="164"/>
        <v>2.629540740686211E-2</v>
      </c>
      <c r="P1043" s="7">
        <f t="shared" si="165"/>
        <v>3.5932851493273445E-2</v>
      </c>
      <c r="Q1043" s="7">
        <f t="shared" si="166"/>
        <v>1.3749999999999929E-2</v>
      </c>
      <c r="R1043" s="7">
        <f t="shared" si="167"/>
        <v>1.3035319272646813E-2</v>
      </c>
      <c r="S1043" s="7">
        <f t="shared" si="168"/>
        <v>3.9936626783301657E-3</v>
      </c>
      <c r="T1043" s="7">
        <f t="shared" si="169"/>
        <v>-2.7752081406104321E-3</v>
      </c>
      <c r="U1043" s="7">
        <f t="shared" si="170"/>
        <v>-2.9749205777757923E-3</v>
      </c>
    </row>
    <row r="1044" spans="1:21" x14ac:dyDescent="0.2">
      <c r="A1044" s="2">
        <v>44704</v>
      </c>
      <c r="B1044" s="3">
        <v>34.959999000000003</v>
      </c>
      <c r="C1044" s="3">
        <v>73.419998000000007</v>
      </c>
      <c r="D1044" s="3">
        <v>68.470000999999996</v>
      </c>
      <c r="E1044" s="3">
        <v>663.53002900000001</v>
      </c>
      <c r="F1044" s="3">
        <v>52.880001</v>
      </c>
      <c r="G1044" s="3">
        <v>50.220001000000003</v>
      </c>
      <c r="H1044" s="3">
        <v>33.090000000000003</v>
      </c>
      <c r="I1044" s="3">
        <v>272</v>
      </c>
      <c r="J1044" s="3">
        <v>32.330002</v>
      </c>
      <c r="K1044" s="3">
        <v>11535.269531</v>
      </c>
      <c r="L1044" s="7">
        <f t="shared" si="161"/>
        <v>1.0988923598095888E-2</v>
      </c>
      <c r="M1044" s="7">
        <f t="shared" si="162"/>
        <v>4.0876141720622806E-4</v>
      </c>
      <c r="N1044" s="7">
        <f t="shared" si="163"/>
        <v>1.0776542981297349E-2</v>
      </c>
      <c r="O1044" s="7">
        <f t="shared" si="164"/>
        <v>1.8012015213894551E-2</v>
      </c>
      <c r="P1044" s="7">
        <f t="shared" si="165"/>
        <v>7.8139887971413712E-3</v>
      </c>
      <c r="Q1044" s="7">
        <f t="shared" si="166"/>
        <v>3.2059206740649548E-2</v>
      </c>
      <c r="R1044" s="7">
        <f t="shared" si="167"/>
        <v>1.3786795765526839E-2</v>
      </c>
      <c r="S1044" s="7">
        <f t="shared" si="168"/>
        <v>2.0714458016139942E-2</v>
      </c>
      <c r="T1044" s="7">
        <f t="shared" si="169"/>
        <v>-3.0915275200998947E-4</v>
      </c>
      <c r="U1044" s="7">
        <f t="shared" si="170"/>
        <v>1.5909771717464452E-2</v>
      </c>
    </row>
    <row r="1045" spans="1:21" x14ac:dyDescent="0.2">
      <c r="A1045" s="2">
        <v>44705</v>
      </c>
      <c r="B1045" s="3">
        <v>35.290000999999997</v>
      </c>
      <c r="C1045" s="3">
        <v>72.720000999999996</v>
      </c>
      <c r="D1045" s="3">
        <v>70.449996999999996</v>
      </c>
      <c r="E1045" s="3">
        <v>671.80999799999995</v>
      </c>
      <c r="F1045" s="3">
        <v>53.41</v>
      </c>
      <c r="G1045" s="3">
        <v>51.509998000000003</v>
      </c>
      <c r="H1045" s="3">
        <v>31.799999</v>
      </c>
      <c r="I1045" s="3">
        <v>271.25</v>
      </c>
      <c r="J1045" s="3">
        <v>31.620000999999998</v>
      </c>
      <c r="K1045" s="3">
        <v>11264.450194999999</v>
      </c>
      <c r="L1045" s="7">
        <f t="shared" si="161"/>
        <v>9.4394167459785454E-3</v>
      </c>
      <c r="M1045" s="7">
        <f t="shared" si="162"/>
        <v>-9.5341462689771568E-3</v>
      </c>
      <c r="N1045" s="7">
        <f t="shared" si="163"/>
        <v>2.8917715365594926E-2</v>
      </c>
      <c r="O1045" s="7">
        <f t="shared" si="164"/>
        <v>1.247866507636226E-2</v>
      </c>
      <c r="P1045" s="7">
        <f t="shared" si="165"/>
        <v>1.0022673789283714E-2</v>
      </c>
      <c r="Q1045" s="7">
        <f t="shared" si="166"/>
        <v>2.568691705123621E-2</v>
      </c>
      <c r="R1045" s="7">
        <f t="shared" si="167"/>
        <v>-3.8984617709277837E-2</v>
      </c>
      <c r="S1045" s="7">
        <f t="shared" si="168"/>
        <v>-2.7573529411764708E-3</v>
      </c>
      <c r="T1045" s="7">
        <f t="shared" si="169"/>
        <v>-2.1961056482458673E-2</v>
      </c>
      <c r="U1045" s="7">
        <f t="shared" si="170"/>
        <v>-2.3477503951875409E-2</v>
      </c>
    </row>
    <row r="1046" spans="1:21" x14ac:dyDescent="0.2">
      <c r="A1046" s="2">
        <v>44706</v>
      </c>
      <c r="B1046" s="3">
        <v>35.340000000000003</v>
      </c>
      <c r="C1046" s="3">
        <v>72.480002999999996</v>
      </c>
      <c r="D1046" s="3">
        <v>70.129997000000003</v>
      </c>
      <c r="E1046" s="3">
        <v>686.53002900000001</v>
      </c>
      <c r="F1046" s="3">
        <v>53.709999000000003</v>
      </c>
      <c r="G1046" s="3">
        <v>51.16</v>
      </c>
      <c r="H1046" s="3">
        <v>32.349997999999999</v>
      </c>
      <c r="I1046" s="3">
        <v>277.85998499999999</v>
      </c>
      <c r="J1046" s="3">
        <v>33.610000999999997</v>
      </c>
      <c r="K1046" s="3">
        <v>11434.740234000001</v>
      </c>
      <c r="L1046" s="7">
        <f t="shared" si="161"/>
        <v>1.4168035869425674E-3</v>
      </c>
      <c r="M1046" s="7">
        <f t="shared" si="162"/>
        <v>-3.3003024848693272E-3</v>
      </c>
      <c r="N1046" s="7">
        <f t="shared" si="163"/>
        <v>-4.5422287242963717E-3</v>
      </c>
      <c r="O1046" s="7">
        <f t="shared" si="164"/>
        <v>2.1911003176228502E-2</v>
      </c>
      <c r="P1046" s="7">
        <f t="shared" si="165"/>
        <v>5.6169069462648717E-3</v>
      </c>
      <c r="Q1046" s="7">
        <f t="shared" si="166"/>
        <v>-6.7947585631823642E-3</v>
      </c>
      <c r="R1046" s="7">
        <f t="shared" si="167"/>
        <v>1.7295566581621579E-2</v>
      </c>
      <c r="S1046" s="7">
        <f t="shared" si="168"/>
        <v>2.4368608294930857E-2</v>
      </c>
      <c r="T1046" s="7">
        <f t="shared" si="169"/>
        <v>6.2934849369549309E-2</v>
      </c>
      <c r="U1046" s="7">
        <f t="shared" si="170"/>
        <v>1.5117474537335938E-2</v>
      </c>
    </row>
    <row r="1047" spans="1:21" x14ac:dyDescent="0.2">
      <c r="A1047" s="2">
        <v>44707</v>
      </c>
      <c r="B1047" s="3">
        <v>35.529998999999997</v>
      </c>
      <c r="C1047" s="3">
        <v>74.489998</v>
      </c>
      <c r="D1047" s="3">
        <v>69.879997000000003</v>
      </c>
      <c r="E1047" s="3">
        <v>670</v>
      </c>
      <c r="F1047" s="3">
        <v>53.990001999999997</v>
      </c>
      <c r="G1047" s="3">
        <v>52.139999000000003</v>
      </c>
      <c r="H1047" s="3">
        <v>32.400002000000001</v>
      </c>
      <c r="I1047" s="3">
        <v>279.98998999999998</v>
      </c>
      <c r="J1047" s="3">
        <v>35.330002</v>
      </c>
      <c r="K1047" s="3">
        <v>11740.650390999999</v>
      </c>
      <c r="L1047" s="7">
        <f t="shared" si="161"/>
        <v>5.3763157894734896E-3</v>
      </c>
      <c r="M1047" s="7">
        <f t="shared" si="162"/>
        <v>2.773171794708678E-2</v>
      </c>
      <c r="N1047" s="7">
        <f t="shared" si="163"/>
        <v>-3.5648083658124212E-3</v>
      </c>
      <c r="O1047" s="7">
        <f t="shared" si="164"/>
        <v>-2.407764890354128E-2</v>
      </c>
      <c r="P1047" s="7">
        <f t="shared" si="165"/>
        <v>5.2132378553943664E-3</v>
      </c>
      <c r="Q1047" s="7">
        <f t="shared" si="166"/>
        <v>1.9155570758405131E-2</v>
      </c>
      <c r="R1047" s="7">
        <f t="shared" si="167"/>
        <v>1.5457187972624069E-3</v>
      </c>
      <c r="S1047" s="7">
        <f t="shared" si="168"/>
        <v>7.6657493521421691E-3</v>
      </c>
      <c r="T1047" s="7">
        <f t="shared" si="169"/>
        <v>5.117527369308926E-2</v>
      </c>
      <c r="U1047" s="7">
        <f t="shared" si="170"/>
        <v>2.6752698420765754E-2</v>
      </c>
    </row>
    <row r="1048" spans="1:21" x14ac:dyDescent="0.2">
      <c r="A1048" s="2">
        <v>44708</v>
      </c>
      <c r="B1048" s="3">
        <v>35.18</v>
      </c>
      <c r="C1048" s="3">
        <v>76.709998999999996</v>
      </c>
      <c r="D1048" s="3">
        <v>69.809997999999993</v>
      </c>
      <c r="E1048" s="3">
        <v>693.67999299999997</v>
      </c>
      <c r="F1048" s="3">
        <v>53.91</v>
      </c>
      <c r="G1048" s="3">
        <v>52.959999000000003</v>
      </c>
      <c r="H1048" s="3">
        <v>33.909999999999997</v>
      </c>
      <c r="I1048" s="3">
        <v>280</v>
      </c>
      <c r="J1048" s="3">
        <v>36.340000000000003</v>
      </c>
      <c r="K1048" s="3">
        <v>12131.129883</v>
      </c>
      <c r="L1048" s="7">
        <f t="shared" si="161"/>
        <v>-9.8508024162904384E-3</v>
      </c>
      <c r="M1048" s="7">
        <f t="shared" si="162"/>
        <v>2.9802672299709235E-2</v>
      </c>
      <c r="N1048" s="7">
        <f t="shared" si="163"/>
        <v>-1.0017029622942015E-3</v>
      </c>
      <c r="O1048" s="7">
        <f t="shared" si="164"/>
        <v>3.5343273134328307E-2</v>
      </c>
      <c r="P1048" s="7">
        <f t="shared" si="165"/>
        <v>-1.4817928697242937E-3</v>
      </c>
      <c r="Q1048" s="7">
        <f t="shared" si="166"/>
        <v>1.5726889446238772E-2</v>
      </c>
      <c r="R1048" s="7">
        <f t="shared" si="167"/>
        <v>4.6604873666365697E-2</v>
      </c>
      <c r="S1048" s="7">
        <f t="shared" si="168"/>
        <v>3.5751278108272736E-5</v>
      </c>
      <c r="T1048" s="7">
        <f t="shared" si="169"/>
        <v>2.8587544376589707E-2</v>
      </c>
      <c r="U1048" s="7">
        <f t="shared" si="170"/>
        <v>3.3258761567359955E-2</v>
      </c>
    </row>
    <row r="1049" spans="1:21" x14ac:dyDescent="0.2">
      <c r="A1049" s="2">
        <v>44712</v>
      </c>
      <c r="B1049" s="3">
        <v>34.740001999999997</v>
      </c>
      <c r="C1049" s="3">
        <v>78.5</v>
      </c>
      <c r="D1049" s="3">
        <v>69.739998</v>
      </c>
      <c r="E1049" s="3">
        <v>687.09002699999996</v>
      </c>
      <c r="F1049" s="3">
        <v>53.040000999999997</v>
      </c>
      <c r="G1049" s="3">
        <v>52.970001000000003</v>
      </c>
      <c r="H1049" s="3">
        <v>34.330002</v>
      </c>
      <c r="I1049" s="3">
        <v>277.94000199999999</v>
      </c>
      <c r="J1049" s="3">
        <v>35.18</v>
      </c>
      <c r="K1049" s="3">
        <v>12081.389648</v>
      </c>
      <c r="L1049" s="7">
        <f t="shared" si="161"/>
        <v>-1.2507049459920488E-2</v>
      </c>
      <c r="M1049" s="7">
        <f t="shared" si="162"/>
        <v>2.3334650284638953E-2</v>
      </c>
      <c r="N1049" s="7">
        <f t="shared" si="163"/>
        <v>-1.0027217018398022E-3</v>
      </c>
      <c r="O1049" s="7">
        <f t="shared" si="164"/>
        <v>-9.5000087453870168E-3</v>
      </c>
      <c r="P1049" s="7">
        <f t="shared" si="165"/>
        <v>-1.613798924132814E-2</v>
      </c>
      <c r="Q1049" s="7">
        <f t="shared" si="166"/>
        <v>1.88859520182394E-4</v>
      </c>
      <c r="R1049" s="7">
        <f t="shared" si="167"/>
        <v>1.2385785903863279E-2</v>
      </c>
      <c r="S1049" s="7">
        <f t="shared" si="168"/>
        <v>-7.3571357142857407E-3</v>
      </c>
      <c r="T1049" s="7">
        <f t="shared" si="169"/>
        <v>-3.1920748486516333E-2</v>
      </c>
      <c r="U1049" s="7">
        <f t="shared" si="170"/>
        <v>-4.100214529044236E-3</v>
      </c>
    </row>
    <row r="1050" spans="1:21" x14ac:dyDescent="0.2">
      <c r="A1050" s="2">
        <v>44713</v>
      </c>
      <c r="B1050" s="3">
        <v>34.639999000000003</v>
      </c>
      <c r="C1050" s="3">
        <v>76.279999000000004</v>
      </c>
      <c r="D1050" s="3">
        <v>69</v>
      </c>
      <c r="E1050" s="3">
        <v>679</v>
      </c>
      <c r="F1050" s="3">
        <v>52.369999</v>
      </c>
      <c r="G1050" s="3">
        <v>51.349997999999999</v>
      </c>
      <c r="H1050" s="3">
        <v>32.349997999999999</v>
      </c>
      <c r="I1050" s="3">
        <v>277.82000699999998</v>
      </c>
      <c r="J1050" s="3">
        <v>33.849997999999999</v>
      </c>
      <c r="K1050" s="3">
        <v>11994.459961</v>
      </c>
      <c r="L1050" s="7">
        <f t="shared" si="161"/>
        <v>-2.8786123846508086E-3</v>
      </c>
      <c r="M1050" s="7">
        <f t="shared" si="162"/>
        <v>-2.828026751592352E-2</v>
      </c>
      <c r="N1050" s="7">
        <f t="shared" si="163"/>
        <v>-1.0610811890186747E-2</v>
      </c>
      <c r="O1050" s="7">
        <f t="shared" si="164"/>
        <v>-1.1774333321825328E-2</v>
      </c>
      <c r="P1050" s="7">
        <f t="shared" si="165"/>
        <v>-1.2632013336500441E-2</v>
      </c>
      <c r="Q1050" s="7">
        <f t="shared" si="166"/>
        <v>-3.0583405123968264E-2</v>
      </c>
      <c r="R1050" s="7">
        <f t="shared" si="167"/>
        <v>-5.7675615632064366E-2</v>
      </c>
      <c r="S1050" s="7">
        <f t="shared" si="168"/>
        <v>-4.3172986664948351E-4</v>
      </c>
      <c r="T1050" s="7">
        <f t="shared" si="169"/>
        <v>-3.780562819783969E-2</v>
      </c>
      <c r="U1050" s="7">
        <f t="shared" si="170"/>
        <v>-7.1953384116197677E-3</v>
      </c>
    </row>
    <row r="1051" spans="1:21" x14ac:dyDescent="0.2">
      <c r="A1051" s="2">
        <v>44714</v>
      </c>
      <c r="B1051" s="3">
        <v>35.32</v>
      </c>
      <c r="C1051" s="3">
        <v>79.419998000000007</v>
      </c>
      <c r="D1051" s="3">
        <v>68.180000000000007</v>
      </c>
      <c r="E1051" s="3">
        <v>694.64001499999995</v>
      </c>
      <c r="F1051" s="3">
        <v>52.68</v>
      </c>
      <c r="G1051" s="3">
        <v>52.880001</v>
      </c>
      <c r="H1051" s="3">
        <v>31.43</v>
      </c>
      <c r="I1051" s="3">
        <v>275.290009</v>
      </c>
      <c r="J1051" s="3">
        <v>36.139999000000003</v>
      </c>
      <c r="K1051" s="3">
        <v>12316.900390999999</v>
      </c>
      <c r="L1051" s="7">
        <f t="shared" si="161"/>
        <v>1.9630514423513611E-2</v>
      </c>
      <c r="M1051" s="7">
        <f t="shared" si="162"/>
        <v>4.1164119574778744E-2</v>
      </c>
      <c r="N1051" s="7">
        <f t="shared" si="163"/>
        <v>-1.1884057971014394E-2</v>
      </c>
      <c r="O1051" s="7">
        <f t="shared" si="164"/>
        <v>2.3033895434462368E-2</v>
      </c>
      <c r="P1051" s="7">
        <f t="shared" si="165"/>
        <v>5.919438722922255E-3</v>
      </c>
      <c r="Q1051" s="7">
        <f t="shared" si="166"/>
        <v>2.9795580517841515E-2</v>
      </c>
      <c r="R1051" s="7">
        <f t="shared" si="167"/>
        <v>-2.8438888929761284E-2</v>
      </c>
      <c r="S1051" s="7">
        <f t="shared" si="168"/>
        <v>-9.1066083660417511E-3</v>
      </c>
      <c r="T1051" s="7">
        <f t="shared" si="169"/>
        <v>6.7651436788859001E-2</v>
      </c>
      <c r="U1051" s="7">
        <f t="shared" si="170"/>
        <v>2.6882446650238038E-2</v>
      </c>
    </row>
    <row r="1052" spans="1:21" x14ac:dyDescent="0.2">
      <c r="A1052" s="2">
        <v>44715</v>
      </c>
      <c r="B1052" s="3">
        <v>34.93</v>
      </c>
      <c r="C1052" s="3">
        <v>79.050003000000004</v>
      </c>
      <c r="D1052" s="3">
        <v>67.760002</v>
      </c>
      <c r="E1052" s="3">
        <v>678.44000200000005</v>
      </c>
      <c r="F1052" s="3">
        <v>53.200001</v>
      </c>
      <c r="G1052" s="3">
        <v>52.540000999999997</v>
      </c>
      <c r="H1052" s="3">
        <v>30.799999</v>
      </c>
      <c r="I1052" s="3">
        <v>279.47000100000002</v>
      </c>
      <c r="J1052" s="3">
        <v>34.93</v>
      </c>
      <c r="K1052" s="3">
        <v>12012.730469</v>
      </c>
      <c r="L1052" s="7">
        <f t="shared" si="161"/>
        <v>-1.1041902604756527E-2</v>
      </c>
      <c r="M1052" s="7">
        <f t="shared" si="162"/>
        <v>-4.6587132878044514E-3</v>
      </c>
      <c r="N1052" s="7">
        <f t="shared" si="163"/>
        <v>-6.1601349369317503E-3</v>
      </c>
      <c r="O1052" s="7">
        <f t="shared" si="164"/>
        <v>-2.3321450895684291E-2</v>
      </c>
      <c r="P1052" s="7">
        <f t="shared" si="165"/>
        <v>9.8709377372817129E-3</v>
      </c>
      <c r="Q1052" s="7">
        <f t="shared" si="166"/>
        <v>-6.4296519207706409E-3</v>
      </c>
      <c r="R1052" s="7">
        <f t="shared" si="167"/>
        <v>-2.0044575246579703E-2</v>
      </c>
      <c r="S1052" s="7">
        <f t="shared" si="168"/>
        <v>1.5183958238019553E-2</v>
      </c>
      <c r="T1052" s="7">
        <f t="shared" si="169"/>
        <v>-3.3480880837877258E-2</v>
      </c>
      <c r="U1052" s="7">
        <f t="shared" si="170"/>
        <v>-2.4695330184066205E-2</v>
      </c>
    </row>
    <row r="1053" spans="1:21" x14ac:dyDescent="0.2">
      <c r="A1053" s="2">
        <v>44718</v>
      </c>
      <c r="B1053" s="3">
        <v>36.700001</v>
      </c>
      <c r="C1053" s="3">
        <v>78.980002999999996</v>
      </c>
      <c r="D1053" s="3">
        <v>68.449996999999996</v>
      </c>
      <c r="E1053" s="3">
        <v>692.35998500000005</v>
      </c>
      <c r="F1053" s="3">
        <v>53.259998000000003</v>
      </c>
      <c r="G1053" s="3">
        <v>52.150002000000001</v>
      </c>
      <c r="H1053" s="3">
        <v>30.42</v>
      </c>
      <c r="I1053" s="3">
        <v>278.73998999999998</v>
      </c>
      <c r="J1053" s="3">
        <v>35.299999</v>
      </c>
      <c r="K1053" s="3">
        <v>12061.370117</v>
      </c>
      <c r="L1053" s="7">
        <f t="shared" si="161"/>
        <v>5.0672802748353868E-2</v>
      </c>
      <c r="M1053" s="7">
        <f t="shared" si="162"/>
        <v>-8.8551546291538259E-4</v>
      </c>
      <c r="N1053" s="7">
        <f t="shared" si="163"/>
        <v>1.01829247289573E-2</v>
      </c>
      <c r="O1053" s="7">
        <f t="shared" si="164"/>
        <v>2.0517633038978737E-2</v>
      </c>
      <c r="P1053" s="7">
        <f t="shared" si="165"/>
        <v>1.1277631366962333E-3</v>
      </c>
      <c r="Q1053" s="7">
        <f t="shared" si="166"/>
        <v>-7.4228966992215322E-3</v>
      </c>
      <c r="R1053" s="7">
        <f t="shared" si="167"/>
        <v>-1.2337630270702216E-2</v>
      </c>
      <c r="S1053" s="7">
        <f t="shared" si="168"/>
        <v>-2.6121265158618838E-3</v>
      </c>
      <c r="T1053" s="7">
        <f t="shared" si="169"/>
        <v>1.0592585170340681E-2</v>
      </c>
      <c r="U1053" s="7">
        <f t="shared" si="170"/>
        <v>4.0490085185478494E-3</v>
      </c>
    </row>
    <row r="1054" spans="1:21" x14ac:dyDescent="0.2">
      <c r="A1054" s="2">
        <v>44719</v>
      </c>
      <c r="B1054" s="3">
        <v>36.409999999999997</v>
      </c>
      <c r="C1054" s="3">
        <v>79.470000999999996</v>
      </c>
      <c r="D1054" s="3">
        <v>69.010002</v>
      </c>
      <c r="E1054" s="3">
        <v>691.54998799999998</v>
      </c>
      <c r="F1054" s="3">
        <v>53.959999000000003</v>
      </c>
      <c r="G1054" s="3">
        <v>52.029998999999997</v>
      </c>
      <c r="H1054" s="3">
        <v>30.559999000000001</v>
      </c>
      <c r="I1054" s="3">
        <v>285.27999899999998</v>
      </c>
      <c r="J1054" s="3">
        <v>35.07</v>
      </c>
      <c r="K1054" s="3">
        <v>12175.230469</v>
      </c>
      <c r="L1054" s="7">
        <f t="shared" si="161"/>
        <v>-7.9019343895931696E-3</v>
      </c>
      <c r="M1054" s="7">
        <f t="shared" si="162"/>
        <v>6.2040767458567958E-3</v>
      </c>
      <c r="N1054" s="7">
        <f t="shared" si="163"/>
        <v>8.1812275316827821E-3</v>
      </c>
      <c r="O1054" s="7">
        <f t="shared" si="164"/>
        <v>-1.1699072990188286E-3</v>
      </c>
      <c r="P1054" s="7">
        <f t="shared" si="165"/>
        <v>1.3143090992981266E-2</v>
      </c>
      <c r="Q1054" s="7">
        <f t="shared" si="166"/>
        <v>-2.3011120881645235E-3</v>
      </c>
      <c r="R1054" s="7">
        <f t="shared" si="167"/>
        <v>4.602202498356329E-3</v>
      </c>
      <c r="S1054" s="7">
        <f t="shared" si="168"/>
        <v>2.3462758250081012E-2</v>
      </c>
      <c r="T1054" s="7">
        <f t="shared" si="169"/>
        <v>-6.5155525925085552E-3</v>
      </c>
      <c r="U1054" s="7">
        <f t="shared" si="170"/>
        <v>9.4400844096076825E-3</v>
      </c>
    </row>
    <row r="1055" spans="1:21" x14ac:dyDescent="0.2">
      <c r="A1055" s="2">
        <v>44720</v>
      </c>
      <c r="B1055" s="3">
        <v>36.029998999999997</v>
      </c>
      <c r="C1055" s="3">
        <v>78.470000999999996</v>
      </c>
      <c r="D1055" s="3">
        <v>68.959998999999996</v>
      </c>
      <c r="E1055" s="3">
        <v>668.65997300000004</v>
      </c>
      <c r="F1055" s="3">
        <v>53.470001000000003</v>
      </c>
      <c r="G1055" s="3">
        <v>51.220001000000003</v>
      </c>
      <c r="H1055" s="3">
        <v>30.74</v>
      </c>
      <c r="I1055" s="3">
        <v>283.89001500000001</v>
      </c>
      <c r="J1055" s="3">
        <v>35.200001</v>
      </c>
      <c r="K1055" s="3">
        <v>12086.269531</v>
      </c>
      <c r="L1055" s="7">
        <f t="shared" si="161"/>
        <v>-1.0436720681131559E-2</v>
      </c>
      <c r="M1055" s="7">
        <f t="shared" si="162"/>
        <v>-1.2583364633404245E-2</v>
      </c>
      <c r="N1055" s="7">
        <f t="shared" si="163"/>
        <v>-7.2457612738518389E-4</v>
      </c>
      <c r="O1055" s="7">
        <f t="shared" si="164"/>
        <v>-3.3099581226512798E-2</v>
      </c>
      <c r="P1055" s="7">
        <f t="shared" si="165"/>
        <v>-9.0807636968266055E-3</v>
      </c>
      <c r="Q1055" s="7">
        <f t="shared" si="166"/>
        <v>-1.5567903432018E-2</v>
      </c>
      <c r="R1055" s="7">
        <f t="shared" si="167"/>
        <v>5.8900852712723316E-3</v>
      </c>
      <c r="S1055" s="7">
        <f t="shared" si="168"/>
        <v>-4.8723499890364558E-3</v>
      </c>
      <c r="T1055" s="7">
        <f t="shared" si="169"/>
        <v>3.7069004847447972E-3</v>
      </c>
      <c r="U1055" s="7">
        <f t="shared" si="170"/>
        <v>-7.3067149099565985E-3</v>
      </c>
    </row>
    <row r="1056" spans="1:21" x14ac:dyDescent="0.2">
      <c r="A1056" s="2">
        <v>44721</v>
      </c>
      <c r="B1056" s="3">
        <v>35.709999000000003</v>
      </c>
      <c r="C1056" s="3">
        <v>78.910004000000001</v>
      </c>
      <c r="D1056" s="3">
        <v>68.660004000000001</v>
      </c>
      <c r="E1056" s="3">
        <v>658.419983</v>
      </c>
      <c r="F1056" s="3">
        <v>51.779998999999997</v>
      </c>
      <c r="G1056" s="3">
        <v>50.43</v>
      </c>
      <c r="H1056" s="3">
        <v>29.15</v>
      </c>
      <c r="I1056" s="3">
        <v>276.77999899999998</v>
      </c>
      <c r="J1056" s="3">
        <v>34.979999999999997</v>
      </c>
      <c r="K1056" s="3">
        <v>11754.230469</v>
      </c>
      <c r="L1056" s="7">
        <f t="shared" si="161"/>
        <v>-8.8814878956836284E-3</v>
      </c>
      <c r="M1056" s="7">
        <f t="shared" si="162"/>
        <v>5.6072765947843481E-3</v>
      </c>
      <c r="N1056" s="7">
        <f t="shared" si="163"/>
        <v>-4.3502755851257419E-3</v>
      </c>
      <c r="O1056" s="7">
        <f t="shared" si="164"/>
        <v>-1.5314196173665735E-2</v>
      </c>
      <c r="P1056" s="7">
        <f t="shared" si="165"/>
        <v>-3.1606545135467769E-2</v>
      </c>
      <c r="Q1056" s="7">
        <f t="shared" si="166"/>
        <v>-1.5423681854281958E-2</v>
      </c>
      <c r="R1056" s="7">
        <f t="shared" si="167"/>
        <v>-5.1724137931034482E-2</v>
      </c>
      <c r="S1056" s="7">
        <f t="shared" si="168"/>
        <v>-2.5044966798145506E-2</v>
      </c>
      <c r="T1056" s="7">
        <f t="shared" si="169"/>
        <v>-6.2500282315333866E-3</v>
      </c>
      <c r="U1056" s="7">
        <f t="shared" si="170"/>
        <v>-2.7472419107347792E-2</v>
      </c>
    </row>
    <row r="1057" spans="1:21" x14ac:dyDescent="0.2">
      <c r="A1057" s="2">
        <v>44722</v>
      </c>
      <c r="B1057" s="3">
        <v>35.490001999999997</v>
      </c>
      <c r="C1057" s="3">
        <v>75.669998000000007</v>
      </c>
      <c r="D1057" s="3">
        <v>69.580001999999993</v>
      </c>
      <c r="E1057" s="3">
        <v>649.169983</v>
      </c>
      <c r="F1057" s="3">
        <v>49.970001000000003</v>
      </c>
      <c r="G1057" s="3">
        <v>51.09</v>
      </c>
      <c r="H1057" s="3">
        <v>28.09</v>
      </c>
      <c r="I1057" s="3">
        <v>270.86999500000002</v>
      </c>
      <c r="J1057" s="3">
        <v>32.599997999999999</v>
      </c>
      <c r="K1057" s="3">
        <v>11340.019531</v>
      </c>
      <c r="L1057" s="7">
        <f t="shared" si="161"/>
        <v>-6.1606554511526709E-3</v>
      </c>
      <c r="M1057" s="7">
        <f t="shared" si="162"/>
        <v>-4.1059508753794945E-2</v>
      </c>
      <c r="N1057" s="7">
        <f t="shared" si="163"/>
        <v>1.3399329251422598E-2</v>
      </c>
      <c r="O1057" s="7">
        <f t="shared" si="164"/>
        <v>-1.4048783814023457E-2</v>
      </c>
      <c r="P1057" s="7">
        <f t="shared" si="165"/>
        <v>-3.4955543355649606E-2</v>
      </c>
      <c r="Q1057" s="7">
        <f t="shared" si="166"/>
        <v>1.3087447947650281E-2</v>
      </c>
      <c r="R1057" s="7">
        <f t="shared" si="167"/>
        <v>-3.636363636363632E-2</v>
      </c>
      <c r="S1057" s="7">
        <f t="shared" si="168"/>
        <v>-2.1352713423486783E-2</v>
      </c>
      <c r="T1057" s="7">
        <f t="shared" si="169"/>
        <v>-6.8038936535162881E-2</v>
      </c>
      <c r="U1057" s="7">
        <f t="shared" si="170"/>
        <v>-3.5239307166251226E-2</v>
      </c>
    </row>
    <row r="1058" spans="1:21" x14ac:dyDescent="0.2">
      <c r="A1058" s="2">
        <v>44725</v>
      </c>
      <c r="B1058" s="3">
        <v>34.700001</v>
      </c>
      <c r="C1058" s="3">
        <v>72.360000999999997</v>
      </c>
      <c r="D1058" s="3">
        <v>68.860000999999997</v>
      </c>
      <c r="E1058" s="3">
        <v>616.28002900000001</v>
      </c>
      <c r="F1058" s="3">
        <v>47.91</v>
      </c>
      <c r="G1058" s="3">
        <v>50.330002</v>
      </c>
      <c r="H1058" s="3">
        <v>25.809999000000001</v>
      </c>
      <c r="I1058" s="3">
        <v>261.36999500000002</v>
      </c>
      <c r="J1058" s="3">
        <v>30.860001</v>
      </c>
      <c r="K1058" s="3">
        <v>10809.230469</v>
      </c>
      <c r="L1058" s="7">
        <f t="shared" si="161"/>
        <v>-2.2259818413084245E-2</v>
      </c>
      <c r="M1058" s="7">
        <f t="shared" si="162"/>
        <v>-4.3742527917075003E-2</v>
      </c>
      <c r="N1058" s="7">
        <f t="shared" si="163"/>
        <v>-1.0347815166777323E-2</v>
      </c>
      <c r="O1058" s="7">
        <f t="shared" si="164"/>
        <v>-5.066462538518203E-2</v>
      </c>
      <c r="P1058" s="7">
        <f t="shared" si="165"/>
        <v>-4.1224754027921806E-2</v>
      </c>
      <c r="Q1058" s="7">
        <f t="shared" si="166"/>
        <v>-1.4875670385594109E-2</v>
      </c>
      <c r="R1058" s="7">
        <f t="shared" si="167"/>
        <v>-8.1167710929156228E-2</v>
      </c>
      <c r="S1058" s="7">
        <f t="shared" si="168"/>
        <v>-3.5072175491419784E-2</v>
      </c>
      <c r="T1058" s="7">
        <f t="shared" si="169"/>
        <v>-5.3374144378781831E-2</v>
      </c>
      <c r="U1058" s="7">
        <f t="shared" si="170"/>
        <v>-4.6806714975136651E-2</v>
      </c>
    </row>
    <row r="1059" spans="1:21" x14ac:dyDescent="0.2">
      <c r="A1059" s="2">
        <v>44726</v>
      </c>
      <c r="B1059" s="3">
        <v>34.400002000000001</v>
      </c>
      <c r="C1059" s="3">
        <v>72.309997999999993</v>
      </c>
      <c r="D1059" s="3">
        <v>68.339995999999999</v>
      </c>
      <c r="E1059" s="3">
        <v>618.51000999999997</v>
      </c>
      <c r="F1059" s="3">
        <v>47.919998</v>
      </c>
      <c r="G1059" s="3">
        <v>50.389999000000003</v>
      </c>
      <c r="H1059" s="3">
        <v>25.41</v>
      </c>
      <c r="I1059" s="3">
        <v>264.54998799999998</v>
      </c>
      <c r="J1059" s="3">
        <v>31.34</v>
      </c>
      <c r="K1059" s="3">
        <v>10828.349609000001</v>
      </c>
      <c r="L1059" s="7">
        <f t="shared" si="161"/>
        <v>-8.6455040736165886E-3</v>
      </c>
      <c r="M1059" s="7">
        <f t="shared" si="162"/>
        <v>-6.9103094677961372E-4</v>
      </c>
      <c r="N1059" s="7">
        <f t="shared" si="163"/>
        <v>-7.5516263788610403E-3</v>
      </c>
      <c r="O1059" s="7">
        <f t="shared" si="164"/>
        <v>3.6184541037593033E-3</v>
      </c>
      <c r="P1059" s="7">
        <f t="shared" si="165"/>
        <v>2.0868294719271678E-4</v>
      </c>
      <c r="Q1059" s="7">
        <f t="shared" si="166"/>
        <v>1.1920722753001826E-3</v>
      </c>
      <c r="R1059" s="7">
        <f t="shared" si="167"/>
        <v>-1.5497830898792406E-2</v>
      </c>
      <c r="S1059" s="7">
        <f t="shared" si="168"/>
        <v>1.2166633740800918E-2</v>
      </c>
      <c r="T1059" s="7">
        <f t="shared" si="169"/>
        <v>1.5554082451261081E-2</v>
      </c>
      <c r="U1059" s="7">
        <f t="shared" si="170"/>
        <v>1.7687790129771817E-3</v>
      </c>
    </row>
    <row r="1060" spans="1:21" x14ac:dyDescent="0.2">
      <c r="A1060" s="2">
        <v>44727</v>
      </c>
      <c r="B1060" s="3">
        <v>34.849997999999999</v>
      </c>
      <c r="C1060" s="3">
        <v>74.190002000000007</v>
      </c>
      <c r="D1060" s="3">
        <v>67.800003000000004</v>
      </c>
      <c r="E1060" s="3">
        <v>641.25</v>
      </c>
      <c r="F1060" s="3">
        <v>48.509998000000003</v>
      </c>
      <c r="G1060" s="3">
        <v>50.880001</v>
      </c>
      <c r="H1060" s="3">
        <v>25.65</v>
      </c>
      <c r="I1060" s="3">
        <v>258.209991</v>
      </c>
      <c r="J1060" s="3">
        <v>32.200001</v>
      </c>
      <c r="K1060" s="3">
        <v>11099.150390999999</v>
      </c>
      <c r="L1060" s="7">
        <f t="shared" si="161"/>
        <v>1.3081278309227968E-2</v>
      </c>
      <c r="M1060" s="7">
        <f t="shared" si="162"/>
        <v>2.5999226275735948E-2</v>
      </c>
      <c r="N1060" s="7">
        <f t="shared" si="163"/>
        <v>-7.9015661633927443E-3</v>
      </c>
      <c r="O1060" s="7">
        <f t="shared" si="164"/>
        <v>3.6765759053762177E-2</v>
      </c>
      <c r="P1060" s="7">
        <f t="shared" si="165"/>
        <v>1.2312187492161486E-2</v>
      </c>
      <c r="Q1060" s="7">
        <f t="shared" si="166"/>
        <v>9.7241915007777024E-3</v>
      </c>
      <c r="R1060" s="7">
        <f t="shared" si="167"/>
        <v>9.4451003541912021E-3</v>
      </c>
      <c r="S1060" s="7">
        <f t="shared" si="168"/>
        <v>-2.3965213712275741E-2</v>
      </c>
      <c r="T1060" s="7">
        <f t="shared" si="169"/>
        <v>2.7441001914486295E-2</v>
      </c>
      <c r="U1060" s="7">
        <f t="shared" si="170"/>
        <v>2.500850007418692E-2</v>
      </c>
    </row>
    <row r="1061" spans="1:21" x14ac:dyDescent="0.2">
      <c r="A1061" s="2">
        <v>44728</v>
      </c>
      <c r="B1061" s="3">
        <v>34.439999</v>
      </c>
      <c r="C1061" s="3">
        <v>70.949996999999996</v>
      </c>
      <c r="D1061" s="3">
        <v>67.669998000000007</v>
      </c>
      <c r="E1061" s="3">
        <v>618.42999299999997</v>
      </c>
      <c r="F1061" s="3">
        <v>47.48</v>
      </c>
      <c r="G1061" s="3">
        <v>49.82</v>
      </c>
      <c r="H1061" s="3">
        <v>24.25</v>
      </c>
      <c r="I1061" s="3">
        <v>241.5</v>
      </c>
      <c r="J1061" s="3">
        <v>30.32</v>
      </c>
      <c r="K1061" s="3">
        <v>10646.099609000001</v>
      </c>
      <c r="L1061" s="7">
        <f t="shared" si="161"/>
        <v>-1.1764677863109177E-2</v>
      </c>
      <c r="M1061" s="7">
        <f t="shared" si="162"/>
        <v>-4.3671720078940157E-2</v>
      </c>
      <c r="N1061" s="7">
        <f t="shared" si="163"/>
        <v>-1.9174777912620009E-3</v>
      </c>
      <c r="O1061" s="7">
        <f t="shared" si="164"/>
        <v>-3.5586755555555606E-2</v>
      </c>
      <c r="P1061" s="7">
        <f t="shared" si="165"/>
        <v>-2.1232695165231838E-2</v>
      </c>
      <c r="Q1061" s="7">
        <f t="shared" si="166"/>
        <v>-2.0833352577960831E-2</v>
      </c>
      <c r="R1061" s="7">
        <f t="shared" si="167"/>
        <v>-5.4580896686159792E-2</v>
      </c>
      <c r="S1061" s="7">
        <f t="shared" si="168"/>
        <v>-6.4714734450379965E-2</v>
      </c>
      <c r="T1061" s="7">
        <f t="shared" si="169"/>
        <v>-5.8385122410399927E-2</v>
      </c>
      <c r="U1061" s="7">
        <f t="shared" si="170"/>
        <v>-4.0818510069686509E-2</v>
      </c>
    </row>
    <row r="1062" spans="1:21" x14ac:dyDescent="0.2">
      <c r="A1062" s="2">
        <v>44729</v>
      </c>
      <c r="B1062" s="3">
        <v>34.349997999999999</v>
      </c>
      <c r="C1062" s="3">
        <v>71.870002999999997</v>
      </c>
      <c r="D1062" s="3">
        <v>67.540001000000004</v>
      </c>
      <c r="E1062" s="3">
        <v>632.80999799999995</v>
      </c>
      <c r="F1062" s="3">
        <v>46.529998999999997</v>
      </c>
      <c r="G1062" s="3">
        <v>46.200001</v>
      </c>
      <c r="H1062" s="3">
        <v>24.559999000000001</v>
      </c>
      <c r="I1062" s="3">
        <v>221.770004</v>
      </c>
      <c r="J1062" s="3">
        <v>30.790001</v>
      </c>
      <c r="K1062" s="3">
        <v>10798.349609000001</v>
      </c>
      <c r="L1062" s="7">
        <f t="shared" si="161"/>
        <v>-2.6132695300020445E-3</v>
      </c>
      <c r="M1062" s="7">
        <f t="shared" si="162"/>
        <v>1.2966963198039329E-2</v>
      </c>
      <c r="N1062" s="7">
        <f t="shared" si="163"/>
        <v>-1.9210433551365409E-3</v>
      </c>
      <c r="O1062" s="7">
        <f t="shared" si="164"/>
        <v>2.3252437887500685E-2</v>
      </c>
      <c r="P1062" s="7">
        <f t="shared" si="165"/>
        <v>-2.0008445661331094E-2</v>
      </c>
      <c r="Q1062" s="7">
        <f t="shared" si="166"/>
        <v>-7.2661561621838622E-2</v>
      </c>
      <c r="R1062" s="7">
        <f t="shared" si="167"/>
        <v>1.2783463917525825E-2</v>
      </c>
      <c r="S1062" s="7">
        <f t="shared" si="168"/>
        <v>-8.169770600414078E-2</v>
      </c>
      <c r="T1062" s="7">
        <f t="shared" si="169"/>
        <v>1.5501352242744059E-2</v>
      </c>
      <c r="U1062" s="7">
        <f t="shared" si="170"/>
        <v>1.4301012163298836E-2</v>
      </c>
    </row>
    <row r="1063" spans="1:21" x14ac:dyDescent="0.2">
      <c r="A1063" s="2">
        <v>44733</v>
      </c>
      <c r="B1063" s="3">
        <v>34.939999</v>
      </c>
      <c r="C1063" s="3">
        <v>72.959998999999996</v>
      </c>
      <c r="D1063" s="3">
        <v>68.860000999999997</v>
      </c>
      <c r="E1063" s="3">
        <v>640.17999299999997</v>
      </c>
      <c r="F1063" s="3">
        <v>48.110000999999997</v>
      </c>
      <c r="G1063" s="3">
        <v>48.400002000000001</v>
      </c>
      <c r="H1063" s="3">
        <v>24.6</v>
      </c>
      <c r="I1063" s="3">
        <v>237.550003</v>
      </c>
      <c r="J1063" s="3">
        <v>31.389999</v>
      </c>
      <c r="K1063" s="3">
        <v>11069.299805000001</v>
      </c>
      <c r="L1063" s="7">
        <f t="shared" si="161"/>
        <v>1.7176158205307636E-2</v>
      </c>
      <c r="M1063" s="7">
        <f t="shared" si="162"/>
        <v>1.5166216147229038E-2</v>
      </c>
      <c r="N1063" s="7">
        <f t="shared" si="163"/>
        <v>1.9543973651999103E-2</v>
      </c>
      <c r="O1063" s="7">
        <f t="shared" si="164"/>
        <v>1.1646457899358312E-2</v>
      </c>
      <c r="P1063" s="7">
        <f t="shared" si="165"/>
        <v>3.3956630860877524E-2</v>
      </c>
      <c r="Q1063" s="7">
        <f t="shared" si="166"/>
        <v>4.7619068233353511E-2</v>
      </c>
      <c r="R1063" s="7">
        <f t="shared" si="167"/>
        <v>1.6287052780417529E-3</v>
      </c>
      <c r="S1063" s="7">
        <f t="shared" si="168"/>
        <v>7.1154794225462531E-2</v>
      </c>
      <c r="T1063" s="7">
        <f t="shared" si="169"/>
        <v>1.9486780789646593E-2</v>
      </c>
      <c r="U1063" s="7">
        <f t="shared" si="170"/>
        <v>2.5091815491338917E-2</v>
      </c>
    </row>
    <row r="1064" spans="1:21" x14ac:dyDescent="0.2">
      <c r="A1064" s="2">
        <v>44734</v>
      </c>
      <c r="B1064" s="3">
        <v>34.880001</v>
      </c>
      <c r="C1064" s="3">
        <v>73.300003000000004</v>
      </c>
      <c r="D1064" s="3">
        <v>67.919998000000007</v>
      </c>
      <c r="E1064" s="3">
        <v>657.95001200000002</v>
      </c>
      <c r="F1064" s="3">
        <v>49.07</v>
      </c>
      <c r="G1064" s="3">
        <v>47.34</v>
      </c>
      <c r="H1064" s="3">
        <v>24.440000999999999</v>
      </c>
      <c r="I1064" s="3">
        <v>228.80999800000001</v>
      </c>
      <c r="J1064" s="3">
        <v>31.530000999999999</v>
      </c>
      <c r="K1064" s="3">
        <v>11053.080078000001</v>
      </c>
      <c r="L1064" s="7">
        <f t="shared" si="161"/>
        <v>-1.7171723445098042E-3</v>
      </c>
      <c r="M1064" s="7">
        <f t="shared" si="162"/>
        <v>4.660142607732321E-3</v>
      </c>
      <c r="N1064" s="7">
        <f t="shared" si="163"/>
        <v>-1.3650929223773757E-2</v>
      </c>
      <c r="O1064" s="7">
        <f t="shared" si="164"/>
        <v>2.7757848096324447E-2</v>
      </c>
      <c r="P1064" s="7">
        <f t="shared" si="165"/>
        <v>1.9954250260772254E-2</v>
      </c>
      <c r="Q1064" s="7">
        <f t="shared" si="166"/>
        <v>-2.1900866863600484E-2</v>
      </c>
      <c r="R1064" s="7">
        <f t="shared" si="167"/>
        <v>-6.5040243902440105E-3</v>
      </c>
      <c r="S1064" s="7">
        <f t="shared" si="168"/>
        <v>-3.6792274845814238E-2</v>
      </c>
      <c r="T1064" s="7">
        <f t="shared" si="169"/>
        <v>4.4600829710124898E-3</v>
      </c>
      <c r="U1064" s="7">
        <f t="shared" si="170"/>
        <v>-1.46528933950034E-3</v>
      </c>
    </row>
    <row r="1065" spans="1:21" x14ac:dyDescent="0.2">
      <c r="A1065" s="2">
        <v>44735</v>
      </c>
      <c r="B1065" s="3">
        <v>35.209999000000003</v>
      </c>
      <c r="C1065" s="3">
        <v>75.199996999999996</v>
      </c>
      <c r="D1065" s="3">
        <v>69.319999999999993</v>
      </c>
      <c r="E1065" s="3">
        <v>677.419983</v>
      </c>
      <c r="F1065" s="3">
        <v>50.09</v>
      </c>
      <c r="G1065" s="3">
        <v>47.73</v>
      </c>
      <c r="H1065" s="3">
        <v>24.52</v>
      </c>
      <c r="I1065" s="3">
        <v>223.66999799999999</v>
      </c>
      <c r="J1065" s="3">
        <v>31.690000999999999</v>
      </c>
      <c r="K1065" s="3">
        <v>11232.190430000001</v>
      </c>
      <c r="L1065" s="7">
        <f t="shared" si="161"/>
        <v>9.4609515636196045E-3</v>
      </c>
      <c r="M1065" s="7">
        <f t="shared" si="162"/>
        <v>2.592079020788024E-2</v>
      </c>
      <c r="N1065" s="7">
        <f t="shared" si="163"/>
        <v>2.0612515330168096E-2</v>
      </c>
      <c r="O1065" s="7">
        <f t="shared" si="164"/>
        <v>2.959186966319257E-2</v>
      </c>
      <c r="P1065" s="7">
        <f t="shared" si="165"/>
        <v>2.0786631342979481E-2</v>
      </c>
      <c r="Q1065" s="7">
        <f t="shared" si="166"/>
        <v>8.2382762991126627E-3</v>
      </c>
      <c r="R1065" s="7">
        <f t="shared" si="167"/>
        <v>3.2732813717970314E-3</v>
      </c>
      <c r="S1065" s="7">
        <f t="shared" si="168"/>
        <v>-2.246405334088598E-2</v>
      </c>
      <c r="T1065" s="7">
        <f t="shared" si="169"/>
        <v>5.0745320306206194E-3</v>
      </c>
      <c r="U1065" s="7">
        <f t="shared" si="170"/>
        <v>1.6204564767109585E-2</v>
      </c>
    </row>
    <row r="1066" spans="1:21" x14ac:dyDescent="0.2">
      <c r="A1066" s="2">
        <v>44736</v>
      </c>
      <c r="B1066" s="3">
        <v>35.759998000000003</v>
      </c>
      <c r="C1066" s="3">
        <v>78.110000999999997</v>
      </c>
      <c r="D1066" s="3">
        <v>70.720000999999996</v>
      </c>
      <c r="E1066" s="3">
        <v>689.169983</v>
      </c>
      <c r="F1066" s="3">
        <v>51.59</v>
      </c>
      <c r="G1066" s="3">
        <v>48.450001</v>
      </c>
      <c r="H1066" s="3">
        <v>25.76</v>
      </c>
      <c r="I1066" s="3">
        <v>223.479996</v>
      </c>
      <c r="J1066" s="3">
        <v>32.799999</v>
      </c>
      <c r="K1066" s="3">
        <v>11607.620117</v>
      </c>
      <c r="L1066" s="7">
        <f t="shared" si="161"/>
        <v>1.562053438286095E-2</v>
      </c>
      <c r="M1066" s="7">
        <f t="shared" si="162"/>
        <v>3.8696863245885511E-2</v>
      </c>
      <c r="N1066" s="7">
        <f t="shared" si="163"/>
        <v>2.0196206001154116E-2</v>
      </c>
      <c r="O1066" s="7">
        <f t="shared" si="164"/>
        <v>1.7345222011261513E-2</v>
      </c>
      <c r="P1066" s="7">
        <f t="shared" si="165"/>
        <v>2.9946097025354359E-2</v>
      </c>
      <c r="Q1066" s="7">
        <f t="shared" si="166"/>
        <v>1.5084873245338434E-2</v>
      </c>
      <c r="R1066" s="7">
        <f t="shared" si="167"/>
        <v>5.0570962479608565E-2</v>
      </c>
      <c r="S1066" s="7">
        <f t="shared" si="168"/>
        <v>-8.4947468010435924E-4</v>
      </c>
      <c r="T1066" s="7">
        <f t="shared" si="169"/>
        <v>3.5026758124747329E-2</v>
      </c>
      <c r="U1066" s="7">
        <f t="shared" si="170"/>
        <v>3.3424441059801351E-2</v>
      </c>
    </row>
    <row r="1067" spans="1:21" x14ac:dyDescent="0.2">
      <c r="A1067" s="2">
        <v>44739</v>
      </c>
      <c r="B1067" s="3">
        <v>35.889999000000003</v>
      </c>
      <c r="C1067" s="3">
        <v>77.680000000000007</v>
      </c>
      <c r="D1067" s="3">
        <v>70.959998999999996</v>
      </c>
      <c r="E1067" s="3">
        <v>685.57000700000003</v>
      </c>
      <c r="F1067" s="3">
        <v>51.880001</v>
      </c>
      <c r="G1067" s="3">
        <v>48.700001</v>
      </c>
      <c r="H1067" s="3">
        <v>25.98</v>
      </c>
      <c r="I1067" s="3">
        <v>230.16999799999999</v>
      </c>
      <c r="J1067" s="3">
        <v>32.82</v>
      </c>
      <c r="K1067" s="3">
        <v>11524.549805000001</v>
      </c>
      <c r="L1067" s="7">
        <f t="shared" si="161"/>
        <v>3.6353749236786876E-3</v>
      </c>
      <c r="M1067" s="7">
        <f t="shared" si="162"/>
        <v>-5.5050697029179413E-3</v>
      </c>
      <c r="N1067" s="7">
        <f t="shared" si="163"/>
        <v>3.3936368298411075E-3</v>
      </c>
      <c r="O1067" s="7">
        <f t="shared" si="164"/>
        <v>-5.2236401596149748E-3</v>
      </c>
      <c r="P1067" s="7">
        <f t="shared" si="165"/>
        <v>5.6212638108159834E-3</v>
      </c>
      <c r="Q1067" s="7">
        <f t="shared" si="166"/>
        <v>5.1599586138295437E-3</v>
      </c>
      <c r="R1067" s="7">
        <f t="shared" si="167"/>
        <v>8.5403726708074088E-3</v>
      </c>
      <c r="S1067" s="7">
        <f t="shared" si="168"/>
        <v>2.9935574188930954E-2</v>
      </c>
      <c r="T1067" s="7">
        <f t="shared" si="169"/>
        <v>6.0978660395692697E-4</v>
      </c>
      <c r="U1067" s="7">
        <f t="shared" si="170"/>
        <v>-7.1565326193212316E-3</v>
      </c>
    </row>
    <row r="1068" spans="1:21" x14ac:dyDescent="0.2">
      <c r="A1068" s="2">
        <v>44740</v>
      </c>
      <c r="B1068" s="3">
        <v>35.509998000000003</v>
      </c>
      <c r="C1068" s="3">
        <v>76.339995999999999</v>
      </c>
      <c r="D1068" s="3">
        <v>70.870002999999997</v>
      </c>
      <c r="E1068" s="3">
        <v>669.09997599999997</v>
      </c>
      <c r="F1068" s="3">
        <v>50.66</v>
      </c>
      <c r="G1068" s="3">
        <v>48.43</v>
      </c>
      <c r="H1068" s="3">
        <v>25.559999000000001</v>
      </c>
      <c r="I1068" s="3">
        <v>235.33000200000001</v>
      </c>
      <c r="J1068" s="3">
        <v>32.090000000000003</v>
      </c>
      <c r="K1068" s="3">
        <v>11181.540039</v>
      </c>
      <c r="L1068" s="7">
        <f t="shared" si="161"/>
        <v>-1.0587935653049196E-2</v>
      </c>
      <c r="M1068" s="7">
        <f t="shared" si="162"/>
        <v>-1.7250308959835318E-2</v>
      </c>
      <c r="N1068" s="7">
        <f t="shared" si="163"/>
        <v>-1.26826382847045E-3</v>
      </c>
      <c r="O1068" s="7">
        <f t="shared" si="164"/>
        <v>-2.4023849981523567E-2</v>
      </c>
      <c r="P1068" s="7">
        <f t="shared" si="165"/>
        <v>-2.3515824527451407E-2</v>
      </c>
      <c r="Q1068" s="7">
        <f t="shared" si="166"/>
        <v>-5.5441682639801298E-3</v>
      </c>
      <c r="R1068" s="7">
        <f t="shared" si="167"/>
        <v>-1.6166320246343308E-2</v>
      </c>
      <c r="S1068" s="7">
        <f t="shared" si="168"/>
        <v>2.2418230198707371E-2</v>
      </c>
      <c r="T1068" s="7">
        <f t="shared" si="169"/>
        <v>-2.2242535039609899E-2</v>
      </c>
      <c r="U1068" s="7">
        <f t="shared" si="170"/>
        <v>-2.9763398293544102E-2</v>
      </c>
    </row>
    <row r="1069" spans="1:21" x14ac:dyDescent="0.2">
      <c r="A1069" s="2">
        <v>44741</v>
      </c>
      <c r="B1069" s="3">
        <v>35.68</v>
      </c>
      <c r="C1069" s="3">
        <v>76.430000000000007</v>
      </c>
      <c r="D1069" s="3">
        <v>71.620002999999997</v>
      </c>
      <c r="E1069" s="3">
        <v>649.5</v>
      </c>
      <c r="F1069" s="3">
        <v>50.939999</v>
      </c>
      <c r="G1069" s="3">
        <v>48.110000999999997</v>
      </c>
      <c r="H1069" s="3">
        <v>25.08</v>
      </c>
      <c r="I1069" s="3">
        <v>226.179993</v>
      </c>
      <c r="J1069" s="3">
        <v>31.440000999999999</v>
      </c>
      <c r="K1069" s="3">
        <v>11177.889648</v>
      </c>
      <c r="L1069" s="7">
        <f t="shared" si="161"/>
        <v>4.7874404273409599E-3</v>
      </c>
      <c r="M1069" s="7">
        <f t="shared" si="162"/>
        <v>1.1789887963841068E-3</v>
      </c>
      <c r="N1069" s="7">
        <f t="shared" si="163"/>
        <v>1.0582756713020036E-2</v>
      </c>
      <c r="O1069" s="7">
        <f t="shared" si="164"/>
        <v>-2.9293045438698342E-2</v>
      </c>
      <c r="P1069" s="7">
        <f t="shared" si="165"/>
        <v>5.5270232925385644E-3</v>
      </c>
      <c r="Q1069" s="7">
        <f t="shared" si="166"/>
        <v>-6.6074540574024947E-3</v>
      </c>
      <c r="R1069" s="7">
        <f t="shared" si="167"/>
        <v>-1.8779304334088705E-2</v>
      </c>
      <c r="S1069" s="7">
        <f t="shared" si="168"/>
        <v>-3.8881608474214055E-2</v>
      </c>
      <c r="T1069" s="7">
        <f t="shared" si="169"/>
        <v>-2.0255500155811922E-2</v>
      </c>
      <c r="U1069" s="7">
        <f t="shared" si="170"/>
        <v>-3.2646585240199915E-4</v>
      </c>
    </row>
    <row r="1070" spans="1:21" x14ac:dyDescent="0.2">
      <c r="A1070" s="2">
        <v>44742</v>
      </c>
      <c r="B1070" s="3">
        <v>35.389999000000003</v>
      </c>
      <c r="C1070" s="3">
        <v>76.389999000000003</v>
      </c>
      <c r="D1070" s="3">
        <v>71.339995999999999</v>
      </c>
      <c r="E1070" s="3">
        <v>657.02002000000005</v>
      </c>
      <c r="F1070" s="3">
        <v>52.43</v>
      </c>
      <c r="G1070" s="3">
        <v>47.330002</v>
      </c>
      <c r="H1070" s="3">
        <v>24.68</v>
      </c>
      <c r="I1070" s="3">
        <v>223.08000200000001</v>
      </c>
      <c r="J1070" s="3">
        <v>31.66</v>
      </c>
      <c r="K1070" s="3">
        <v>11028.740234000001</v>
      </c>
      <c r="L1070" s="7">
        <f t="shared" si="161"/>
        <v>-8.1278307174886943E-3</v>
      </c>
      <c r="M1070" s="7">
        <f t="shared" si="162"/>
        <v>-5.2336778751803901E-4</v>
      </c>
      <c r="N1070" s="7">
        <f t="shared" si="163"/>
        <v>-3.9096200540510682E-3</v>
      </c>
      <c r="O1070" s="7">
        <f t="shared" si="164"/>
        <v>1.1578167821401147E-2</v>
      </c>
      <c r="P1070" s="7">
        <f t="shared" si="165"/>
        <v>2.9250118359837412E-2</v>
      </c>
      <c r="Q1070" s="7">
        <f t="shared" si="166"/>
        <v>-1.6212824439558765E-2</v>
      </c>
      <c r="R1070" s="7">
        <f t="shared" si="167"/>
        <v>-1.5948963317384313E-2</v>
      </c>
      <c r="S1070" s="7">
        <f t="shared" si="168"/>
        <v>-1.370585859024228E-2</v>
      </c>
      <c r="T1070" s="7">
        <f t="shared" si="169"/>
        <v>6.9974234415578233E-3</v>
      </c>
      <c r="U1070" s="7">
        <f t="shared" si="170"/>
        <v>-1.3343253395482037E-2</v>
      </c>
    </row>
    <row r="1071" spans="1:21" x14ac:dyDescent="0.2">
      <c r="A1071" s="2">
        <v>44743</v>
      </c>
      <c r="B1071" s="3">
        <v>36.07</v>
      </c>
      <c r="C1071" s="3">
        <v>79.260002</v>
      </c>
      <c r="D1071" s="3">
        <v>71.779999000000004</v>
      </c>
      <c r="E1071" s="3">
        <v>673.03002900000001</v>
      </c>
      <c r="F1071" s="3">
        <v>52.310001</v>
      </c>
      <c r="G1071" s="3">
        <v>48.139999000000003</v>
      </c>
      <c r="H1071" s="3">
        <v>25.209999</v>
      </c>
      <c r="I1071" s="3">
        <v>223.94000199999999</v>
      </c>
      <c r="J1071" s="3">
        <v>31.99</v>
      </c>
      <c r="K1071" s="3">
        <v>11127.849609000001</v>
      </c>
      <c r="L1071" s="7">
        <f t="shared" si="161"/>
        <v>1.9214496163167373E-2</v>
      </c>
      <c r="M1071" s="7">
        <f t="shared" si="162"/>
        <v>3.7570402376887017E-2</v>
      </c>
      <c r="N1071" s="7">
        <f t="shared" si="163"/>
        <v>6.1676902813395783E-3</v>
      </c>
      <c r="O1071" s="7">
        <f t="shared" si="164"/>
        <v>2.4367612116294367E-2</v>
      </c>
      <c r="P1071" s="7">
        <f t="shared" si="165"/>
        <v>-2.2887469006294099E-3</v>
      </c>
      <c r="Q1071" s="7">
        <f t="shared" si="166"/>
        <v>1.7113817151328301E-2</v>
      </c>
      <c r="R1071" s="7">
        <f t="shared" si="167"/>
        <v>2.147483792544571E-2</v>
      </c>
      <c r="S1071" s="7">
        <f t="shared" si="168"/>
        <v>3.855119205171897E-3</v>
      </c>
      <c r="T1071" s="7">
        <f t="shared" si="169"/>
        <v>1.0423246999368235E-2</v>
      </c>
      <c r="U1071" s="7">
        <f t="shared" si="170"/>
        <v>8.9864638115657331E-3</v>
      </c>
    </row>
    <row r="1072" spans="1:21" x14ac:dyDescent="0.2">
      <c r="A1072" s="2">
        <v>44747</v>
      </c>
      <c r="B1072" s="3">
        <v>36.259998000000003</v>
      </c>
      <c r="C1072" s="3">
        <v>79.519997000000004</v>
      </c>
      <c r="D1072" s="3">
        <v>72.269997000000004</v>
      </c>
      <c r="E1072" s="3">
        <v>667.15997300000004</v>
      </c>
      <c r="F1072" s="3">
        <v>51.639999000000003</v>
      </c>
      <c r="G1072" s="3">
        <v>47.23</v>
      </c>
      <c r="H1072" s="3">
        <v>25.190000999999999</v>
      </c>
      <c r="I1072" s="3">
        <v>215.13999899999999</v>
      </c>
      <c r="J1072" s="3">
        <v>32.57</v>
      </c>
      <c r="K1072" s="3">
        <v>11322.240234000001</v>
      </c>
      <c r="L1072" s="7">
        <f t="shared" si="161"/>
        <v>5.2674799001941443E-3</v>
      </c>
      <c r="M1072" s="7">
        <f t="shared" si="162"/>
        <v>3.2802800080676698E-3</v>
      </c>
      <c r="N1072" s="7">
        <f t="shared" si="163"/>
        <v>6.826386275095935E-3</v>
      </c>
      <c r="O1072" s="7">
        <f t="shared" si="164"/>
        <v>-8.7218337177641398E-3</v>
      </c>
      <c r="P1072" s="7">
        <f t="shared" si="165"/>
        <v>-1.2808296447939212E-2</v>
      </c>
      <c r="Q1072" s="7">
        <f t="shared" si="166"/>
        <v>-1.8903178622833087E-2</v>
      </c>
      <c r="R1072" s="7">
        <f t="shared" si="167"/>
        <v>-7.9325667565480944E-4</v>
      </c>
      <c r="S1072" s="7">
        <f t="shared" si="168"/>
        <v>-3.9296253109795024E-2</v>
      </c>
      <c r="T1072" s="7">
        <f t="shared" si="169"/>
        <v>1.8130665833072893E-2</v>
      </c>
      <c r="U1072" s="7">
        <f t="shared" si="170"/>
        <v>1.7468840057182335E-2</v>
      </c>
    </row>
    <row r="1073" spans="1:21" x14ac:dyDescent="0.2">
      <c r="A1073" s="2">
        <v>44748</v>
      </c>
      <c r="B1073" s="3">
        <v>35.950001</v>
      </c>
      <c r="C1073" s="3">
        <v>78.860000999999997</v>
      </c>
      <c r="D1073" s="3">
        <v>72.75</v>
      </c>
      <c r="E1073" s="3">
        <v>662.53002900000001</v>
      </c>
      <c r="F1073" s="3">
        <v>52.75</v>
      </c>
      <c r="G1073" s="3">
        <v>47.400002000000001</v>
      </c>
      <c r="H1073" s="3">
        <v>25.059999000000001</v>
      </c>
      <c r="I1073" s="3">
        <v>210.929993</v>
      </c>
      <c r="J1073" s="3">
        <v>32.090000000000003</v>
      </c>
      <c r="K1073" s="3">
        <v>11361.849609000001</v>
      </c>
      <c r="L1073" s="7">
        <f t="shared" si="161"/>
        <v>-8.5492834279804076E-3</v>
      </c>
      <c r="M1073" s="7">
        <f t="shared" si="162"/>
        <v>-8.2997488040650533E-3</v>
      </c>
      <c r="N1073" s="7">
        <f t="shared" si="163"/>
        <v>6.6418018531258054E-3</v>
      </c>
      <c r="O1073" s="7">
        <f t="shared" si="164"/>
        <v>-6.9397808432371628E-3</v>
      </c>
      <c r="P1073" s="7">
        <f t="shared" si="165"/>
        <v>2.1494984924379974E-2</v>
      </c>
      <c r="Q1073" s="7">
        <f t="shared" si="166"/>
        <v>3.5994495024349728E-3</v>
      </c>
      <c r="R1073" s="7">
        <f t="shared" si="167"/>
        <v>-5.1608572782509028E-3</v>
      </c>
      <c r="S1073" s="7">
        <f t="shared" si="168"/>
        <v>-1.9568680949933411E-2</v>
      </c>
      <c r="T1073" s="7">
        <f t="shared" si="169"/>
        <v>-1.4737488486337024E-2</v>
      </c>
      <c r="U1073" s="7">
        <f t="shared" si="170"/>
        <v>3.4983690666671643E-3</v>
      </c>
    </row>
    <row r="1074" spans="1:21" x14ac:dyDescent="0.2">
      <c r="A1074" s="2">
        <v>44749</v>
      </c>
      <c r="B1074" s="3">
        <v>36.150002000000001</v>
      </c>
      <c r="C1074" s="3">
        <v>79.239998</v>
      </c>
      <c r="D1074" s="3">
        <v>72.839995999999999</v>
      </c>
      <c r="E1074" s="3">
        <v>660.73999000000003</v>
      </c>
      <c r="F1074" s="3">
        <v>53.419998</v>
      </c>
      <c r="G1074" s="3">
        <v>48.740001999999997</v>
      </c>
      <c r="H1074" s="3">
        <v>25.9</v>
      </c>
      <c r="I1074" s="3">
        <v>216.66999799999999</v>
      </c>
      <c r="J1074" s="3">
        <v>32.689999</v>
      </c>
      <c r="K1074" s="3">
        <v>11621.349609000001</v>
      </c>
      <c r="L1074" s="7">
        <f t="shared" si="161"/>
        <v>5.5633099982389522E-3</v>
      </c>
      <c r="M1074" s="7">
        <f t="shared" si="162"/>
        <v>4.8186278871592079E-3</v>
      </c>
      <c r="N1074" s="7">
        <f t="shared" si="163"/>
        <v>1.2370584192439766E-3</v>
      </c>
      <c r="O1074" s="7">
        <f t="shared" si="164"/>
        <v>-2.7018231953981043E-3</v>
      </c>
      <c r="P1074" s="7">
        <f t="shared" si="165"/>
        <v>1.2701383886255918E-2</v>
      </c>
      <c r="Q1074" s="7">
        <f t="shared" si="166"/>
        <v>2.8270041001264016E-2</v>
      </c>
      <c r="R1074" s="7">
        <f t="shared" si="167"/>
        <v>3.3519594314429031E-2</v>
      </c>
      <c r="S1074" s="7">
        <f t="shared" si="168"/>
        <v>2.7212844026406412E-2</v>
      </c>
      <c r="T1074" s="7">
        <f t="shared" si="169"/>
        <v>1.8697382362106475E-2</v>
      </c>
      <c r="U1074" s="7">
        <f t="shared" si="170"/>
        <v>2.2839591169596513E-2</v>
      </c>
    </row>
    <row r="1075" spans="1:21" x14ac:dyDescent="0.2">
      <c r="A1075" s="2">
        <v>44750</v>
      </c>
      <c r="B1075" s="3">
        <v>36.200001</v>
      </c>
      <c r="C1075" s="3">
        <v>79.279999000000004</v>
      </c>
      <c r="D1075" s="3">
        <v>72.519997000000004</v>
      </c>
      <c r="E1075" s="3">
        <v>650.52002000000005</v>
      </c>
      <c r="F1075" s="3">
        <v>53.169998</v>
      </c>
      <c r="G1075" s="3">
        <v>48.02</v>
      </c>
      <c r="H1075" s="3">
        <v>25.559999000000001</v>
      </c>
      <c r="I1075" s="3">
        <v>217.5</v>
      </c>
      <c r="J1075" s="3">
        <v>32.43</v>
      </c>
      <c r="K1075" s="3">
        <v>11635.309569999999</v>
      </c>
      <c r="L1075" s="7">
        <f t="shared" si="161"/>
        <v>1.3830981254164159E-3</v>
      </c>
      <c r="M1075" s="7">
        <f t="shared" si="162"/>
        <v>5.0480819042933E-4</v>
      </c>
      <c r="N1075" s="7">
        <f t="shared" si="163"/>
        <v>-4.393177067170565E-3</v>
      </c>
      <c r="O1075" s="7">
        <f t="shared" si="164"/>
        <v>-1.5467460959945816E-2</v>
      </c>
      <c r="P1075" s="7">
        <f t="shared" si="165"/>
        <v>-4.6798953455595409E-3</v>
      </c>
      <c r="Q1075" s="7">
        <f t="shared" si="166"/>
        <v>-1.4772301404501252E-2</v>
      </c>
      <c r="R1075" s="7">
        <f t="shared" si="167"/>
        <v>-1.3127451737451635E-2</v>
      </c>
      <c r="S1075" s="7">
        <f t="shared" si="168"/>
        <v>3.8307195627518653E-3</v>
      </c>
      <c r="T1075" s="7">
        <f t="shared" si="169"/>
        <v>-7.9534722530887978E-3</v>
      </c>
      <c r="U1075" s="7">
        <f t="shared" si="170"/>
        <v>1.201234062280301E-3</v>
      </c>
    </row>
    <row r="1076" spans="1:21" x14ac:dyDescent="0.2">
      <c r="A1076" s="2">
        <v>44753</v>
      </c>
      <c r="B1076" s="3">
        <v>36.139999000000003</v>
      </c>
      <c r="C1076" s="3">
        <v>77.900002000000001</v>
      </c>
      <c r="D1076" s="3">
        <v>72.760002</v>
      </c>
      <c r="E1076" s="3">
        <v>647.30999799999995</v>
      </c>
      <c r="F1076" s="3">
        <v>52.889999000000003</v>
      </c>
      <c r="G1076" s="3">
        <v>47.900002000000001</v>
      </c>
      <c r="H1076" s="3">
        <v>24.17</v>
      </c>
      <c r="I1076" s="3">
        <v>213.61000100000001</v>
      </c>
      <c r="J1076" s="3">
        <v>31.860001</v>
      </c>
      <c r="K1076" s="3">
        <v>11372.599609000001</v>
      </c>
      <c r="L1076" s="7">
        <f t="shared" si="161"/>
        <v>-1.6575137663669462E-3</v>
      </c>
      <c r="M1076" s="7">
        <f t="shared" si="162"/>
        <v>-1.7406622318448854E-2</v>
      </c>
      <c r="N1076" s="7">
        <f t="shared" si="163"/>
        <v>3.3095009642650215E-3</v>
      </c>
      <c r="O1076" s="7">
        <f t="shared" si="164"/>
        <v>-4.9345475947075298E-3</v>
      </c>
      <c r="P1076" s="7">
        <f t="shared" si="165"/>
        <v>-5.266108906003656E-3</v>
      </c>
      <c r="Q1076" s="7">
        <f t="shared" si="166"/>
        <v>-2.498917117867607E-3</v>
      </c>
      <c r="R1076" s="7">
        <f t="shared" si="167"/>
        <v>-5.4381809639350902E-2</v>
      </c>
      <c r="S1076" s="7">
        <f t="shared" si="168"/>
        <v>-1.7885052873563168E-2</v>
      </c>
      <c r="T1076" s="7">
        <f t="shared" si="169"/>
        <v>-1.7576287388220761E-2</v>
      </c>
      <c r="U1076" s="7">
        <f t="shared" si="170"/>
        <v>-2.2578682536935599E-2</v>
      </c>
    </row>
    <row r="1077" spans="1:21" x14ac:dyDescent="0.2">
      <c r="A1077" s="2">
        <v>44754</v>
      </c>
      <c r="B1077" s="3">
        <v>36.299999</v>
      </c>
      <c r="C1077" s="3">
        <v>77.760002</v>
      </c>
      <c r="D1077" s="3">
        <v>72.989998</v>
      </c>
      <c r="E1077" s="3">
        <v>628.25</v>
      </c>
      <c r="F1077" s="3">
        <v>52.040000999999997</v>
      </c>
      <c r="G1077" s="3">
        <v>47.599997999999999</v>
      </c>
      <c r="H1077" s="3">
        <v>25.09</v>
      </c>
      <c r="I1077" s="3">
        <v>210.33999600000001</v>
      </c>
      <c r="J1077" s="3">
        <v>32.310001</v>
      </c>
      <c r="K1077" s="3">
        <v>11264.730469</v>
      </c>
      <c r="L1077" s="7">
        <f t="shared" si="161"/>
        <v>4.4272275713122342E-3</v>
      </c>
      <c r="M1077" s="7">
        <f t="shared" si="162"/>
        <v>-1.7971758203549286E-3</v>
      </c>
      <c r="N1077" s="7">
        <f t="shared" si="163"/>
        <v>3.1610224529680449E-3</v>
      </c>
      <c r="O1077" s="7">
        <f t="shared" si="164"/>
        <v>-2.9444930649750217E-2</v>
      </c>
      <c r="P1077" s="7">
        <f t="shared" si="165"/>
        <v>-1.6071053432994135E-2</v>
      </c>
      <c r="Q1077" s="7">
        <f t="shared" si="166"/>
        <v>-6.2631312624997649E-3</v>
      </c>
      <c r="R1077" s="7">
        <f t="shared" si="167"/>
        <v>3.8063715349606869E-2</v>
      </c>
      <c r="S1077" s="7">
        <f t="shared" si="168"/>
        <v>-1.5308295420119387E-2</v>
      </c>
      <c r="T1077" s="7">
        <f t="shared" si="169"/>
        <v>1.4124293341987004E-2</v>
      </c>
      <c r="U1077" s="7">
        <f t="shared" si="170"/>
        <v>-9.4850028760913793E-3</v>
      </c>
    </row>
    <row r="1078" spans="1:21" x14ac:dyDescent="0.2">
      <c r="A1078" s="2">
        <v>44755</v>
      </c>
      <c r="B1078" s="3">
        <v>36.43</v>
      </c>
      <c r="C1078" s="3">
        <v>77.919998000000007</v>
      </c>
      <c r="D1078" s="3">
        <v>73.889999000000003</v>
      </c>
      <c r="E1078" s="3">
        <v>625.89001499999995</v>
      </c>
      <c r="F1078" s="3">
        <v>51.790000999999997</v>
      </c>
      <c r="G1078" s="3">
        <v>47.950001</v>
      </c>
      <c r="H1078" s="3">
        <v>25.02</v>
      </c>
      <c r="I1078" s="3">
        <v>210.83000200000001</v>
      </c>
      <c r="J1078" s="3">
        <v>32.240001999999997</v>
      </c>
      <c r="K1078" s="3">
        <v>11247.580078000001</v>
      </c>
      <c r="L1078" s="7">
        <f t="shared" si="161"/>
        <v>3.581294864498482E-3</v>
      </c>
      <c r="M1078" s="7">
        <f t="shared" si="162"/>
        <v>2.0575616754743226E-3</v>
      </c>
      <c r="N1078" s="7">
        <f t="shared" si="163"/>
        <v>1.2330470265254743E-2</v>
      </c>
      <c r="O1078" s="7">
        <f t="shared" si="164"/>
        <v>-3.7564424990052551E-3</v>
      </c>
      <c r="P1078" s="7">
        <f t="shared" si="165"/>
        <v>-4.8039968331284244E-3</v>
      </c>
      <c r="Q1078" s="7">
        <f t="shared" si="166"/>
        <v>7.3530045106304613E-3</v>
      </c>
      <c r="R1078" s="7">
        <f t="shared" si="167"/>
        <v>-2.7899561578318167E-3</v>
      </c>
      <c r="S1078" s="7">
        <f t="shared" si="168"/>
        <v>2.3295902316171667E-3</v>
      </c>
      <c r="T1078" s="7">
        <f t="shared" si="169"/>
        <v>-2.1664808985924454E-3</v>
      </c>
      <c r="U1078" s="7">
        <f t="shared" si="170"/>
        <v>-1.5224856952588679E-3</v>
      </c>
    </row>
    <row r="1079" spans="1:21" x14ac:dyDescent="0.2">
      <c r="A1079" s="2">
        <v>44756</v>
      </c>
      <c r="B1079" s="3">
        <v>36.389999000000003</v>
      </c>
      <c r="C1079" s="3">
        <v>78.199996999999996</v>
      </c>
      <c r="D1079" s="3">
        <v>72.860000999999997</v>
      </c>
      <c r="E1079" s="3">
        <v>611.92999299999997</v>
      </c>
      <c r="F1079" s="3">
        <v>51.389999000000003</v>
      </c>
      <c r="G1079" s="3">
        <v>47.5</v>
      </c>
      <c r="H1079" s="3">
        <v>24.120000999999998</v>
      </c>
      <c r="I1079" s="3">
        <v>205.44000199999999</v>
      </c>
      <c r="J1079" s="3">
        <v>31.41</v>
      </c>
      <c r="K1079" s="3">
        <v>11251.190430000001</v>
      </c>
      <c r="L1079" s="7">
        <f t="shared" si="161"/>
        <v>-1.0980236069172832E-3</v>
      </c>
      <c r="M1079" s="7">
        <f t="shared" si="162"/>
        <v>3.5934164166686634E-3</v>
      </c>
      <c r="N1079" s="7">
        <f t="shared" si="163"/>
        <v>-1.3939613126804971E-2</v>
      </c>
      <c r="O1079" s="7">
        <f t="shared" si="164"/>
        <v>-2.2304273379405139E-2</v>
      </c>
      <c r="P1079" s="7">
        <f t="shared" si="165"/>
        <v>-7.7235372132932294E-3</v>
      </c>
      <c r="Q1079" s="7">
        <f t="shared" si="166"/>
        <v>-9.3847964674703618E-3</v>
      </c>
      <c r="R1079" s="7">
        <f t="shared" si="167"/>
        <v>-3.5971183053557197E-2</v>
      </c>
      <c r="S1079" s="7">
        <f t="shared" si="168"/>
        <v>-2.5565621348331697E-2</v>
      </c>
      <c r="T1079" s="7">
        <f t="shared" si="169"/>
        <v>-2.5744477311136545E-2</v>
      </c>
      <c r="U1079" s="7">
        <f t="shared" si="170"/>
        <v>3.2098922390083319E-4</v>
      </c>
    </row>
    <row r="1080" spans="1:21" x14ac:dyDescent="0.2">
      <c r="A1080" s="2">
        <v>44757</v>
      </c>
      <c r="B1080" s="3">
        <v>36.630001</v>
      </c>
      <c r="C1080" s="3">
        <v>79.620002999999997</v>
      </c>
      <c r="D1080" s="3">
        <v>72.449996999999996</v>
      </c>
      <c r="E1080" s="3">
        <v>619.75</v>
      </c>
      <c r="F1080" s="3">
        <v>51.75</v>
      </c>
      <c r="G1080" s="3">
        <v>47.75</v>
      </c>
      <c r="H1080" s="3">
        <v>25</v>
      </c>
      <c r="I1080" s="3">
        <v>208.449997</v>
      </c>
      <c r="J1080" s="3">
        <v>32.57</v>
      </c>
      <c r="K1080" s="3">
        <v>11452.419921999999</v>
      </c>
      <c r="L1080" s="7">
        <f t="shared" si="161"/>
        <v>6.5952736080041362E-3</v>
      </c>
      <c r="M1080" s="7">
        <f t="shared" si="162"/>
        <v>1.8158645197902001E-2</v>
      </c>
      <c r="N1080" s="7">
        <f t="shared" si="163"/>
        <v>-5.6272851272675759E-3</v>
      </c>
      <c r="O1080" s="7">
        <f t="shared" si="164"/>
        <v>1.2779251040894857E-2</v>
      </c>
      <c r="P1080" s="7">
        <f t="shared" si="165"/>
        <v>7.0052735358098932E-3</v>
      </c>
      <c r="Q1080" s="7">
        <f t="shared" si="166"/>
        <v>5.263157894736842E-3</v>
      </c>
      <c r="R1080" s="7">
        <f t="shared" si="167"/>
        <v>3.6484202467487528E-2</v>
      </c>
      <c r="S1080" s="7">
        <f t="shared" si="168"/>
        <v>1.465145527013772E-2</v>
      </c>
      <c r="T1080" s="7">
        <f t="shared" si="169"/>
        <v>3.6930913721744674E-2</v>
      </c>
      <c r="U1080" s="7">
        <f t="shared" si="170"/>
        <v>1.7885173418045023E-2</v>
      </c>
    </row>
    <row r="1081" spans="1:21" x14ac:dyDescent="0.2">
      <c r="A1081" s="2">
        <v>44760</v>
      </c>
      <c r="B1081" s="3">
        <v>36.159999999999997</v>
      </c>
      <c r="C1081" s="3">
        <v>80.230002999999996</v>
      </c>
      <c r="D1081" s="3">
        <v>71.709998999999996</v>
      </c>
      <c r="E1081" s="3">
        <v>614.96997099999999</v>
      </c>
      <c r="F1081" s="3">
        <v>50.75</v>
      </c>
      <c r="G1081" s="3">
        <v>47.529998999999997</v>
      </c>
      <c r="H1081" s="3">
        <v>24.52</v>
      </c>
      <c r="I1081" s="3">
        <v>211</v>
      </c>
      <c r="J1081" s="3">
        <v>33</v>
      </c>
      <c r="K1081" s="3">
        <v>11360.049805000001</v>
      </c>
      <c r="L1081" s="7">
        <f t="shared" si="161"/>
        <v>-1.2831039780752489E-2</v>
      </c>
      <c r="M1081" s="7">
        <f t="shared" si="162"/>
        <v>7.6613913214748242E-3</v>
      </c>
      <c r="N1081" s="7">
        <f t="shared" si="163"/>
        <v>-1.0213913466414636E-2</v>
      </c>
      <c r="O1081" s="7">
        <f t="shared" si="164"/>
        <v>-7.7128342073416916E-3</v>
      </c>
      <c r="P1081" s="7">
        <f t="shared" si="165"/>
        <v>-1.932367149758454E-2</v>
      </c>
      <c r="Q1081" s="7">
        <f t="shared" si="166"/>
        <v>-4.6073507853403861E-3</v>
      </c>
      <c r="R1081" s="7">
        <f t="shared" si="167"/>
        <v>-1.9200000000000016E-2</v>
      </c>
      <c r="S1081" s="7">
        <f t="shared" si="168"/>
        <v>1.2233164004315164E-2</v>
      </c>
      <c r="T1081" s="7">
        <f t="shared" si="169"/>
        <v>1.3202333435676995E-2</v>
      </c>
      <c r="U1081" s="7">
        <f t="shared" si="170"/>
        <v>-8.0655544967012938E-3</v>
      </c>
    </row>
    <row r="1082" spans="1:21" x14ac:dyDescent="0.2">
      <c r="A1082" s="2">
        <v>44761</v>
      </c>
      <c r="B1082" s="3">
        <v>36.479999999999997</v>
      </c>
      <c r="C1082" s="3">
        <v>82.550003000000004</v>
      </c>
      <c r="D1082" s="3">
        <v>71.949996999999996</v>
      </c>
      <c r="E1082" s="3">
        <v>637.38000499999998</v>
      </c>
      <c r="F1082" s="3">
        <v>51.369999</v>
      </c>
      <c r="G1082" s="3">
        <v>47.299999</v>
      </c>
      <c r="H1082" s="3">
        <v>25.049999</v>
      </c>
      <c r="I1082" s="3">
        <v>214.470001</v>
      </c>
      <c r="J1082" s="3">
        <v>34.490001999999997</v>
      </c>
      <c r="K1082" s="3">
        <v>11713.150390999999</v>
      </c>
      <c r="L1082" s="7">
        <f t="shared" si="161"/>
        <v>8.8495575221239024E-3</v>
      </c>
      <c r="M1082" s="7">
        <f t="shared" si="162"/>
        <v>2.8916862934680525E-2</v>
      </c>
      <c r="N1082" s="7">
        <f t="shared" si="163"/>
        <v>3.3467857111530563E-3</v>
      </c>
      <c r="O1082" s="7">
        <f t="shared" si="164"/>
        <v>3.6440858996024048E-2</v>
      </c>
      <c r="P1082" s="7">
        <f t="shared" si="165"/>
        <v>1.2216729064039408E-2</v>
      </c>
      <c r="Q1082" s="7">
        <f t="shared" si="166"/>
        <v>-4.8390491234808755E-3</v>
      </c>
      <c r="R1082" s="7">
        <f t="shared" si="167"/>
        <v>2.1614967373572599E-2</v>
      </c>
      <c r="S1082" s="7">
        <f t="shared" si="168"/>
        <v>1.6445502369668231E-2</v>
      </c>
      <c r="T1082" s="7">
        <f t="shared" si="169"/>
        <v>4.5151575757575668E-2</v>
      </c>
      <c r="U1082" s="7">
        <f t="shared" si="170"/>
        <v>3.1082661789439102E-2</v>
      </c>
    </row>
    <row r="1083" spans="1:21" x14ac:dyDescent="0.2">
      <c r="A1083" s="2">
        <v>44762</v>
      </c>
      <c r="B1083" s="3">
        <v>36.310001</v>
      </c>
      <c r="C1083" s="3">
        <v>83.269997000000004</v>
      </c>
      <c r="D1083" s="3">
        <v>70.510002</v>
      </c>
      <c r="E1083" s="3">
        <v>637.38000499999998</v>
      </c>
      <c r="F1083" s="3">
        <v>50.82</v>
      </c>
      <c r="G1083" s="3">
        <v>47.200001</v>
      </c>
      <c r="H1083" s="3">
        <v>26.01</v>
      </c>
      <c r="I1083" s="3">
        <v>216.80999800000001</v>
      </c>
      <c r="J1083" s="3">
        <v>35.279998999999997</v>
      </c>
      <c r="K1083" s="3">
        <v>11897.650390999999</v>
      </c>
      <c r="L1083" s="7">
        <f t="shared" si="161"/>
        <v>-4.6600603070174659E-3</v>
      </c>
      <c r="M1083" s="7">
        <f t="shared" si="162"/>
        <v>8.7219136745518931E-3</v>
      </c>
      <c r="N1083" s="7">
        <f t="shared" si="163"/>
        <v>-2.0013829882438997E-2</v>
      </c>
      <c r="O1083" s="7">
        <f t="shared" si="164"/>
        <v>0</v>
      </c>
      <c r="P1083" s="7">
        <f t="shared" si="165"/>
        <v>-1.0706618857438555E-2</v>
      </c>
      <c r="Q1083" s="7">
        <f t="shared" si="166"/>
        <v>-2.1141226662605081E-3</v>
      </c>
      <c r="R1083" s="7">
        <f t="shared" si="167"/>
        <v>3.8323394743448966E-2</v>
      </c>
      <c r="S1083" s="7">
        <f t="shared" si="168"/>
        <v>1.0910602830649546E-2</v>
      </c>
      <c r="T1083" s="7">
        <f t="shared" si="169"/>
        <v>2.2905101600168062E-2</v>
      </c>
      <c r="U1083" s="7">
        <f t="shared" si="170"/>
        <v>1.5751526603958212E-2</v>
      </c>
    </row>
    <row r="1084" spans="1:21" x14ac:dyDescent="0.2">
      <c r="A1084" s="2">
        <v>44763</v>
      </c>
      <c r="B1084" s="3">
        <v>36.279998999999997</v>
      </c>
      <c r="C1084" s="3">
        <v>83.540001000000004</v>
      </c>
      <c r="D1084" s="3">
        <v>70.239998</v>
      </c>
      <c r="E1084" s="3">
        <v>650.19000200000005</v>
      </c>
      <c r="F1084" s="3">
        <v>51.119999</v>
      </c>
      <c r="G1084" s="3">
        <v>46.279998999999997</v>
      </c>
      <c r="H1084" s="3">
        <v>26.02</v>
      </c>
      <c r="I1084" s="3">
        <v>213.279999</v>
      </c>
      <c r="J1084" s="3">
        <v>35.299999</v>
      </c>
      <c r="K1084" s="3">
        <v>12059.610352</v>
      </c>
      <c r="L1084" s="7">
        <f t="shared" si="161"/>
        <v>-8.2627373103083069E-4</v>
      </c>
      <c r="M1084" s="7">
        <f t="shared" si="162"/>
        <v>3.2425124261743414E-3</v>
      </c>
      <c r="N1084" s="7">
        <f t="shared" si="163"/>
        <v>-3.829300699778737E-3</v>
      </c>
      <c r="O1084" s="7">
        <f t="shared" si="164"/>
        <v>2.0097895916895082E-2</v>
      </c>
      <c r="P1084" s="7">
        <f t="shared" si="165"/>
        <v>5.9031680440771285E-3</v>
      </c>
      <c r="Q1084" s="7">
        <f t="shared" si="166"/>
        <v>-1.9491567383653312E-2</v>
      </c>
      <c r="R1084" s="7">
        <f t="shared" si="167"/>
        <v>3.8446751249511762E-4</v>
      </c>
      <c r="S1084" s="7">
        <f t="shared" si="168"/>
        <v>-1.6281532367340382E-2</v>
      </c>
      <c r="T1084" s="7">
        <f t="shared" si="169"/>
        <v>5.6689344010477799E-4</v>
      </c>
      <c r="U1084" s="7">
        <f t="shared" si="170"/>
        <v>1.3612768544830952E-2</v>
      </c>
    </row>
    <row r="1085" spans="1:21" x14ac:dyDescent="0.2">
      <c r="A1085" s="2">
        <v>44764</v>
      </c>
      <c r="B1085" s="3">
        <v>36.43</v>
      </c>
      <c r="C1085" s="3">
        <v>83.589995999999999</v>
      </c>
      <c r="D1085" s="3">
        <v>71.139999000000003</v>
      </c>
      <c r="E1085" s="3">
        <v>653.78002900000001</v>
      </c>
      <c r="F1085" s="3">
        <v>51.23</v>
      </c>
      <c r="G1085" s="3">
        <v>46.240001999999997</v>
      </c>
      <c r="H1085" s="3">
        <v>25.27</v>
      </c>
      <c r="I1085" s="3">
        <v>209.800003</v>
      </c>
      <c r="J1085" s="3">
        <v>34.610000999999997</v>
      </c>
      <c r="K1085" s="3">
        <v>11834.110352</v>
      </c>
      <c r="L1085" s="7">
        <f t="shared" si="161"/>
        <v>4.1345370489123548E-3</v>
      </c>
      <c r="M1085" s="7">
        <f t="shared" si="162"/>
        <v>5.9845582237897711E-4</v>
      </c>
      <c r="N1085" s="7">
        <f t="shared" si="163"/>
        <v>1.2813226446845901E-2</v>
      </c>
      <c r="O1085" s="7">
        <f t="shared" si="164"/>
        <v>5.5215044663205438E-3</v>
      </c>
      <c r="P1085" s="7">
        <f t="shared" si="165"/>
        <v>2.151819290919722E-3</v>
      </c>
      <c r="Q1085" s="7">
        <f t="shared" si="166"/>
        <v>-8.6423943094725687E-4</v>
      </c>
      <c r="R1085" s="7">
        <f t="shared" si="167"/>
        <v>-2.8823981552651808E-2</v>
      </c>
      <c r="S1085" s="7">
        <f t="shared" si="168"/>
        <v>-1.6316560466600526E-2</v>
      </c>
      <c r="T1085" s="7">
        <f t="shared" si="169"/>
        <v>-1.9546686106138494E-2</v>
      </c>
      <c r="U1085" s="7">
        <f t="shared" si="170"/>
        <v>-1.869877992887245E-2</v>
      </c>
    </row>
    <row r="1086" spans="1:21" x14ac:dyDescent="0.2">
      <c r="A1086" s="2">
        <v>44767</v>
      </c>
      <c r="B1086" s="3">
        <v>36.759998000000003</v>
      </c>
      <c r="C1086" s="3">
        <v>81.5</v>
      </c>
      <c r="D1086" s="3">
        <v>72.099997999999999</v>
      </c>
      <c r="E1086" s="3">
        <v>649.47997999999995</v>
      </c>
      <c r="F1086" s="3">
        <v>51.77</v>
      </c>
      <c r="G1086" s="3">
        <v>45.709999000000003</v>
      </c>
      <c r="H1086" s="3">
        <v>25.34</v>
      </c>
      <c r="I1086" s="3">
        <v>221.570007</v>
      </c>
      <c r="J1086" s="3">
        <v>34.479999999999997</v>
      </c>
      <c r="K1086" s="3">
        <v>11782.669921999999</v>
      </c>
      <c r="L1086" s="7">
        <f t="shared" si="161"/>
        <v>9.0584133955532078E-3</v>
      </c>
      <c r="M1086" s="7">
        <f t="shared" si="162"/>
        <v>-2.500294413221409E-2</v>
      </c>
      <c r="N1086" s="7">
        <f t="shared" si="163"/>
        <v>1.3494503985022494E-2</v>
      </c>
      <c r="O1086" s="7">
        <f t="shared" si="164"/>
        <v>-6.5772106966578174E-3</v>
      </c>
      <c r="P1086" s="7">
        <f t="shared" si="165"/>
        <v>1.0540698809291553E-2</v>
      </c>
      <c r="Q1086" s="7">
        <f t="shared" si="166"/>
        <v>-1.1462002099394235E-2</v>
      </c>
      <c r="R1086" s="7">
        <f t="shared" si="167"/>
        <v>2.7700831024930861E-3</v>
      </c>
      <c r="S1086" s="7">
        <f t="shared" si="168"/>
        <v>5.6101066881300281E-2</v>
      </c>
      <c r="T1086" s="7">
        <f t="shared" si="169"/>
        <v>-3.7561686288307256E-3</v>
      </c>
      <c r="U1086" s="7">
        <f t="shared" si="170"/>
        <v>-4.3467931656820296E-3</v>
      </c>
    </row>
    <row r="1087" spans="1:21" x14ac:dyDescent="0.2">
      <c r="A1087" s="2">
        <v>44768</v>
      </c>
      <c r="B1087" s="3">
        <v>37.07</v>
      </c>
      <c r="C1087" s="3">
        <v>80.309997999999993</v>
      </c>
      <c r="D1087" s="3">
        <v>72.910004000000001</v>
      </c>
      <c r="E1087" s="3">
        <v>641.70001200000002</v>
      </c>
      <c r="F1087" s="3">
        <v>52.299999</v>
      </c>
      <c r="G1087" s="3">
        <v>46.02</v>
      </c>
      <c r="H1087" s="3">
        <v>24.139999</v>
      </c>
      <c r="I1087" s="3">
        <v>218.58000200000001</v>
      </c>
      <c r="J1087" s="3">
        <v>33.110000999999997</v>
      </c>
      <c r="K1087" s="3">
        <v>11562.570313</v>
      </c>
      <c r="L1087" s="7">
        <f t="shared" si="161"/>
        <v>8.4331342999528231E-3</v>
      </c>
      <c r="M1087" s="7">
        <f t="shared" si="162"/>
        <v>-1.4601251533742416E-2</v>
      </c>
      <c r="N1087" s="7">
        <f t="shared" si="163"/>
        <v>1.1234480200679081E-2</v>
      </c>
      <c r="O1087" s="7">
        <f t="shared" si="164"/>
        <v>-1.1978764918974007E-2</v>
      </c>
      <c r="P1087" s="7">
        <f t="shared" si="165"/>
        <v>1.023757002124776E-2</v>
      </c>
      <c r="Q1087" s="7">
        <f t="shared" si="166"/>
        <v>6.7819078272130292E-3</v>
      </c>
      <c r="R1087" s="7">
        <f t="shared" si="167"/>
        <v>-4.7355998421468044E-2</v>
      </c>
      <c r="S1087" s="7">
        <f t="shared" si="168"/>
        <v>-1.3494628810477929E-2</v>
      </c>
      <c r="T1087" s="7">
        <f t="shared" si="169"/>
        <v>-3.9733149651972159E-2</v>
      </c>
      <c r="U1087" s="7">
        <f t="shared" si="170"/>
        <v>-1.8679943549045723E-2</v>
      </c>
    </row>
    <row r="1088" spans="1:21" x14ac:dyDescent="0.2">
      <c r="A1088" s="2">
        <v>44769</v>
      </c>
      <c r="B1088" s="3">
        <v>37.110000999999997</v>
      </c>
      <c r="C1088" s="3">
        <v>82.959998999999996</v>
      </c>
      <c r="D1088" s="3">
        <v>72.209998999999996</v>
      </c>
      <c r="E1088" s="3">
        <v>652.21002199999998</v>
      </c>
      <c r="F1088" s="3">
        <v>51.950001</v>
      </c>
      <c r="G1088" s="3">
        <v>45.939999</v>
      </c>
      <c r="H1088" s="3">
        <v>24.530000999999999</v>
      </c>
      <c r="I1088" s="3">
        <v>226.53999300000001</v>
      </c>
      <c r="J1088" s="3">
        <v>34.299999</v>
      </c>
      <c r="K1088" s="3">
        <v>12032.419921999999</v>
      </c>
      <c r="L1088" s="7">
        <f t="shared" si="161"/>
        <v>1.0790666306985872E-3</v>
      </c>
      <c r="M1088" s="7">
        <f t="shared" si="162"/>
        <v>3.2997149371115704E-2</v>
      </c>
      <c r="N1088" s="7">
        <f t="shared" si="163"/>
        <v>-9.6009458455111919E-3</v>
      </c>
      <c r="O1088" s="7">
        <f t="shared" si="164"/>
        <v>1.6378385232132371E-2</v>
      </c>
      <c r="P1088" s="7">
        <f t="shared" si="165"/>
        <v>-6.6921224988933433E-3</v>
      </c>
      <c r="Q1088" s="7">
        <f t="shared" si="166"/>
        <v>-1.738396349413361E-3</v>
      </c>
      <c r="R1088" s="7">
        <f t="shared" si="167"/>
        <v>1.61558415971765E-2</v>
      </c>
      <c r="S1088" s="7">
        <f t="shared" si="168"/>
        <v>3.6416831032877392E-2</v>
      </c>
      <c r="T1088" s="7">
        <f t="shared" si="169"/>
        <v>3.5940741892457294E-2</v>
      </c>
      <c r="U1088" s="7">
        <f t="shared" si="170"/>
        <v>4.0635394750571922E-2</v>
      </c>
    </row>
    <row r="1089" spans="1:21" x14ac:dyDescent="0.2">
      <c r="A1089" s="2">
        <v>44770</v>
      </c>
      <c r="B1089" s="3">
        <v>38.5</v>
      </c>
      <c r="C1089" s="3">
        <v>84.669998000000007</v>
      </c>
      <c r="D1089" s="3">
        <v>73.260002</v>
      </c>
      <c r="E1089" s="3">
        <v>711.30999799999995</v>
      </c>
      <c r="F1089" s="3">
        <v>50.720001000000003</v>
      </c>
      <c r="G1089" s="3">
        <v>46.040000999999997</v>
      </c>
      <c r="H1089" s="3">
        <v>24.35</v>
      </c>
      <c r="I1089" s="3">
        <v>228.66999799999999</v>
      </c>
      <c r="J1089" s="3">
        <v>36.959999000000003</v>
      </c>
      <c r="K1089" s="3">
        <v>12162.589844</v>
      </c>
      <c r="L1089" s="7">
        <f t="shared" si="161"/>
        <v>3.7456183307567233E-2</v>
      </c>
      <c r="M1089" s="7">
        <f t="shared" si="162"/>
        <v>2.0612331492434209E-2</v>
      </c>
      <c r="N1089" s="7">
        <f t="shared" si="163"/>
        <v>1.4540964056792243E-2</v>
      </c>
      <c r="O1089" s="7">
        <f t="shared" si="164"/>
        <v>9.0614946116237341E-2</v>
      </c>
      <c r="P1089" s="7">
        <f t="shared" si="165"/>
        <v>-2.3676611671287491E-2</v>
      </c>
      <c r="Q1089" s="7">
        <f t="shared" si="166"/>
        <v>2.1767958680189866E-3</v>
      </c>
      <c r="R1089" s="7">
        <f t="shared" si="167"/>
        <v>-7.3379939935590381E-3</v>
      </c>
      <c r="S1089" s="7">
        <f t="shared" si="168"/>
        <v>9.4023354189826554E-3</v>
      </c>
      <c r="T1089" s="7">
        <f t="shared" si="169"/>
        <v>7.7551022669126141E-2</v>
      </c>
      <c r="U1089" s="7">
        <f t="shared" si="170"/>
        <v>1.0818266221078197E-2</v>
      </c>
    </row>
    <row r="1090" spans="1:21" x14ac:dyDescent="0.2">
      <c r="A1090" s="2">
        <v>44771</v>
      </c>
      <c r="B1090" s="3">
        <v>38.740001999999997</v>
      </c>
      <c r="C1090" s="3">
        <v>84.779999000000004</v>
      </c>
      <c r="D1090" s="3">
        <v>73.919998000000007</v>
      </c>
      <c r="E1090" s="3">
        <v>703.73999000000003</v>
      </c>
      <c r="F1090" s="3">
        <v>50.509998000000003</v>
      </c>
      <c r="G1090" s="3">
        <v>46.439999</v>
      </c>
      <c r="H1090" s="3">
        <v>23.65</v>
      </c>
      <c r="I1090" s="3">
        <v>236.949997</v>
      </c>
      <c r="J1090" s="3">
        <v>37.810001</v>
      </c>
      <c r="K1090" s="3">
        <v>12390.690430000001</v>
      </c>
      <c r="L1090" s="7">
        <f t="shared" si="161"/>
        <v>6.2338181818181026E-3</v>
      </c>
      <c r="M1090" s="7">
        <f t="shared" si="162"/>
        <v>1.2991732915831283E-3</v>
      </c>
      <c r="N1090" s="7">
        <f t="shared" si="163"/>
        <v>9.0089541630098049E-3</v>
      </c>
      <c r="O1090" s="7">
        <f t="shared" si="164"/>
        <v>-1.0642347248435437E-2</v>
      </c>
      <c r="P1090" s="7">
        <f t="shared" si="165"/>
        <v>-4.1404376155276569E-3</v>
      </c>
      <c r="Q1090" s="7">
        <f t="shared" si="166"/>
        <v>8.6880536774967421E-3</v>
      </c>
      <c r="R1090" s="7">
        <f t="shared" si="167"/>
        <v>-2.8747433264887177E-2</v>
      </c>
      <c r="S1090" s="7">
        <f t="shared" si="168"/>
        <v>3.6209380646428327E-2</v>
      </c>
      <c r="T1090" s="7">
        <f t="shared" si="169"/>
        <v>2.29978902326268E-2</v>
      </c>
      <c r="U1090" s="7">
        <f t="shared" si="170"/>
        <v>1.8754277577857002E-2</v>
      </c>
    </row>
    <row r="1091" spans="1:21" x14ac:dyDescent="0.2">
      <c r="A1091" s="2">
        <v>44774</v>
      </c>
      <c r="B1091" s="3">
        <v>38.909999999999997</v>
      </c>
      <c r="C1091" s="3">
        <v>84.910004000000001</v>
      </c>
      <c r="D1091" s="3">
        <v>74.739998</v>
      </c>
      <c r="E1091" s="3">
        <v>694.42999299999997</v>
      </c>
      <c r="F1091" s="3">
        <v>50.610000999999997</v>
      </c>
      <c r="G1091" s="3">
        <v>46.740001999999997</v>
      </c>
      <c r="H1091" s="3">
        <v>24.15</v>
      </c>
      <c r="I1091" s="3">
        <v>228.10000600000001</v>
      </c>
      <c r="J1091" s="3">
        <v>37.709999000000003</v>
      </c>
      <c r="K1091" s="3">
        <v>12368.980469</v>
      </c>
      <c r="L1091" s="7">
        <f t="shared" si="161"/>
        <v>4.3881773676728167E-3</v>
      </c>
      <c r="M1091" s="7">
        <f t="shared" si="162"/>
        <v>1.5334395085331038E-3</v>
      </c>
      <c r="N1091" s="7">
        <f t="shared" si="163"/>
        <v>1.109307389321078E-2</v>
      </c>
      <c r="O1091" s="7">
        <f t="shared" si="164"/>
        <v>-1.322931357076932E-2</v>
      </c>
      <c r="P1091" s="7">
        <f t="shared" si="165"/>
        <v>1.9798654515882945E-3</v>
      </c>
      <c r="Q1091" s="7">
        <f t="shared" si="166"/>
        <v>6.4600130590010711E-3</v>
      </c>
      <c r="R1091" s="7">
        <f t="shared" si="167"/>
        <v>2.1141649048625793E-2</v>
      </c>
      <c r="S1091" s="7">
        <f t="shared" si="168"/>
        <v>-3.7349614315462465E-2</v>
      </c>
      <c r="T1091" s="7">
        <f t="shared" si="169"/>
        <v>-2.6448557882872412E-3</v>
      </c>
      <c r="U1091" s="7">
        <f t="shared" si="170"/>
        <v>-1.7521187477524992E-3</v>
      </c>
    </row>
    <row r="1092" spans="1:21" x14ac:dyDescent="0.2">
      <c r="A1092" s="2">
        <v>44775</v>
      </c>
      <c r="B1092" s="3">
        <v>38.560001</v>
      </c>
      <c r="C1092" s="3">
        <v>83.709998999999996</v>
      </c>
      <c r="D1092" s="3">
        <v>73.870002999999997</v>
      </c>
      <c r="E1092" s="3">
        <v>688.71002199999998</v>
      </c>
      <c r="F1092" s="3">
        <v>49.689999</v>
      </c>
      <c r="G1092" s="3">
        <v>46.779998999999997</v>
      </c>
      <c r="H1092" s="3">
        <v>24.469999000000001</v>
      </c>
      <c r="I1092" s="3">
        <v>227.91000399999999</v>
      </c>
      <c r="J1092" s="3">
        <v>36.68</v>
      </c>
      <c r="K1092" s="3">
        <v>12348.759765999999</v>
      </c>
      <c r="L1092" s="7">
        <f t="shared" ref="L1092:L1155" si="171">((B1092-B1091)/B1091)</f>
        <v>-8.9950912361859894E-3</v>
      </c>
      <c r="M1092" s="7">
        <f t="shared" ref="M1092:M1155" si="172">((C1092-C1091)/C1091)</f>
        <v>-1.4132669219989725E-2</v>
      </c>
      <c r="N1092" s="7">
        <f t="shared" ref="N1092:N1155" si="173">(D1092-D1091)/D1091</f>
        <v>-1.1640286637417396E-2</v>
      </c>
      <c r="O1092" s="7">
        <f t="shared" ref="O1092:O1155" si="174">(E1092-E1091)/E1091</f>
        <v>-8.2369296511649766E-3</v>
      </c>
      <c r="P1092" s="7">
        <f t="shared" ref="P1092:P1155" si="175">(F1092-F1091)/F1091</f>
        <v>-1.8178264805803833E-2</v>
      </c>
      <c r="Q1092" s="7">
        <f t="shared" ref="Q1092:Q1155" si="176">(G1092-G1091)/G1091</f>
        <v>8.5573381019537868E-4</v>
      </c>
      <c r="R1092" s="7">
        <f t="shared" ref="R1092:R1155" si="177">(H1092-H1091)/H1091</f>
        <v>1.3250476190476307E-2</v>
      </c>
      <c r="S1092" s="7">
        <f t="shared" ref="S1092:S1155" si="178">(I1092-I1091)/I1091</f>
        <v>-8.3297674266620179E-4</v>
      </c>
      <c r="T1092" s="7">
        <f t="shared" ref="T1092:T1155" si="179">(J1092-J1091)/J1091</f>
        <v>-2.7313684097419456E-2</v>
      </c>
      <c r="U1092" s="7">
        <f t="shared" ref="U1092:U1155" si="180">(K1092-K1091)/K1091</f>
        <v>-1.6347914082878053E-3</v>
      </c>
    </row>
    <row r="1093" spans="1:21" x14ac:dyDescent="0.2">
      <c r="A1093" s="2">
        <v>44776</v>
      </c>
      <c r="B1093" s="3">
        <v>39.099997999999999</v>
      </c>
      <c r="C1093" s="3">
        <v>87.269997000000004</v>
      </c>
      <c r="D1093" s="3">
        <v>73.959998999999996</v>
      </c>
      <c r="E1093" s="3">
        <v>696.15997300000004</v>
      </c>
      <c r="F1093" s="3">
        <v>49.860000999999997</v>
      </c>
      <c r="G1093" s="3">
        <v>46.970001000000003</v>
      </c>
      <c r="H1093" s="3">
        <v>25.040001</v>
      </c>
      <c r="I1093" s="3">
        <v>220.679993</v>
      </c>
      <c r="J1093" s="3">
        <v>37.549999</v>
      </c>
      <c r="K1093" s="3">
        <v>12668.160156</v>
      </c>
      <c r="L1093" s="7">
        <f t="shared" si="171"/>
        <v>1.4004071213587354E-2</v>
      </c>
      <c r="M1093" s="7">
        <f t="shared" si="172"/>
        <v>4.2527751075471971E-2</v>
      </c>
      <c r="N1093" s="7">
        <f t="shared" si="173"/>
        <v>1.2183023736982831E-3</v>
      </c>
      <c r="O1093" s="7">
        <f t="shared" si="174"/>
        <v>1.0817253651058465E-2</v>
      </c>
      <c r="P1093" s="7">
        <f t="shared" si="175"/>
        <v>3.421251829769541E-3</v>
      </c>
      <c r="Q1093" s="7">
        <f t="shared" si="176"/>
        <v>4.0616076114068939E-3</v>
      </c>
      <c r="R1093" s="7">
        <f t="shared" si="177"/>
        <v>2.3293911863257483E-2</v>
      </c>
      <c r="S1093" s="7">
        <f t="shared" si="178"/>
        <v>-3.1723096279705175E-2</v>
      </c>
      <c r="T1093" s="7">
        <f t="shared" si="179"/>
        <v>2.3718620501635767E-2</v>
      </c>
      <c r="U1093" s="7">
        <f t="shared" si="180"/>
        <v>2.586497721653068E-2</v>
      </c>
    </row>
    <row r="1094" spans="1:21" x14ac:dyDescent="0.2">
      <c r="A1094" s="2">
        <v>44777</v>
      </c>
      <c r="B1094" s="3">
        <v>38.68</v>
      </c>
      <c r="C1094" s="3">
        <v>86.879997000000003</v>
      </c>
      <c r="D1094" s="3">
        <v>73.819999999999993</v>
      </c>
      <c r="E1094" s="3">
        <v>697</v>
      </c>
      <c r="F1094" s="3">
        <v>49.860000999999997</v>
      </c>
      <c r="G1094" s="3">
        <v>46.700001</v>
      </c>
      <c r="H1094" s="3">
        <v>25.309999000000001</v>
      </c>
      <c r="I1094" s="3">
        <v>212.86000100000001</v>
      </c>
      <c r="J1094" s="3">
        <v>37.110000999999997</v>
      </c>
      <c r="K1094" s="3">
        <v>12720.580078000001</v>
      </c>
      <c r="L1094" s="7">
        <f t="shared" si="171"/>
        <v>-1.0741637378088859E-2</v>
      </c>
      <c r="M1094" s="7">
        <f t="shared" si="172"/>
        <v>-4.4688898064245445E-3</v>
      </c>
      <c r="N1094" s="7">
        <f t="shared" si="173"/>
        <v>-1.8929015940089872E-3</v>
      </c>
      <c r="O1094" s="7">
        <f t="shared" si="174"/>
        <v>1.2066579989940956E-3</v>
      </c>
      <c r="P1094" s="7">
        <f t="shared" si="175"/>
        <v>0</v>
      </c>
      <c r="Q1094" s="7">
        <f t="shared" si="176"/>
        <v>-5.7483498882617253E-3</v>
      </c>
      <c r="R1094" s="7">
        <f t="shared" si="177"/>
        <v>1.0782667301011732E-2</v>
      </c>
      <c r="S1094" s="7">
        <f t="shared" si="178"/>
        <v>-3.5435890194178067E-2</v>
      </c>
      <c r="T1094" s="7">
        <f t="shared" si="179"/>
        <v>-1.1717656770110774E-2</v>
      </c>
      <c r="U1094" s="7">
        <f t="shared" si="180"/>
        <v>4.1379270039598754E-3</v>
      </c>
    </row>
    <row r="1095" spans="1:21" x14ac:dyDescent="0.2">
      <c r="A1095" s="2">
        <v>44778</v>
      </c>
      <c r="B1095" s="3">
        <v>38.720001000000003</v>
      </c>
      <c r="C1095" s="3">
        <v>85.730002999999996</v>
      </c>
      <c r="D1095" s="3">
        <v>75.040001000000004</v>
      </c>
      <c r="E1095" s="3">
        <v>697.51000999999997</v>
      </c>
      <c r="F1095" s="3">
        <v>49.27</v>
      </c>
      <c r="G1095" s="3">
        <v>47.25</v>
      </c>
      <c r="H1095" s="3">
        <v>24.26</v>
      </c>
      <c r="I1095" s="3">
        <v>217.14999399999999</v>
      </c>
      <c r="J1095" s="3">
        <v>37.270000000000003</v>
      </c>
      <c r="K1095" s="3">
        <v>12657.549805000001</v>
      </c>
      <c r="L1095" s="7">
        <f t="shared" si="171"/>
        <v>1.0341520165461149E-3</v>
      </c>
      <c r="M1095" s="7">
        <f t="shared" si="172"/>
        <v>-1.3236579646751215E-2</v>
      </c>
      <c r="N1095" s="7">
        <f t="shared" si="173"/>
        <v>1.652670008127893E-2</v>
      </c>
      <c r="O1095" s="7">
        <f t="shared" si="174"/>
        <v>7.3172166427541696E-4</v>
      </c>
      <c r="P1095" s="7">
        <f t="shared" si="175"/>
        <v>-1.1833152590590477E-2</v>
      </c>
      <c r="Q1095" s="7">
        <f t="shared" si="176"/>
        <v>1.1777280261728466E-2</v>
      </c>
      <c r="R1095" s="7">
        <f t="shared" si="177"/>
        <v>-4.1485540951621519E-2</v>
      </c>
      <c r="S1095" s="7">
        <f t="shared" si="178"/>
        <v>2.0154058911237067E-2</v>
      </c>
      <c r="T1095" s="7">
        <f t="shared" si="179"/>
        <v>4.3114792694294518E-3</v>
      </c>
      <c r="U1095" s="7">
        <f t="shared" si="180"/>
        <v>-4.95498417631205E-3</v>
      </c>
    </row>
    <row r="1096" spans="1:21" x14ac:dyDescent="0.2">
      <c r="A1096" s="2">
        <v>44781</v>
      </c>
      <c r="B1096" s="3">
        <v>38.779998999999997</v>
      </c>
      <c r="C1096" s="3">
        <v>85.720000999999996</v>
      </c>
      <c r="D1096" s="3">
        <v>74.680000000000007</v>
      </c>
      <c r="E1096" s="3">
        <v>697.02002000000005</v>
      </c>
      <c r="F1096" s="3">
        <v>49.57</v>
      </c>
      <c r="G1096" s="3">
        <v>47.09</v>
      </c>
      <c r="H1096" s="3">
        <v>25.209999</v>
      </c>
      <c r="I1096" s="3">
        <v>217.13999899999999</v>
      </c>
      <c r="J1096" s="3">
        <v>38.220001000000003</v>
      </c>
      <c r="K1096" s="3">
        <v>12644.459961</v>
      </c>
      <c r="L1096" s="7">
        <f t="shared" si="171"/>
        <v>1.5495350839477796E-3</v>
      </c>
      <c r="M1096" s="7">
        <f t="shared" si="172"/>
        <v>-1.1666860667204301E-4</v>
      </c>
      <c r="N1096" s="7">
        <f t="shared" si="173"/>
        <v>-4.7974546268995501E-3</v>
      </c>
      <c r="O1096" s="7">
        <f t="shared" si="174"/>
        <v>-7.0248454212136784E-4</v>
      </c>
      <c r="P1096" s="7">
        <f t="shared" si="175"/>
        <v>6.0888979094783262E-3</v>
      </c>
      <c r="Q1096" s="7">
        <f t="shared" si="176"/>
        <v>-3.386243386243314E-3</v>
      </c>
      <c r="R1096" s="7">
        <f t="shared" si="177"/>
        <v>3.9159068425391519E-2</v>
      </c>
      <c r="S1096" s="7">
        <f t="shared" si="178"/>
        <v>-4.6028092453014429E-5</v>
      </c>
      <c r="T1096" s="7">
        <f t="shared" si="179"/>
        <v>2.5489696807083451E-2</v>
      </c>
      <c r="U1096" s="7">
        <f t="shared" si="180"/>
        <v>-1.0341530708280775E-3</v>
      </c>
    </row>
    <row r="1097" spans="1:21" x14ac:dyDescent="0.2">
      <c r="A1097" s="2">
        <v>44782</v>
      </c>
      <c r="B1097" s="3">
        <v>39.110000999999997</v>
      </c>
      <c r="C1097" s="3">
        <v>84.839995999999999</v>
      </c>
      <c r="D1097" s="3">
        <v>75.199996999999996</v>
      </c>
      <c r="E1097" s="3">
        <v>697.75</v>
      </c>
      <c r="F1097" s="3">
        <v>49.779998999999997</v>
      </c>
      <c r="G1097" s="3">
        <v>46.869999</v>
      </c>
      <c r="H1097" s="3">
        <v>24.690000999999999</v>
      </c>
      <c r="I1097" s="3">
        <v>218.19000199999999</v>
      </c>
      <c r="J1097" s="3">
        <v>37.68</v>
      </c>
      <c r="K1097" s="3">
        <v>12493.929688</v>
      </c>
      <c r="L1097" s="7">
        <f t="shared" si="171"/>
        <v>8.509592792924011E-3</v>
      </c>
      <c r="M1097" s="7">
        <f t="shared" si="172"/>
        <v>-1.0266040477530991E-2</v>
      </c>
      <c r="N1097" s="7">
        <f t="shared" si="173"/>
        <v>6.9630021424744153E-3</v>
      </c>
      <c r="O1097" s="7">
        <f t="shared" si="174"/>
        <v>1.0472869918427235E-3</v>
      </c>
      <c r="P1097" s="7">
        <f t="shared" si="175"/>
        <v>4.236413153116729E-3</v>
      </c>
      <c r="Q1097" s="7">
        <f t="shared" si="176"/>
        <v>-4.6719260989595123E-3</v>
      </c>
      <c r="R1097" s="7">
        <f t="shared" si="177"/>
        <v>-2.0626656907047125E-2</v>
      </c>
      <c r="S1097" s="7">
        <f t="shared" si="178"/>
        <v>4.8356037802137226E-3</v>
      </c>
      <c r="T1097" s="7">
        <f t="shared" si="179"/>
        <v>-1.4128754209085543E-2</v>
      </c>
      <c r="U1097" s="7">
        <f t="shared" si="180"/>
        <v>-1.1904840021977139E-2</v>
      </c>
    </row>
    <row r="1098" spans="1:21" x14ac:dyDescent="0.2">
      <c r="A1098" s="2">
        <v>44783</v>
      </c>
      <c r="B1098" s="3">
        <v>39.700001</v>
      </c>
      <c r="C1098" s="3">
        <v>86.489998</v>
      </c>
      <c r="D1098" s="3">
        <v>75.510002</v>
      </c>
      <c r="E1098" s="3">
        <v>709.46002199999998</v>
      </c>
      <c r="F1098" s="3">
        <v>49.950001</v>
      </c>
      <c r="G1098" s="3">
        <v>46.790000999999997</v>
      </c>
      <c r="H1098" s="3">
        <v>25.09</v>
      </c>
      <c r="I1098" s="3">
        <v>217.800003</v>
      </c>
      <c r="J1098" s="3">
        <v>38.869999</v>
      </c>
      <c r="K1098" s="3">
        <v>12854.799805000001</v>
      </c>
      <c r="L1098" s="7">
        <f t="shared" si="171"/>
        <v>1.5085655456771874E-2</v>
      </c>
      <c r="M1098" s="7">
        <f t="shared" si="172"/>
        <v>1.9448397899500144E-2</v>
      </c>
      <c r="N1098" s="7">
        <f t="shared" si="173"/>
        <v>4.1224070793513977E-3</v>
      </c>
      <c r="O1098" s="7">
        <f t="shared" si="174"/>
        <v>1.6782546757434583E-2</v>
      </c>
      <c r="P1098" s="7">
        <f t="shared" si="175"/>
        <v>3.4150663602866638E-3</v>
      </c>
      <c r="Q1098" s="7">
        <f t="shared" si="176"/>
        <v>-1.7068060957288124E-3</v>
      </c>
      <c r="R1098" s="7">
        <f t="shared" si="177"/>
        <v>1.620084989060961E-2</v>
      </c>
      <c r="S1098" s="7">
        <f t="shared" si="178"/>
        <v>-1.7874283717179162E-3</v>
      </c>
      <c r="T1098" s="7">
        <f t="shared" si="179"/>
        <v>3.1581714437367313E-2</v>
      </c>
      <c r="U1098" s="7">
        <f t="shared" si="180"/>
        <v>2.8883635974564833E-2</v>
      </c>
    </row>
    <row r="1099" spans="1:21" x14ac:dyDescent="0.2">
      <c r="A1099" s="2">
        <v>44784</v>
      </c>
      <c r="B1099" s="3">
        <v>39.020000000000003</v>
      </c>
      <c r="C1099" s="3">
        <v>87.269997000000004</v>
      </c>
      <c r="D1099" s="3">
        <v>75.389999000000003</v>
      </c>
      <c r="E1099" s="3">
        <v>689.30999799999995</v>
      </c>
      <c r="F1099" s="3">
        <v>48.290000999999997</v>
      </c>
      <c r="G1099" s="3">
        <v>47.189999</v>
      </c>
      <c r="H1099" s="3">
        <v>25.799999</v>
      </c>
      <c r="I1099" s="3">
        <v>228.479996</v>
      </c>
      <c r="J1099" s="3">
        <v>39.580002</v>
      </c>
      <c r="K1099" s="3">
        <v>12779.910156</v>
      </c>
      <c r="L1099" s="7">
        <f t="shared" si="171"/>
        <v>-1.7128488233539269E-2</v>
      </c>
      <c r="M1099" s="7">
        <f t="shared" si="172"/>
        <v>9.018372274676242E-3</v>
      </c>
      <c r="N1099" s="7">
        <f t="shared" si="173"/>
        <v>-1.5892331720504652E-3</v>
      </c>
      <c r="O1099" s="7">
        <f t="shared" si="174"/>
        <v>-2.8401916070191241E-2</v>
      </c>
      <c r="P1099" s="7">
        <f t="shared" si="175"/>
        <v>-3.3233232567903323E-2</v>
      </c>
      <c r="Q1099" s="7">
        <f t="shared" si="176"/>
        <v>8.5487922943195422E-3</v>
      </c>
      <c r="R1099" s="7">
        <f t="shared" si="177"/>
        <v>2.8298086887206052E-2</v>
      </c>
      <c r="S1099" s="7">
        <f t="shared" si="178"/>
        <v>4.9035779857174729E-2</v>
      </c>
      <c r="T1099" s="7">
        <f t="shared" si="179"/>
        <v>1.826609257180584E-2</v>
      </c>
      <c r="U1099" s="7">
        <f t="shared" si="180"/>
        <v>-5.8258121585737632E-3</v>
      </c>
    </row>
    <row r="1100" spans="1:21" x14ac:dyDescent="0.2">
      <c r="A1100" s="2">
        <v>44785</v>
      </c>
      <c r="B1100" s="3">
        <v>39.299999</v>
      </c>
      <c r="C1100" s="3">
        <v>88.309997999999993</v>
      </c>
      <c r="D1100" s="3">
        <v>75.620002999999997</v>
      </c>
      <c r="E1100" s="3">
        <v>704.55999799999995</v>
      </c>
      <c r="F1100" s="3">
        <v>50.110000999999997</v>
      </c>
      <c r="G1100" s="3">
        <v>47.209999000000003</v>
      </c>
      <c r="H1100" s="3">
        <v>26.190000999999999</v>
      </c>
      <c r="I1100" s="3">
        <v>232.949997</v>
      </c>
      <c r="J1100" s="3">
        <v>39.979999999999997</v>
      </c>
      <c r="K1100" s="3">
        <v>13047.190430000001</v>
      </c>
      <c r="L1100" s="7">
        <f t="shared" si="171"/>
        <v>7.1757816504355856E-3</v>
      </c>
      <c r="M1100" s="7">
        <f t="shared" si="172"/>
        <v>1.1917050942490459E-2</v>
      </c>
      <c r="N1100" s="7">
        <f t="shared" si="173"/>
        <v>3.0508555916016642E-3</v>
      </c>
      <c r="O1100" s="7">
        <f t="shared" si="174"/>
        <v>2.212357291240102E-2</v>
      </c>
      <c r="P1100" s="7">
        <f t="shared" si="175"/>
        <v>3.7688961737648345E-2</v>
      </c>
      <c r="Q1100" s="7">
        <f t="shared" si="176"/>
        <v>4.2381861461796439E-4</v>
      </c>
      <c r="R1100" s="7">
        <f t="shared" si="177"/>
        <v>1.5116357175052568E-2</v>
      </c>
      <c r="S1100" s="7">
        <f t="shared" si="178"/>
        <v>1.9564080349511195E-2</v>
      </c>
      <c r="T1100" s="7">
        <f t="shared" si="179"/>
        <v>1.0106063157854225E-2</v>
      </c>
      <c r="U1100" s="7">
        <f t="shared" si="180"/>
        <v>2.0914096479349352E-2</v>
      </c>
    </row>
    <row r="1101" spans="1:21" x14ac:dyDescent="0.2">
      <c r="A1101" s="2">
        <v>44788</v>
      </c>
      <c r="B1101" s="3">
        <v>39.950001</v>
      </c>
      <c r="C1101" s="3">
        <v>89.160004000000001</v>
      </c>
      <c r="D1101" s="3">
        <v>75.849997999999999</v>
      </c>
      <c r="E1101" s="3">
        <v>714.78997800000002</v>
      </c>
      <c r="F1101" s="3">
        <v>49.75</v>
      </c>
      <c r="G1101" s="3">
        <v>47.52</v>
      </c>
      <c r="H1101" s="3">
        <v>26.559999000000001</v>
      </c>
      <c r="I1101" s="3">
        <v>229.94000199999999</v>
      </c>
      <c r="J1101" s="3">
        <v>40.700001</v>
      </c>
      <c r="K1101" s="3">
        <v>13128.049805000001</v>
      </c>
      <c r="L1101" s="7">
        <f t="shared" si="171"/>
        <v>1.65394915149998E-2</v>
      </c>
      <c r="M1101" s="7">
        <f t="shared" si="172"/>
        <v>9.6252521713340727E-3</v>
      </c>
      <c r="N1101" s="7">
        <f t="shared" si="173"/>
        <v>3.0414571657713689E-3</v>
      </c>
      <c r="O1101" s="7">
        <f t="shared" si="174"/>
        <v>1.451967189315234E-2</v>
      </c>
      <c r="P1101" s="7">
        <f t="shared" si="175"/>
        <v>-7.1842145842303399E-3</v>
      </c>
      <c r="Q1101" s="7">
        <f t="shared" si="176"/>
        <v>6.5664267436226749E-3</v>
      </c>
      <c r="R1101" s="7">
        <f t="shared" si="177"/>
        <v>1.4127452687000757E-2</v>
      </c>
      <c r="S1101" s="7">
        <f t="shared" si="178"/>
        <v>-1.2921206433842553E-2</v>
      </c>
      <c r="T1101" s="7">
        <f t="shared" si="179"/>
        <v>1.8009029514757465E-2</v>
      </c>
      <c r="U1101" s="7">
        <f t="shared" si="180"/>
        <v>6.1974549565917535E-3</v>
      </c>
    </row>
    <row r="1102" spans="1:21" x14ac:dyDescent="0.2">
      <c r="A1102" s="2">
        <v>44789</v>
      </c>
      <c r="B1102" s="3">
        <v>40.080002</v>
      </c>
      <c r="C1102" s="3">
        <v>89.400002000000001</v>
      </c>
      <c r="D1102" s="3">
        <v>75.900002000000001</v>
      </c>
      <c r="E1102" s="3">
        <v>712.03997800000002</v>
      </c>
      <c r="F1102" s="3">
        <v>49.860000999999997</v>
      </c>
      <c r="G1102" s="3">
        <v>49.080002</v>
      </c>
      <c r="H1102" s="3">
        <v>27.200001</v>
      </c>
      <c r="I1102" s="3">
        <v>229.11999499999999</v>
      </c>
      <c r="J1102" s="3">
        <v>42.150002000000001</v>
      </c>
      <c r="K1102" s="3">
        <v>13102.549805000001</v>
      </c>
      <c r="L1102" s="7">
        <f t="shared" si="171"/>
        <v>3.2540925343155819E-3</v>
      </c>
      <c r="M1102" s="7">
        <f t="shared" si="172"/>
        <v>2.691767488031965E-3</v>
      </c>
      <c r="N1102" s="7">
        <f t="shared" si="173"/>
        <v>6.5924853419246324E-4</v>
      </c>
      <c r="O1102" s="7">
        <f t="shared" si="174"/>
        <v>-3.8472839360375027E-3</v>
      </c>
      <c r="P1102" s="7">
        <f t="shared" si="175"/>
        <v>2.2110753768843599E-3</v>
      </c>
      <c r="Q1102" s="7">
        <f t="shared" si="176"/>
        <v>3.2828324915824852E-2</v>
      </c>
      <c r="R1102" s="7">
        <f t="shared" si="177"/>
        <v>2.409646175061976E-2</v>
      </c>
      <c r="S1102" s="7">
        <f t="shared" si="178"/>
        <v>-3.5661781024077925E-3</v>
      </c>
      <c r="T1102" s="7">
        <f t="shared" si="179"/>
        <v>3.5626559321214765E-2</v>
      </c>
      <c r="U1102" s="7">
        <f t="shared" si="180"/>
        <v>-1.9424057936075143E-3</v>
      </c>
    </row>
    <row r="1103" spans="1:21" x14ac:dyDescent="0.2">
      <c r="A1103" s="2">
        <v>44790</v>
      </c>
      <c r="B1103" s="3">
        <v>40.049999</v>
      </c>
      <c r="C1103" s="3">
        <v>88.349997999999999</v>
      </c>
      <c r="D1103" s="3">
        <v>75.730002999999996</v>
      </c>
      <c r="E1103" s="3">
        <v>706.90002400000003</v>
      </c>
      <c r="F1103" s="3">
        <v>49.27</v>
      </c>
      <c r="G1103" s="3">
        <v>48.549999</v>
      </c>
      <c r="H1103" s="3">
        <v>26.299999</v>
      </c>
      <c r="I1103" s="3">
        <v>232.5</v>
      </c>
      <c r="J1103" s="3">
        <v>41.709999000000003</v>
      </c>
      <c r="K1103" s="3">
        <v>12938.120117</v>
      </c>
      <c r="L1103" s="7">
        <f t="shared" si="171"/>
        <v>-7.4857780695721193E-4</v>
      </c>
      <c r="M1103" s="7">
        <f t="shared" si="172"/>
        <v>-1.1745010922930418E-2</v>
      </c>
      <c r="N1103" s="7">
        <f t="shared" si="173"/>
        <v>-2.2397759620612951E-3</v>
      </c>
      <c r="O1103" s="7">
        <f t="shared" si="174"/>
        <v>-7.2186311988229239E-3</v>
      </c>
      <c r="P1103" s="7">
        <f t="shared" si="175"/>
        <v>-1.1833152590590477E-2</v>
      </c>
      <c r="Q1103" s="7">
        <f t="shared" si="176"/>
        <v>-1.0798756691167222E-2</v>
      </c>
      <c r="R1103" s="7">
        <f t="shared" si="177"/>
        <v>-3.3088307607047535E-2</v>
      </c>
      <c r="S1103" s="7">
        <f t="shared" si="178"/>
        <v>1.4752117116622717E-2</v>
      </c>
      <c r="T1103" s="7">
        <f t="shared" si="179"/>
        <v>-1.0438979338601152E-2</v>
      </c>
      <c r="U1103" s="7">
        <f t="shared" si="180"/>
        <v>-1.2549441936656707E-2</v>
      </c>
    </row>
    <row r="1104" spans="1:21" x14ac:dyDescent="0.2">
      <c r="A1104" s="2">
        <v>44791</v>
      </c>
      <c r="B1104" s="3">
        <v>40.029998999999997</v>
      </c>
      <c r="C1104" s="3">
        <v>88.550003000000004</v>
      </c>
      <c r="D1104" s="3">
        <v>75.910004000000001</v>
      </c>
      <c r="E1104" s="3">
        <v>701.419983</v>
      </c>
      <c r="F1104" s="3">
        <v>48.580002</v>
      </c>
      <c r="G1104" s="3">
        <v>49.619999</v>
      </c>
      <c r="H1104" s="3">
        <v>25.969999000000001</v>
      </c>
      <c r="I1104" s="3">
        <v>241.80999800000001</v>
      </c>
      <c r="J1104" s="3">
        <v>42.259998000000003</v>
      </c>
      <c r="K1104" s="3">
        <v>12965.339844</v>
      </c>
      <c r="L1104" s="7">
        <f t="shared" si="171"/>
        <v>-4.9937579274354359E-4</v>
      </c>
      <c r="M1104" s="7">
        <f t="shared" si="172"/>
        <v>2.2637804700346956E-3</v>
      </c>
      <c r="N1104" s="7">
        <f t="shared" si="173"/>
        <v>2.376878289573081E-3</v>
      </c>
      <c r="O1104" s="7">
        <f t="shared" si="174"/>
        <v>-7.7522150430709676E-3</v>
      </c>
      <c r="P1104" s="7">
        <f t="shared" si="175"/>
        <v>-1.400442459914761E-2</v>
      </c>
      <c r="Q1104" s="7">
        <f t="shared" si="176"/>
        <v>2.2039135366408561E-2</v>
      </c>
      <c r="R1104" s="7">
        <f t="shared" si="177"/>
        <v>-1.2547528994202559E-2</v>
      </c>
      <c r="S1104" s="7">
        <f t="shared" si="178"/>
        <v>4.0043002150537667E-2</v>
      </c>
      <c r="T1104" s="7">
        <f t="shared" si="179"/>
        <v>1.3186262603362796E-2</v>
      </c>
      <c r="U1104" s="7">
        <f t="shared" si="180"/>
        <v>2.1038394105055819E-3</v>
      </c>
    </row>
    <row r="1105" spans="1:21" x14ac:dyDescent="0.2">
      <c r="A1105" s="2">
        <v>44792</v>
      </c>
      <c r="B1105" s="3">
        <v>39.959999000000003</v>
      </c>
      <c r="C1105" s="3">
        <v>86.919998000000007</v>
      </c>
      <c r="D1105" s="3">
        <v>76.669998000000007</v>
      </c>
      <c r="E1105" s="3">
        <v>696.78997800000002</v>
      </c>
      <c r="F1105" s="3">
        <v>49.150002000000001</v>
      </c>
      <c r="G1105" s="3">
        <v>49.5</v>
      </c>
      <c r="H1105" s="3">
        <v>25.9</v>
      </c>
      <c r="I1105" s="3">
        <v>242</v>
      </c>
      <c r="J1105" s="3">
        <v>41.200001</v>
      </c>
      <c r="K1105" s="3">
        <v>12705.219727</v>
      </c>
      <c r="L1105" s="7">
        <f t="shared" si="171"/>
        <v>-1.7486885273215516E-3</v>
      </c>
      <c r="M1105" s="7">
        <f t="shared" si="172"/>
        <v>-1.8407735118879633E-2</v>
      </c>
      <c r="N1105" s="7">
        <f t="shared" si="173"/>
        <v>1.0011776576905542E-2</v>
      </c>
      <c r="O1105" s="7">
        <f t="shared" si="174"/>
        <v>-6.6009026150028903E-3</v>
      </c>
      <c r="P1105" s="7">
        <f t="shared" si="175"/>
        <v>1.1733223065738043E-2</v>
      </c>
      <c r="Q1105" s="7">
        <f t="shared" si="176"/>
        <v>-2.4183595811841908E-3</v>
      </c>
      <c r="R1105" s="7">
        <f t="shared" si="177"/>
        <v>-2.6953793875772888E-3</v>
      </c>
      <c r="S1105" s="7">
        <f t="shared" si="178"/>
        <v>7.8574914838712613E-4</v>
      </c>
      <c r="T1105" s="7">
        <f t="shared" si="179"/>
        <v>-2.5082750832122677E-2</v>
      </c>
      <c r="U1105" s="7">
        <f t="shared" si="180"/>
        <v>-2.0062730335632255E-2</v>
      </c>
    </row>
    <row r="1106" spans="1:21" x14ac:dyDescent="0.2">
      <c r="A1106" s="2">
        <v>44795</v>
      </c>
      <c r="B1106" s="3">
        <v>39.479999999999997</v>
      </c>
      <c r="C1106" s="3">
        <v>84.949996999999996</v>
      </c>
      <c r="D1106" s="3">
        <v>75.620002999999997</v>
      </c>
      <c r="E1106" s="3">
        <v>675.34997599999997</v>
      </c>
      <c r="F1106" s="3">
        <v>48.900002000000001</v>
      </c>
      <c r="G1106" s="3">
        <v>50.119999</v>
      </c>
      <c r="H1106" s="3">
        <v>24.559999000000001</v>
      </c>
      <c r="I1106" s="3">
        <v>243.449997</v>
      </c>
      <c r="J1106" s="3">
        <v>40.130001</v>
      </c>
      <c r="K1106" s="3">
        <v>12381.570313</v>
      </c>
      <c r="L1106" s="7">
        <f t="shared" si="171"/>
        <v>-1.2011987287587431E-2</v>
      </c>
      <c r="M1106" s="7">
        <f t="shared" si="172"/>
        <v>-2.2664531124356565E-2</v>
      </c>
      <c r="N1106" s="7">
        <f t="shared" si="173"/>
        <v>-1.3694991879352986E-2</v>
      </c>
      <c r="O1106" s="7">
        <f t="shared" si="174"/>
        <v>-3.0769676196462242E-2</v>
      </c>
      <c r="P1106" s="7">
        <f t="shared" si="175"/>
        <v>-5.0864697828496529E-3</v>
      </c>
      <c r="Q1106" s="7">
        <f t="shared" si="176"/>
        <v>1.2525232323232322E-2</v>
      </c>
      <c r="R1106" s="7">
        <f t="shared" si="177"/>
        <v>-5.1737490347490249E-2</v>
      </c>
      <c r="S1106" s="7">
        <f t="shared" si="178"/>
        <v>5.9917231404958519E-3</v>
      </c>
      <c r="T1106" s="7">
        <f t="shared" si="179"/>
        <v>-2.5970873156046775E-2</v>
      </c>
      <c r="U1106" s="7">
        <f t="shared" si="180"/>
        <v>-2.5473736067091281E-2</v>
      </c>
    </row>
    <row r="1107" spans="1:21" x14ac:dyDescent="0.2">
      <c r="A1107" s="2">
        <v>44796</v>
      </c>
      <c r="B1107" s="3">
        <v>39.490001999999997</v>
      </c>
      <c r="C1107" s="3">
        <v>84.690002000000007</v>
      </c>
      <c r="D1107" s="3">
        <v>76.190002000000007</v>
      </c>
      <c r="E1107" s="3">
        <v>667.78002900000001</v>
      </c>
      <c r="F1107" s="3">
        <v>48.009998000000003</v>
      </c>
      <c r="G1107" s="3">
        <v>49.599997999999999</v>
      </c>
      <c r="H1107" s="3">
        <v>24.5</v>
      </c>
      <c r="I1107" s="3">
        <v>251.770004</v>
      </c>
      <c r="J1107" s="3">
        <v>40.720001000000003</v>
      </c>
      <c r="K1107" s="3">
        <v>12381.299805000001</v>
      </c>
      <c r="L1107" s="7">
        <f t="shared" si="171"/>
        <v>2.5334346504559443E-4</v>
      </c>
      <c r="M1107" s="7">
        <f t="shared" si="172"/>
        <v>-3.0605651463411982E-3</v>
      </c>
      <c r="N1107" s="7">
        <f t="shared" si="173"/>
        <v>7.5376749191614018E-3</v>
      </c>
      <c r="O1107" s="7">
        <f t="shared" si="174"/>
        <v>-1.1208924659826976E-2</v>
      </c>
      <c r="P1107" s="7">
        <f t="shared" si="175"/>
        <v>-1.8200490053149641E-2</v>
      </c>
      <c r="Q1107" s="7">
        <f t="shared" si="176"/>
        <v>-1.0375119919695142E-2</v>
      </c>
      <c r="R1107" s="7">
        <f t="shared" si="177"/>
        <v>-2.4429561255275801E-3</v>
      </c>
      <c r="S1107" s="7">
        <f t="shared" si="178"/>
        <v>3.4175424532866205E-2</v>
      </c>
      <c r="T1107" s="7">
        <f t="shared" si="179"/>
        <v>1.4702217425810765E-2</v>
      </c>
      <c r="U1107" s="7">
        <f t="shared" si="180"/>
        <v>-2.1847632663814017E-5</v>
      </c>
    </row>
    <row r="1108" spans="1:21" x14ac:dyDescent="0.2">
      <c r="A1108" s="2">
        <v>44797</v>
      </c>
      <c r="B1108" s="3">
        <v>39.610000999999997</v>
      </c>
      <c r="C1108" s="3">
        <v>86.050003000000004</v>
      </c>
      <c r="D1108" s="3">
        <v>76.099997999999999</v>
      </c>
      <c r="E1108" s="3">
        <v>671.46997099999999</v>
      </c>
      <c r="F1108" s="3">
        <v>47.43</v>
      </c>
      <c r="G1108" s="3">
        <v>49.66</v>
      </c>
      <c r="H1108" s="3">
        <v>25.01</v>
      </c>
      <c r="I1108" s="3">
        <v>256.82000699999998</v>
      </c>
      <c r="J1108" s="3">
        <v>40.860000999999997</v>
      </c>
      <c r="K1108" s="3">
        <v>12431.530273</v>
      </c>
      <c r="L1108" s="7">
        <f t="shared" si="171"/>
        <v>3.0387185090545192E-3</v>
      </c>
      <c r="M1108" s="7">
        <f t="shared" si="172"/>
        <v>1.6058577965318701E-2</v>
      </c>
      <c r="N1108" s="7">
        <f t="shared" si="173"/>
        <v>-1.1813098521772912E-3</v>
      </c>
      <c r="O1108" s="7">
        <f t="shared" si="174"/>
        <v>5.5256848659066046E-3</v>
      </c>
      <c r="P1108" s="7">
        <f t="shared" si="175"/>
        <v>-1.2080775341836159E-2</v>
      </c>
      <c r="Q1108" s="7">
        <f t="shared" si="176"/>
        <v>1.2097177907143711E-3</v>
      </c>
      <c r="R1108" s="7">
        <f t="shared" si="177"/>
        <v>2.0816326530612307E-2</v>
      </c>
      <c r="S1108" s="7">
        <f t="shared" si="178"/>
        <v>2.0058001031766973E-2</v>
      </c>
      <c r="T1108" s="7">
        <f t="shared" si="179"/>
        <v>3.4381138644862374E-3</v>
      </c>
      <c r="U1108" s="7">
        <f t="shared" si="180"/>
        <v>4.0569624184138512E-3</v>
      </c>
    </row>
    <row r="1109" spans="1:21" x14ac:dyDescent="0.2">
      <c r="A1109" s="2">
        <v>44798</v>
      </c>
      <c r="B1109" s="3">
        <v>39.689999</v>
      </c>
      <c r="C1109" s="3">
        <v>87.389999000000003</v>
      </c>
      <c r="D1109" s="3">
        <v>75.839995999999999</v>
      </c>
      <c r="E1109" s="3">
        <v>689.53002900000001</v>
      </c>
      <c r="F1109" s="3">
        <v>47.900002000000001</v>
      </c>
      <c r="G1109" s="3">
        <v>49.32</v>
      </c>
      <c r="H1109" s="3">
        <v>25.940000999999999</v>
      </c>
      <c r="I1109" s="3">
        <v>259.89001500000001</v>
      </c>
      <c r="J1109" s="3">
        <v>41.400002000000001</v>
      </c>
      <c r="K1109" s="3">
        <v>12639.269531</v>
      </c>
      <c r="L1109" s="7">
        <f t="shared" si="171"/>
        <v>2.0196414536824514E-3</v>
      </c>
      <c r="M1109" s="7">
        <f t="shared" si="172"/>
        <v>1.5572294634318598E-2</v>
      </c>
      <c r="N1109" s="7">
        <f t="shared" si="173"/>
        <v>-3.416583532630317E-3</v>
      </c>
      <c r="O1109" s="7">
        <f t="shared" si="174"/>
        <v>2.689630032613927E-2</v>
      </c>
      <c r="P1109" s="7">
        <f t="shared" si="175"/>
        <v>9.9093822475226842E-3</v>
      </c>
      <c r="Q1109" s="7">
        <f t="shared" si="176"/>
        <v>-6.8465565847764063E-3</v>
      </c>
      <c r="R1109" s="7">
        <f t="shared" si="177"/>
        <v>3.7185165933626432E-2</v>
      </c>
      <c r="S1109" s="7">
        <f t="shared" si="178"/>
        <v>1.1953928495921386E-2</v>
      </c>
      <c r="T1109" s="7">
        <f t="shared" si="179"/>
        <v>1.3215883181207063E-2</v>
      </c>
      <c r="U1109" s="7">
        <f t="shared" si="180"/>
        <v>1.6710674666592561E-2</v>
      </c>
    </row>
    <row r="1110" spans="1:21" x14ac:dyDescent="0.2">
      <c r="A1110" s="2">
        <v>44799</v>
      </c>
      <c r="B1110" s="3">
        <v>38.619999</v>
      </c>
      <c r="C1110" s="3">
        <v>84.059997999999993</v>
      </c>
      <c r="D1110" s="3">
        <v>73.849997999999999</v>
      </c>
      <c r="E1110" s="3">
        <v>670.73999000000003</v>
      </c>
      <c r="F1110" s="3">
        <v>46.82</v>
      </c>
      <c r="G1110" s="3">
        <v>48.380001</v>
      </c>
      <c r="H1110" s="3">
        <v>24.9</v>
      </c>
      <c r="I1110" s="3">
        <v>257.38000499999998</v>
      </c>
      <c r="J1110" s="3">
        <v>39.990001999999997</v>
      </c>
      <c r="K1110" s="3">
        <v>12141.709961</v>
      </c>
      <c r="L1110" s="7">
        <f t="shared" si="171"/>
        <v>-2.6958932400073889E-2</v>
      </c>
      <c r="M1110" s="7">
        <f t="shared" si="172"/>
        <v>-3.8105058222966795E-2</v>
      </c>
      <c r="N1110" s="7">
        <f t="shared" si="173"/>
        <v>-2.6239426489421229E-2</v>
      </c>
      <c r="O1110" s="7">
        <f t="shared" si="174"/>
        <v>-2.7250501370115063E-2</v>
      </c>
      <c r="P1110" s="7">
        <f t="shared" si="175"/>
        <v>-2.2547013672358517E-2</v>
      </c>
      <c r="Q1110" s="7">
        <f t="shared" si="176"/>
        <v>-1.9059184914841855E-2</v>
      </c>
      <c r="R1110" s="7">
        <f t="shared" si="177"/>
        <v>-4.0092558207688589E-2</v>
      </c>
      <c r="S1110" s="7">
        <f t="shared" si="178"/>
        <v>-9.6579701224767042E-3</v>
      </c>
      <c r="T1110" s="7">
        <f t="shared" si="179"/>
        <v>-3.4057969369180312E-2</v>
      </c>
      <c r="U1110" s="7">
        <f t="shared" si="180"/>
        <v>-3.9366165012910619E-2</v>
      </c>
    </row>
    <row r="1111" spans="1:21" x14ac:dyDescent="0.2">
      <c r="A1111" s="2">
        <v>44802</v>
      </c>
      <c r="B1111" s="3">
        <v>38.799999</v>
      </c>
      <c r="C1111" s="3">
        <v>84.120002999999997</v>
      </c>
      <c r="D1111" s="3">
        <v>74.209998999999996</v>
      </c>
      <c r="E1111" s="3">
        <v>659.330017</v>
      </c>
      <c r="F1111" s="3">
        <v>46.23</v>
      </c>
      <c r="G1111" s="3">
        <v>48.299999</v>
      </c>
      <c r="H1111" s="3">
        <v>24.34</v>
      </c>
      <c r="I1111" s="3">
        <v>262.5</v>
      </c>
      <c r="J1111" s="3">
        <v>39.700001</v>
      </c>
      <c r="K1111" s="3">
        <v>12017.669921999999</v>
      </c>
      <c r="L1111" s="7">
        <f t="shared" si="171"/>
        <v>4.6607976349248405E-3</v>
      </c>
      <c r="M1111" s="7">
        <f t="shared" si="172"/>
        <v>7.138353726823056E-4</v>
      </c>
      <c r="N1111" s="7">
        <f t="shared" si="173"/>
        <v>4.87475977995283E-3</v>
      </c>
      <c r="O1111" s="7">
        <f t="shared" si="174"/>
        <v>-1.7011022408250975E-2</v>
      </c>
      <c r="P1111" s="7">
        <f t="shared" si="175"/>
        <v>-1.260145237078179E-2</v>
      </c>
      <c r="Q1111" s="7">
        <f t="shared" si="176"/>
        <v>-1.6536171630091607E-3</v>
      </c>
      <c r="R1111" s="7">
        <f t="shared" si="177"/>
        <v>-2.2489959839357379E-2</v>
      </c>
      <c r="S1111" s="7">
        <f t="shared" si="178"/>
        <v>1.9892745747673826E-2</v>
      </c>
      <c r="T1111" s="7">
        <f t="shared" si="179"/>
        <v>-7.2518375968072379E-3</v>
      </c>
      <c r="U1111" s="7">
        <f t="shared" si="180"/>
        <v>-1.0216027182203035E-2</v>
      </c>
    </row>
    <row r="1112" spans="1:21" x14ac:dyDescent="0.2">
      <c r="A1112" s="2">
        <v>44803</v>
      </c>
      <c r="B1112" s="3">
        <v>38.419998</v>
      </c>
      <c r="C1112" s="3">
        <v>83.410004000000001</v>
      </c>
      <c r="D1112" s="3">
        <v>73.199996999999996</v>
      </c>
      <c r="E1112" s="3">
        <v>655.89001499999995</v>
      </c>
      <c r="F1112" s="3">
        <v>45.849997999999999</v>
      </c>
      <c r="G1112" s="3">
        <v>47.509998000000003</v>
      </c>
      <c r="H1112" s="3">
        <v>24.059999000000001</v>
      </c>
      <c r="I1112" s="3">
        <v>254.71000699999999</v>
      </c>
      <c r="J1112" s="3">
        <v>38.900002000000001</v>
      </c>
      <c r="K1112" s="3">
        <v>11883.139648</v>
      </c>
      <c r="L1112" s="7">
        <f t="shared" si="171"/>
        <v>-9.7938404586041371E-3</v>
      </c>
      <c r="M1112" s="7">
        <f t="shared" si="172"/>
        <v>-8.4403111588095912E-3</v>
      </c>
      <c r="N1112" s="7">
        <f t="shared" si="173"/>
        <v>-1.3610052736963385E-2</v>
      </c>
      <c r="O1112" s="7">
        <f t="shared" si="174"/>
        <v>-5.2174205804436319E-3</v>
      </c>
      <c r="P1112" s="7">
        <f t="shared" si="175"/>
        <v>-8.2198139736101572E-3</v>
      </c>
      <c r="Q1112" s="7">
        <f t="shared" si="176"/>
        <v>-1.6356128703025368E-2</v>
      </c>
      <c r="R1112" s="7">
        <f t="shared" si="177"/>
        <v>-1.1503738701725498E-2</v>
      </c>
      <c r="S1112" s="7">
        <f t="shared" si="178"/>
        <v>-2.9676163809523846E-2</v>
      </c>
      <c r="T1112" s="7">
        <f t="shared" si="179"/>
        <v>-2.015110780475798E-2</v>
      </c>
      <c r="U1112" s="7">
        <f t="shared" si="180"/>
        <v>-1.1194372525885624E-2</v>
      </c>
    </row>
    <row r="1113" spans="1:21" x14ac:dyDescent="0.2">
      <c r="A1113" s="2">
        <v>44804</v>
      </c>
      <c r="B1113" s="3">
        <v>38.119999</v>
      </c>
      <c r="C1113" s="3">
        <v>84.07</v>
      </c>
      <c r="D1113" s="3">
        <v>72.739998</v>
      </c>
      <c r="E1113" s="3">
        <v>657.36999500000002</v>
      </c>
      <c r="F1113" s="3">
        <v>45.23</v>
      </c>
      <c r="G1113" s="3">
        <v>47.939999</v>
      </c>
      <c r="H1113" s="3">
        <v>23.389999</v>
      </c>
      <c r="I1113" s="3">
        <v>253.220001</v>
      </c>
      <c r="J1113" s="3">
        <v>38.57</v>
      </c>
      <c r="K1113" s="3">
        <v>11816.200194999999</v>
      </c>
      <c r="L1113" s="7">
        <f t="shared" si="171"/>
        <v>-7.8084074861221927E-3</v>
      </c>
      <c r="M1113" s="7">
        <f t="shared" si="172"/>
        <v>7.9126719619866271E-3</v>
      </c>
      <c r="N1113" s="7">
        <f t="shared" si="173"/>
        <v>-6.2841396018089492E-3</v>
      </c>
      <c r="O1113" s="7">
        <f t="shared" si="174"/>
        <v>2.2564453889423347E-3</v>
      </c>
      <c r="P1113" s="7">
        <f t="shared" si="175"/>
        <v>-1.3522312476436803E-2</v>
      </c>
      <c r="Q1113" s="7">
        <f t="shared" si="176"/>
        <v>9.0507475921172871E-3</v>
      </c>
      <c r="R1113" s="7">
        <f t="shared" si="177"/>
        <v>-2.7847050201456853E-2</v>
      </c>
      <c r="S1113" s="7">
        <f t="shared" si="178"/>
        <v>-5.8498133526414375E-3</v>
      </c>
      <c r="T1113" s="7">
        <f t="shared" si="179"/>
        <v>-8.4833414661521188E-3</v>
      </c>
      <c r="U1113" s="7">
        <f t="shared" si="180"/>
        <v>-5.6331453624940912E-3</v>
      </c>
    </row>
    <row r="1114" spans="1:21" x14ac:dyDescent="0.2">
      <c r="A1114" s="2">
        <v>44805</v>
      </c>
      <c r="B1114" s="3">
        <v>38.330002</v>
      </c>
      <c r="C1114" s="3">
        <v>85.400002000000001</v>
      </c>
      <c r="D1114" s="3">
        <v>73.339995999999999</v>
      </c>
      <c r="E1114" s="3">
        <v>653.29998799999998</v>
      </c>
      <c r="F1114" s="3">
        <v>46.630001</v>
      </c>
      <c r="G1114" s="3">
        <v>48.610000999999997</v>
      </c>
      <c r="H1114" s="3">
        <v>23.459999</v>
      </c>
      <c r="I1114" s="3">
        <v>247.800003</v>
      </c>
      <c r="J1114" s="3">
        <v>38.229999999999997</v>
      </c>
      <c r="K1114" s="3">
        <v>11785.129883</v>
      </c>
      <c r="L1114" s="7">
        <f t="shared" si="171"/>
        <v>5.5089980458813857E-3</v>
      </c>
      <c r="M1114" s="7">
        <f t="shared" si="172"/>
        <v>1.582017366480323E-2</v>
      </c>
      <c r="N1114" s="7">
        <f t="shared" si="173"/>
        <v>8.248529234218557E-3</v>
      </c>
      <c r="O1114" s="7">
        <f t="shared" si="174"/>
        <v>-6.1913489069424779E-3</v>
      </c>
      <c r="P1114" s="7">
        <f t="shared" si="175"/>
        <v>3.0952929471589726E-2</v>
      </c>
      <c r="Q1114" s="7">
        <f t="shared" si="176"/>
        <v>1.397584509753529E-2</v>
      </c>
      <c r="R1114" s="7">
        <f t="shared" si="177"/>
        <v>2.9927320646743203E-3</v>
      </c>
      <c r="S1114" s="7">
        <f t="shared" si="178"/>
        <v>-2.1404304472773431E-2</v>
      </c>
      <c r="T1114" s="7">
        <f t="shared" si="179"/>
        <v>-8.8151413015297754E-3</v>
      </c>
      <c r="U1114" s="7">
        <f t="shared" si="180"/>
        <v>-2.6294672980529872E-3</v>
      </c>
    </row>
    <row r="1115" spans="1:21" x14ac:dyDescent="0.2">
      <c r="A1115" s="2">
        <v>44806</v>
      </c>
      <c r="B1115" s="3">
        <v>37.830002</v>
      </c>
      <c r="C1115" s="3">
        <v>82.940002000000007</v>
      </c>
      <c r="D1115" s="3">
        <v>72.699996999999996</v>
      </c>
      <c r="E1115" s="3">
        <v>631.15997300000004</v>
      </c>
      <c r="F1115" s="3">
        <v>45.700001</v>
      </c>
      <c r="G1115" s="3">
        <v>48.43</v>
      </c>
      <c r="H1115" s="3">
        <v>23.120000999999998</v>
      </c>
      <c r="I1115" s="3">
        <v>241.759995</v>
      </c>
      <c r="J1115" s="3">
        <v>38.220001000000003</v>
      </c>
      <c r="K1115" s="3">
        <v>11630.860352</v>
      </c>
      <c r="L1115" s="7">
        <f t="shared" si="171"/>
        <v>-1.3044611894358888E-2</v>
      </c>
      <c r="M1115" s="7">
        <f t="shared" si="172"/>
        <v>-2.8805619934294542E-2</v>
      </c>
      <c r="N1115" s="7">
        <f t="shared" si="173"/>
        <v>-8.7264662517844028E-3</v>
      </c>
      <c r="O1115" s="7">
        <f t="shared" si="174"/>
        <v>-3.3889507740202114E-2</v>
      </c>
      <c r="P1115" s="7">
        <f t="shared" si="175"/>
        <v>-1.9944241476640753E-2</v>
      </c>
      <c r="Q1115" s="7">
        <f t="shared" si="176"/>
        <v>-3.7029622772481985E-3</v>
      </c>
      <c r="R1115" s="7">
        <f t="shared" si="177"/>
        <v>-1.449266898945739E-2</v>
      </c>
      <c r="S1115" s="7">
        <f t="shared" si="178"/>
        <v>-2.4374527549945187E-2</v>
      </c>
      <c r="T1115" s="7">
        <f t="shared" si="179"/>
        <v>-2.615485221028886E-4</v>
      </c>
      <c r="U1115" s="7">
        <f t="shared" si="180"/>
        <v>-1.3090185049426826E-2</v>
      </c>
    </row>
    <row r="1116" spans="1:21" x14ac:dyDescent="0.2">
      <c r="A1116" s="2">
        <v>44810</v>
      </c>
      <c r="B1116" s="3">
        <v>37.57</v>
      </c>
      <c r="C1116" s="3">
        <v>84.519997000000004</v>
      </c>
      <c r="D1116" s="3">
        <v>72.269997000000004</v>
      </c>
      <c r="E1116" s="3">
        <v>631.84002699999996</v>
      </c>
      <c r="F1116" s="3">
        <v>45.759998000000003</v>
      </c>
      <c r="G1116" s="3">
        <v>48.52</v>
      </c>
      <c r="H1116" s="3">
        <v>22.9</v>
      </c>
      <c r="I1116" s="3">
        <v>238.990005</v>
      </c>
      <c r="J1116" s="3">
        <v>37.790000999999997</v>
      </c>
      <c r="K1116" s="3">
        <v>11544.910156</v>
      </c>
      <c r="L1116" s="7">
        <f t="shared" si="171"/>
        <v>-6.8729047384137086E-3</v>
      </c>
      <c r="M1116" s="7">
        <f t="shared" si="172"/>
        <v>1.9049854857731936E-2</v>
      </c>
      <c r="N1116" s="7">
        <f t="shared" si="173"/>
        <v>-5.9147182633307758E-3</v>
      </c>
      <c r="O1116" s="7">
        <f t="shared" si="174"/>
        <v>1.0774669324601282E-3</v>
      </c>
      <c r="P1116" s="7">
        <f t="shared" si="175"/>
        <v>1.3128446102222786E-3</v>
      </c>
      <c r="Q1116" s="7">
        <f t="shared" si="176"/>
        <v>1.8583522609953212E-3</v>
      </c>
      <c r="R1116" s="7">
        <f t="shared" si="177"/>
        <v>-9.5156137752762174E-3</v>
      </c>
      <c r="S1116" s="7">
        <f t="shared" si="178"/>
        <v>-1.1457602818034502E-2</v>
      </c>
      <c r="T1116" s="7">
        <f t="shared" si="179"/>
        <v>-1.1250653813431526E-2</v>
      </c>
      <c r="U1116" s="7">
        <f t="shared" si="180"/>
        <v>-7.3898399085515713E-3</v>
      </c>
    </row>
    <row r="1117" spans="1:21" x14ac:dyDescent="0.2">
      <c r="A1117" s="2">
        <v>44811</v>
      </c>
      <c r="B1117" s="3">
        <v>38.340000000000003</v>
      </c>
      <c r="C1117" s="3">
        <v>88.309997999999993</v>
      </c>
      <c r="D1117" s="3">
        <v>73.169998000000007</v>
      </c>
      <c r="E1117" s="3">
        <v>647.20001200000002</v>
      </c>
      <c r="F1117" s="3">
        <v>46.130001</v>
      </c>
      <c r="G1117" s="3">
        <v>49.82</v>
      </c>
      <c r="H1117" s="3">
        <v>22.959999</v>
      </c>
      <c r="I1117" s="3">
        <v>234.53999300000001</v>
      </c>
      <c r="J1117" s="3">
        <v>39.790000999999997</v>
      </c>
      <c r="K1117" s="3">
        <v>11791.900390999999</v>
      </c>
      <c r="L1117" s="7">
        <f t="shared" si="171"/>
        <v>2.049507585839774E-2</v>
      </c>
      <c r="M1117" s="7">
        <f t="shared" si="172"/>
        <v>4.4841471066308598E-2</v>
      </c>
      <c r="N1117" s="7">
        <f t="shared" si="173"/>
        <v>1.2453314478482726E-2</v>
      </c>
      <c r="O1117" s="7">
        <f t="shared" si="174"/>
        <v>2.4309927107546248E-2</v>
      </c>
      <c r="P1117" s="7">
        <f t="shared" si="175"/>
        <v>8.0857302485021296E-3</v>
      </c>
      <c r="Q1117" s="7">
        <f t="shared" si="176"/>
        <v>2.6793075020609996E-2</v>
      </c>
      <c r="R1117" s="7">
        <f t="shared" si="177"/>
        <v>2.6200436681223251E-3</v>
      </c>
      <c r="S1117" s="7">
        <f t="shared" si="178"/>
        <v>-1.862007576425628E-2</v>
      </c>
      <c r="T1117" s="7">
        <f t="shared" si="179"/>
        <v>5.292405258205736E-2</v>
      </c>
      <c r="U1117" s="7">
        <f t="shared" si="180"/>
        <v>2.1393863760094844E-2</v>
      </c>
    </row>
    <row r="1118" spans="1:21" x14ac:dyDescent="0.2">
      <c r="A1118" s="2">
        <v>44812</v>
      </c>
      <c r="B1118" s="3">
        <v>38.459999000000003</v>
      </c>
      <c r="C1118" s="3">
        <v>89.459998999999996</v>
      </c>
      <c r="D1118" s="3">
        <v>71.75</v>
      </c>
      <c r="E1118" s="3">
        <v>650.90002400000003</v>
      </c>
      <c r="F1118" s="3">
        <v>47.080002</v>
      </c>
      <c r="G1118" s="3">
        <v>48.360000999999997</v>
      </c>
      <c r="H1118" s="3">
        <v>22.709999</v>
      </c>
      <c r="I1118" s="3">
        <v>234.020004</v>
      </c>
      <c r="J1118" s="3">
        <v>40.020000000000003</v>
      </c>
      <c r="K1118" s="3">
        <v>11862.129883</v>
      </c>
      <c r="L1118" s="7">
        <f t="shared" si="171"/>
        <v>3.1298643714136659E-3</v>
      </c>
      <c r="M1118" s="7">
        <f t="shared" si="172"/>
        <v>1.3022319398082233E-2</v>
      </c>
      <c r="N1118" s="7">
        <f t="shared" si="173"/>
        <v>-1.9406833932126204E-2</v>
      </c>
      <c r="O1118" s="7">
        <f t="shared" si="174"/>
        <v>5.7169529224298209E-3</v>
      </c>
      <c r="P1118" s="7">
        <f t="shared" si="175"/>
        <v>2.059399478443541E-2</v>
      </c>
      <c r="Q1118" s="7">
        <f t="shared" si="176"/>
        <v>-2.9305479727017331E-2</v>
      </c>
      <c r="R1118" s="7">
        <f t="shared" si="177"/>
        <v>-1.088850221639818E-2</v>
      </c>
      <c r="S1118" s="7">
        <f t="shared" si="178"/>
        <v>-2.2170589900205617E-3</v>
      </c>
      <c r="T1118" s="7">
        <f t="shared" si="179"/>
        <v>5.7803215435960039E-3</v>
      </c>
      <c r="U1118" s="7">
        <f t="shared" si="180"/>
        <v>5.9557399292146374E-3</v>
      </c>
    </row>
    <row r="1119" spans="1:21" x14ac:dyDescent="0.2">
      <c r="A1119" s="2">
        <v>44813</v>
      </c>
      <c r="B1119" s="3">
        <v>38.689999</v>
      </c>
      <c r="C1119" s="3">
        <v>88.690002000000007</v>
      </c>
      <c r="D1119" s="3">
        <v>72.059997999999993</v>
      </c>
      <c r="E1119" s="3">
        <v>657.89001499999995</v>
      </c>
      <c r="F1119" s="3">
        <v>47.84</v>
      </c>
      <c r="G1119" s="3">
        <v>51.939999</v>
      </c>
      <c r="H1119" s="3">
        <v>23.66</v>
      </c>
      <c r="I1119" s="3">
        <v>239.61999499999999</v>
      </c>
      <c r="J1119" s="3">
        <v>41.07</v>
      </c>
      <c r="K1119" s="3">
        <v>12112.309569999999</v>
      </c>
      <c r="L1119" s="7">
        <f t="shared" si="171"/>
        <v>5.9802393650607438E-3</v>
      </c>
      <c r="M1119" s="7">
        <f t="shared" si="172"/>
        <v>-8.6071653097155674E-3</v>
      </c>
      <c r="N1119" s="7">
        <f t="shared" si="173"/>
        <v>4.3205296167246427E-3</v>
      </c>
      <c r="O1119" s="7">
        <f t="shared" si="174"/>
        <v>1.0738962578375812E-2</v>
      </c>
      <c r="P1119" s="7">
        <f t="shared" si="175"/>
        <v>1.614269260226461E-2</v>
      </c>
      <c r="Q1119" s="7">
        <f t="shared" si="176"/>
        <v>7.4028079527955412E-2</v>
      </c>
      <c r="R1119" s="7">
        <f t="shared" si="177"/>
        <v>4.1831838037509395E-2</v>
      </c>
      <c r="S1119" s="7">
        <f t="shared" si="178"/>
        <v>2.3929539801221388E-2</v>
      </c>
      <c r="T1119" s="7">
        <f t="shared" si="179"/>
        <v>2.6236881559220316E-2</v>
      </c>
      <c r="U1119" s="7">
        <f t="shared" si="180"/>
        <v>2.1090621116747373E-2</v>
      </c>
    </row>
    <row r="1120" spans="1:21" x14ac:dyDescent="0.2">
      <c r="A1120" s="2">
        <v>44816</v>
      </c>
      <c r="B1120" s="3">
        <v>39.009998000000003</v>
      </c>
      <c r="C1120" s="3">
        <v>89.07</v>
      </c>
      <c r="D1120" s="3">
        <v>72.639999000000003</v>
      </c>
      <c r="E1120" s="3">
        <v>665.46997099999999</v>
      </c>
      <c r="F1120" s="3">
        <v>47.759998000000003</v>
      </c>
      <c r="G1120" s="3">
        <v>50.540000999999997</v>
      </c>
      <c r="H1120" s="3">
        <v>24.26</v>
      </c>
      <c r="I1120" s="3">
        <v>248.679993</v>
      </c>
      <c r="J1120" s="3">
        <v>42.709999000000003</v>
      </c>
      <c r="K1120" s="3">
        <v>12266.410156</v>
      </c>
      <c r="L1120" s="7">
        <f t="shared" si="171"/>
        <v>8.2708453934052257E-3</v>
      </c>
      <c r="M1120" s="7">
        <f t="shared" si="172"/>
        <v>4.2845641158062693E-3</v>
      </c>
      <c r="N1120" s="7">
        <f t="shared" si="173"/>
        <v>8.0488622827884354E-3</v>
      </c>
      <c r="O1120" s="7">
        <f t="shared" si="174"/>
        <v>1.1521615812941071E-2</v>
      </c>
      <c r="P1120" s="7">
        <f t="shared" si="175"/>
        <v>-1.6722826086956594E-3</v>
      </c>
      <c r="Q1120" s="7">
        <f t="shared" si="176"/>
        <v>-2.6954139910553399E-2</v>
      </c>
      <c r="R1120" s="7">
        <f t="shared" si="177"/>
        <v>2.5359256128486957E-2</v>
      </c>
      <c r="S1120" s="7">
        <f t="shared" si="178"/>
        <v>3.7809858062971782E-2</v>
      </c>
      <c r="T1120" s="7">
        <f t="shared" si="179"/>
        <v>3.9931799366934577E-2</v>
      </c>
      <c r="U1120" s="7">
        <f t="shared" si="180"/>
        <v>1.2722642623144289E-2</v>
      </c>
    </row>
    <row r="1121" spans="1:21" x14ac:dyDescent="0.2">
      <c r="A1121" s="2">
        <v>44817</v>
      </c>
      <c r="B1121" s="3">
        <v>37.689999</v>
      </c>
      <c r="C1121" s="3">
        <v>87.839995999999999</v>
      </c>
      <c r="D1121" s="3">
        <v>70.819999999999993</v>
      </c>
      <c r="E1121" s="3">
        <v>636.27002000000005</v>
      </c>
      <c r="F1121" s="3">
        <v>46.189999</v>
      </c>
      <c r="G1121" s="3">
        <v>49.369999</v>
      </c>
      <c r="H1121" s="3">
        <v>22.530000999999999</v>
      </c>
      <c r="I1121" s="3">
        <v>242</v>
      </c>
      <c r="J1121" s="3">
        <v>41.209999000000003</v>
      </c>
      <c r="K1121" s="3">
        <v>11633.570313</v>
      </c>
      <c r="L1121" s="7">
        <f t="shared" si="171"/>
        <v>-3.383745367021046E-2</v>
      </c>
      <c r="M1121" s="7">
        <f t="shared" si="172"/>
        <v>-1.3809408330526485E-2</v>
      </c>
      <c r="N1121" s="7">
        <f t="shared" si="173"/>
        <v>-2.5055052657696347E-2</v>
      </c>
      <c r="O1121" s="7">
        <f t="shared" si="174"/>
        <v>-4.3878690658454886E-2</v>
      </c>
      <c r="P1121" s="7">
        <f t="shared" si="175"/>
        <v>-3.2872677255974814E-2</v>
      </c>
      <c r="Q1121" s="7">
        <f t="shared" si="176"/>
        <v>-2.31500193282544E-2</v>
      </c>
      <c r="R1121" s="7">
        <f t="shared" si="177"/>
        <v>-7.1310758450123773E-2</v>
      </c>
      <c r="S1121" s="7">
        <f t="shared" si="178"/>
        <v>-2.6861803072352492E-2</v>
      </c>
      <c r="T1121" s="7">
        <f t="shared" si="179"/>
        <v>-3.5120581482570391E-2</v>
      </c>
      <c r="U1121" s="7">
        <f t="shared" si="180"/>
        <v>-5.1591283427812988E-2</v>
      </c>
    </row>
    <row r="1122" spans="1:21" x14ac:dyDescent="0.2">
      <c r="A1122" s="2">
        <v>44818</v>
      </c>
      <c r="B1122" s="3">
        <v>37.740001999999997</v>
      </c>
      <c r="C1122" s="3">
        <v>92.699996999999996</v>
      </c>
      <c r="D1122" s="3">
        <v>70.510002</v>
      </c>
      <c r="E1122" s="3">
        <v>626.67999299999997</v>
      </c>
      <c r="F1122" s="3">
        <v>46.150002000000001</v>
      </c>
      <c r="G1122" s="3">
        <v>48.939999</v>
      </c>
      <c r="H1122" s="3">
        <v>21.92</v>
      </c>
      <c r="I1122" s="3">
        <v>251.699997</v>
      </c>
      <c r="J1122" s="3">
        <v>41.09</v>
      </c>
      <c r="K1122" s="3">
        <v>11719.679688</v>
      </c>
      <c r="L1122" s="7">
        <f t="shared" si="171"/>
        <v>1.3266914652875605E-3</v>
      </c>
      <c r="M1122" s="7">
        <f t="shared" si="172"/>
        <v>5.5327882756278778E-2</v>
      </c>
      <c r="N1122" s="7">
        <f t="shared" si="173"/>
        <v>-4.3772663089521767E-3</v>
      </c>
      <c r="O1122" s="7">
        <f t="shared" si="174"/>
        <v>-1.5072259730232263E-2</v>
      </c>
      <c r="P1122" s="7">
        <f t="shared" si="175"/>
        <v>-8.6592337878161924E-4</v>
      </c>
      <c r="Q1122" s="7">
        <f t="shared" si="176"/>
        <v>-8.7097429351780976E-3</v>
      </c>
      <c r="R1122" s="7">
        <f t="shared" si="177"/>
        <v>-2.7075054279846546E-2</v>
      </c>
      <c r="S1122" s="7">
        <f t="shared" si="178"/>
        <v>4.0082632231404944E-2</v>
      </c>
      <c r="T1122" s="7">
        <f t="shared" si="179"/>
        <v>-2.9118903885438085E-3</v>
      </c>
      <c r="U1122" s="7">
        <f t="shared" si="180"/>
        <v>7.4018012255254589E-3</v>
      </c>
    </row>
    <row r="1123" spans="1:21" x14ac:dyDescent="0.2">
      <c r="A1123" s="2">
        <v>44819</v>
      </c>
      <c r="B1123" s="3">
        <v>37.229999999999997</v>
      </c>
      <c r="C1123" s="3">
        <v>92.220000999999996</v>
      </c>
      <c r="D1123" s="3">
        <v>70.339995999999999</v>
      </c>
      <c r="E1123" s="3">
        <v>616.32000700000003</v>
      </c>
      <c r="F1123" s="3">
        <v>45.939999</v>
      </c>
      <c r="G1123" s="3">
        <v>47.880001</v>
      </c>
      <c r="H1123" s="3">
        <v>23.049999</v>
      </c>
      <c r="I1123" s="3">
        <v>244.279999</v>
      </c>
      <c r="J1123" s="3">
        <v>41.099997999999999</v>
      </c>
      <c r="K1123" s="3">
        <v>11552.360352</v>
      </c>
      <c r="L1123" s="7">
        <f t="shared" si="171"/>
        <v>-1.3513565791543947E-2</v>
      </c>
      <c r="M1123" s="7">
        <f t="shared" si="172"/>
        <v>-5.1779505451332421E-3</v>
      </c>
      <c r="N1123" s="7">
        <f t="shared" si="173"/>
        <v>-2.411090557053179E-3</v>
      </c>
      <c r="O1123" s="7">
        <f t="shared" si="174"/>
        <v>-1.6531541002937262E-2</v>
      </c>
      <c r="P1123" s="7">
        <f t="shared" si="175"/>
        <v>-4.5504440064813084E-3</v>
      </c>
      <c r="Q1123" s="7">
        <f t="shared" si="176"/>
        <v>-2.165913407558509E-2</v>
      </c>
      <c r="R1123" s="7">
        <f t="shared" si="177"/>
        <v>5.1551049270072896E-2</v>
      </c>
      <c r="S1123" s="7">
        <f t="shared" si="178"/>
        <v>-2.9479531539287195E-2</v>
      </c>
      <c r="T1123" s="7">
        <f t="shared" si="179"/>
        <v>2.4331954246765525E-4</v>
      </c>
      <c r="U1123" s="7">
        <f t="shared" si="180"/>
        <v>-1.4276784046523206E-2</v>
      </c>
    </row>
    <row r="1124" spans="1:21" x14ac:dyDescent="0.2">
      <c r="A1124" s="2">
        <v>44820</v>
      </c>
      <c r="B1124" s="3">
        <v>37.169998</v>
      </c>
      <c r="C1124" s="3">
        <v>91.309997999999993</v>
      </c>
      <c r="D1124" s="3">
        <v>71.080001999999993</v>
      </c>
      <c r="E1124" s="3">
        <v>624.75</v>
      </c>
      <c r="F1124" s="3">
        <v>46.029998999999997</v>
      </c>
      <c r="G1124" s="3">
        <v>47.279998999999997</v>
      </c>
      <c r="H1124" s="3">
        <v>22.73</v>
      </c>
      <c r="I1124" s="3">
        <v>239.5</v>
      </c>
      <c r="J1124" s="3">
        <v>40.709999000000003</v>
      </c>
      <c r="K1124" s="3">
        <v>11448.400390999999</v>
      </c>
      <c r="L1124" s="7">
        <f t="shared" si="171"/>
        <v>-1.6116572656459101E-3</v>
      </c>
      <c r="M1124" s="7">
        <f t="shared" si="172"/>
        <v>-9.8677400795083841E-3</v>
      </c>
      <c r="N1124" s="7">
        <f t="shared" si="173"/>
        <v>1.0520415724788981E-2</v>
      </c>
      <c r="O1124" s="7">
        <f t="shared" si="174"/>
        <v>1.3677947988470813E-2</v>
      </c>
      <c r="P1124" s="7">
        <f t="shared" si="175"/>
        <v>1.9590770996750851E-3</v>
      </c>
      <c r="Q1124" s="7">
        <f t="shared" si="176"/>
        <v>-1.2531369830171965E-2</v>
      </c>
      <c r="R1124" s="7">
        <f t="shared" si="177"/>
        <v>-1.3882820558907584E-2</v>
      </c>
      <c r="S1124" s="7">
        <f t="shared" si="178"/>
        <v>-1.9567705172620388E-2</v>
      </c>
      <c r="T1124" s="7">
        <f t="shared" si="179"/>
        <v>-9.4890272257433204E-3</v>
      </c>
      <c r="U1124" s="7">
        <f t="shared" si="180"/>
        <v>-8.9990233884976092E-3</v>
      </c>
    </row>
    <row r="1125" spans="1:21" x14ac:dyDescent="0.2">
      <c r="A1125" s="2">
        <v>44823</v>
      </c>
      <c r="B1125" s="3">
        <v>37.770000000000003</v>
      </c>
      <c r="C1125" s="3">
        <v>92.139999000000003</v>
      </c>
      <c r="D1125" s="3">
        <v>71.480002999999996</v>
      </c>
      <c r="E1125" s="3">
        <v>625.96002199999998</v>
      </c>
      <c r="F1125" s="3">
        <v>45.439999</v>
      </c>
      <c r="G1125" s="3">
        <v>47.450001</v>
      </c>
      <c r="H1125" s="3">
        <v>23.1</v>
      </c>
      <c r="I1125" s="3">
        <v>234.85000600000001</v>
      </c>
      <c r="J1125" s="3">
        <v>41.66</v>
      </c>
      <c r="K1125" s="3">
        <v>11535.019531</v>
      </c>
      <c r="L1125" s="7">
        <f t="shared" si="171"/>
        <v>1.6142104715744225E-2</v>
      </c>
      <c r="M1125" s="7">
        <f t="shared" si="172"/>
        <v>9.0899246323497898E-3</v>
      </c>
      <c r="N1125" s="7">
        <f t="shared" si="173"/>
        <v>5.6274759249444481E-3</v>
      </c>
      <c r="O1125" s="7">
        <f t="shared" si="174"/>
        <v>1.9368099239695572E-3</v>
      </c>
      <c r="P1125" s="7">
        <f t="shared" si="175"/>
        <v>-1.2817727847441325E-2</v>
      </c>
      <c r="Q1125" s="7">
        <f t="shared" si="176"/>
        <v>3.5956430540534439E-3</v>
      </c>
      <c r="R1125" s="7">
        <f t="shared" si="177"/>
        <v>1.6278046634403916E-2</v>
      </c>
      <c r="S1125" s="7">
        <f t="shared" si="178"/>
        <v>-1.9415423799582433E-2</v>
      </c>
      <c r="T1125" s="7">
        <f t="shared" si="179"/>
        <v>2.3335814869462245E-2</v>
      </c>
      <c r="U1125" s="7">
        <f t="shared" si="180"/>
        <v>7.5660473989095567E-3</v>
      </c>
    </row>
    <row r="1126" spans="1:21" x14ac:dyDescent="0.2">
      <c r="A1126" s="2">
        <v>44824</v>
      </c>
      <c r="B1126" s="3">
        <v>37.43</v>
      </c>
      <c r="C1126" s="3">
        <v>90.790001000000004</v>
      </c>
      <c r="D1126" s="3">
        <v>71.470000999999996</v>
      </c>
      <c r="E1126" s="3">
        <v>616.5</v>
      </c>
      <c r="F1126" s="3">
        <v>44.77</v>
      </c>
      <c r="G1126" s="3">
        <v>46.919998</v>
      </c>
      <c r="H1126" s="3">
        <v>22.610001</v>
      </c>
      <c r="I1126" s="3">
        <v>231.740005</v>
      </c>
      <c r="J1126" s="3">
        <v>40.919998</v>
      </c>
      <c r="K1126" s="3">
        <v>11425.049805000001</v>
      </c>
      <c r="L1126" s="7">
        <f t="shared" si="171"/>
        <v>-9.0018533227430066E-3</v>
      </c>
      <c r="M1126" s="7">
        <f t="shared" si="172"/>
        <v>-1.4651595557321411E-2</v>
      </c>
      <c r="N1126" s="7">
        <f t="shared" si="173"/>
        <v>-1.3992724650557258E-4</v>
      </c>
      <c r="O1126" s="7">
        <f t="shared" si="174"/>
        <v>-1.5112821374397583E-2</v>
      </c>
      <c r="P1126" s="7">
        <f t="shared" si="175"/>
        <v>-1.4744696627304E-2</v>
      </c>
      <c r="Q1126" s="7">
        <f t="shared" si="176"/>
        <v>-1.1169715254589787E-2</v>
      </c>
      <c r="R1126" s="7">
        <f t="shared" si="177"/>
        <v>-2.1212077922077962E-2</v>
      </c>
      <c r="S1126" s="7">
        <f t="shared" si="178"/>
        <v>-1.3242499129423106E-2</v>
      </c>
      <c r="T1126" s="7">
        <f t="shared" si="179"/>
        <v>-1.7762890062409914E-2</v>
      </c>
      <c r="U1126" s="7">
        <f t="shared" si="180"/>
        <v>-9.5335535154023095E-3</v>
      </c>
    </row>
    <row r="1127" spans="1:21" x14ac:dyDescent="0.2">
      <c r="A1127" s="2">
        <v>44825</v>
      </c>
      <c r="B1127" s="3">
        <v>37.159999999999997</v>
      </c>
      <c r="C1127" s="3">
        <v>88.599997999999999</v>
      </c>
      <c r="D1127" s="3">
        <v>72.910004000000001</v>
      </c>
      <c r="E1127" s="3">
        <v>620.20001200000002</v>
      </c>
      <c r="F1127" s="3">
        <v>43.919998</v>
      </c>
      <c r="G1127" s="3">
        <v>45.27</v>
      </c>
      <c r="H1127" s="3">
        <v>21.4</v>
      </c>
      <c r="I1127" s="3">
        <v>228</v>
      </c>
      <c r="J1127" s="3">
        <v>40.099997999999999</v>
      </c>
      <c r="K1127" s="3">
        <v>11220.190430000001</v>
      </c>
      <c r="L1127" s="7">
        <f t="shared" si="171"/>
        <v>-7.2134651349185985E-3</v>
      </c>
      <c r="M1127" s="7">
        <f t="shared" si="172"/>
        <v>-2.4121632072677302E-2</v>
      </c>
      <c r="N1127" s="7">
        <f t="shared" si="173"/>
        <v>2.0148355671633537E-2</v>
      </c>
      <c r="O1127" s="7">
        <f t="shared" si="174"/>
        <v>6.0016415247364395E-3</v>
      </c>
      <c r="P1127" s="7">
        <f t="shared" si="175"/>
        <v>-1.8985972749609191E-2</v>
      </c>
      <c r="Q1127" s="7">
        <f t="shared" si="176"/>
        <v>-3.5166199282446617E-2</v>
      </c>
      <c r="R1127" s="7">
        <f t="shared" si="177"/>
        <v>-5.3516185160717239E-2</v>
      </c>
      <c r="S1127" s="7">
        <f t="shared" si="178"/>
        <v>-1.6138797442418269E-2</v>
      </c>
      <c r="T1127" s="7">
        <f t="shared" si="179"/>
        <v>-2.0039101663690214E-2</v>
      </c>
      <c r="U1127" s="7">
        <f t="shared" si="180"/>
        <v>-1.7930720521703667E-2</v>
      </c>
    </row>
    <row r="1128" spans="1:21" x14ac:dyDescent="0.2">
      <c r="A1128" s="2">
        <v>44826</v>
      </c>
      <c r="B1128" s="3">
        <v>37.110000999999997</v>
      </c>
      <c r="C1128" s="3">
        <v>84.699996999999996</v>
      </c>
      <c r="D1128" s="3">
        <v>73.610000999999997</v>
      </c>
      <c r="E1128" s="3">
        <v>609.26000999999997</v>
      </c>
      <c r="F1128" s="3">
        <v>44.57</v>
      </c>
      <c r="G1128" s="3">
        <v>45.5</v>
      </c>
      <c r="H1128" s="3">
        <v>20.870000999999998</v>
      </c>
      <c r="I1128" s="3">
        <v>226.64999399999999</v>
      </c>
      <c r="J1128" s="3">
        <v>38.659999999999997</v>
      </c>
      <c r="K1128" s="3">
        <v>11066.809569999999</v>
      </c>
      <c r="L1128" s="7">
        <f t="shared" si="171"/>
        <v>-1.3455059203444479E-3</v>
      </c>
      <c r="M1128" s="7">
        <f t="shared" si="172"/>
        <v>-4.4018070971062584E-2</v>
      </c>
      <c r="N1128" s="7">
        <f t="shared" si="173"/>
        <v>9.6008361211994478E-3</v>
      </c>
      <c r="O1128" s="7">
        <f t="shared" si="174"/>
        <v>-1.7639474021809674E-2</v>
      </c>
      <c r="P1128" s="7">
        <f t="shared" si="175"/>
        <v>1.4799681912553835E-2</v>
      </c>
      <c r="Q1128" s="7">
        <f t="shared" si="176"/>
        <v>5.0806273470288682E-3</v>
      </c>
      <c r="R1128" s="7">
        <f t="shared" si="177"/>
        <v>-2.4766308411214959E-2</v>
      </c>
      <c r="S1128" s="7">
        <f t="shared" si="178"/>
        <v>-5.9210789473684543E-3</v>
      </c>
      <c r="T1128" s="7">
        <f t="shared" si="179"/>
        <v>-3.5910176354622333E-2</v>
      </c>
      <c r="U1128" s="7">
        <f t="shared" si="180"/>
        <v>-1.3670076364292251E-2</v>
      </c>
    </row>
    <row r="1129" spans="1:21" x14ac:dyDescent="0.2">
      <c r="A1129" s="2">
        <v>44827</v>
      </c>
      <c r="B1129" s="3">
        <v>37.080002</v>
      </c>
      <c r="C1129" s="3">
        <v>84.169998000000007</v>
      </c>
      <c r="D1129" s="3">
        <v>73.040001000000004</v>
      </c>
      <c r="E1129" s="3">
        <v>593.13000499999998</v>
      </c>
      <c r="F1129" s="3">
        <v>44.080002</v>
      </c>
      <c r="G1129" s="3">
        <v>44.860000999999997</v>
      </c>
      <c r="H1129" s="3">
        <v>20.170000000000002</v>
      </c>
      <c r="I1129" s="3">
        <v>208.990005</v>
      </c>
      <c r="J1129" s="3">
        <v>37.540000999999997</v>
      </c>
      <c r="K1129" s="3">
        <v>10867.929688</v>
      </c>
      <c r="L1129" s="7">
        <f t="shared" si="171"/>
        <v>-8.0838046865039316E-4</v>
      </c>
      <c r="M1129" s="7">
        <f t="shared" si="172"/>
        <v>-6.257367399906631E-3</v>
      </c>
      <c r="N1129" s="7">
        <f t="shared" si="173"/>
        <v>-7.7435130044352695E-3</v>
      </c>
      <c r="O1129" s="7">
        <f t="shared" si="174"/>
        <v>-2.6474747620478134E-2</v>
      </c>
      <c r="P1129" s="7">
        <f t="shared" si="175"/>
        <v>-1.0993897240296162E-2</v>
      </c>
      <c r="Q1129" s="7">
        <f t="shared" si="176"/>
        <v>-1.4065912087912157E-2</v>
      </c>
      <c r="R1129" s="7">
        <f t="shared" si="177"/>
        <v>-3.3541014205030313E-2</v>
      </c>
      <c r="S1129" s="7">
        <f t="shared" si="178"/>
        <v>-7.7917447463069403E-2</v>
      </c>
      <c r="T1129" s="7">
        <f t="shared" si="179"/>
        <v>-2.8970486290739783E-2</v>
      </c>
      <c r="U1129" s="7">
        <f t="shared" si="180"/>
        <v>-1.7970841618086979E-2</v>
      </c>
    </row>
    <row r="1130" spans="1:21" x14ac:dyDescent="0.2">
      <c r="A1130" s="2">
        <v>44830</v>
      </c>
      <c r="B1130" s="3">
        <v>37.279998999999997</v>
      </c>
      <c r="C1130" s="3">
        <v>84.809997999999993</v>
      </c>
      <c r="D1130" s="3">
        <v>72.930000000000007</v>
      </c>
      <c r="E1130" s="3">
        <v>581.59002699999996</v>
      </c>
      <c r="F1130" s="3">
        <v>43.830002</v>
      </c>
      <c r="G1130" s="3">
        <v>45</v>
      </c>
      <c r="H1130" s="3">
        <v>19.66</v>
      </c>
      <c r="I1130" s="3">
        <v>205.41000399999999</v>
      </c>
      <c r="J1130" s="3">
        <v>37.119999</v>
      </c>
      <c r="K1130" s="3">
        <v>10802.919921999999</v>
      </c>
      <c r="L1130" s="7">
        <f t="shared" si="171"/>
        <v>5.3936620607516741E-3</v>
      </c>
      <c r="M1130" s="7">
        <f t="shared" si="172"/>
        <v>7.6036594416930637E-3</v>
      </c>
      <c r="N1130" s="7">
        <f t="shared" si="173"/>
        <v>-1.5060377668942926E-3</v>
      </c>
      <c r="O1130" s="7">
        <f t="shared" si="174"/>
        <v>-1.9456068488728738E-2</v>
      </c>
      <c r="P1130" s="7">
        <f t="shared" si="175"/>
        <v>-5.6715060947592514E-3</v>
      </c>
      <c r="Q1130" s="7">
        <f t="shared" si="176"/>
        <v>3.1207979687740777E-3</v>
      </c>
      <c r="R1130" s="7">
        <f t="shared" si="177"/>
        <v>-2.5285076846802257E-2</v>
      </c>
      <c r="S1130" s="7">
        <f t="shared" si="178"/>
        <v>-1.7130010595482831E-2</v>
      </c>
      <c r="T1130" s="7">
        <f t="shared" si="179"/>
        <v>-1.1188119041339309E-2</v>
      </c>
      <c r="U1130" s="7">
        <f t="shared" si="180"/>
        <v>-5.9817985454748215E-3</v>
      </c>
    </row>
    <row r="1131" spans="1:21" x14ac:dyDescent="0.2">
      <c r="A1131" s="2">
        <v>44831</v>
      </c>
      <c r="B1131" s="3">
        <v>35.970001000000003</v>
      </c>
      <c r="C1131" s="3">
        <v>84.279999000000004</v>
      </c>
      <c r="D1131" s="3">
        <v>72</v>
      </c>
      <c r="E1131" s="3">
        <v>567.69000200000005</v>
      </c>
      <c r="F1131" s="3">
        <v>44.09</v>
      </c>
      <c r="G1131" s="3">
        <v>44.290000999999997</v>
      </c>
      <c r="H1131" s="3">
        <v>19.399999999999999</v>
      </c>
      <c r="I1131" s="3">
        <v>206.779999</v>
      </c>
      <c r="J1131" s="3">
        <v>37.099997999999999</v>
      </c>
      <c r="K1131" s="3">
        <v>10829.5</v>
      </c>
      <c r="L1131" s="7">
        <f t="shared" si="171"/>
        <v>-3.5139432273053259E-2</v>
      </c>
      <c r="M1131" s="7">
        <f t="shared" si="172"/>
        <v>-6.2492514149097081E-3</v>
      </c>
      <c r="N1131" s="7">
        <f t="shared" si="173"/>
        <v>-1.275195392842461E-2</v>
      </c>
      <c r="O1131" s="7">
        <f t="shared" si="174"/>
        <v>-2.3900040156637548E-2</v>
      </c>
      <c r="P1131" s="7">
        <f t="shared" si="175"/>
        <v>5.9319641372592921E-3</v>
      </c>
      <c r="Q1131" s="7">
        <f t="shared" si="176"/>
        <v>-1.577775555555563E-2</v>
      </c>
      <c r="R1131" s="7">
        <f t="shared" si="177"/>
        <v>-1.3224821973550436E-2</v>
      </c>
      <c r="S1131" s="7">
        <f t="shared" si="178"/>
        <v>6.6695631825216132E-3</v>
      </c>
      <c r="T1131" s="7">
        <f t="shared" si="179"/>
        <v>-5.38820057619091E-4</v>
      </c>
      <c r="U1131" s="7">
        <f t="shared" si="180"/>
        <v>2.4604531174827002E-3</v>
      </c>
    </row>
    <row r="1132" spans="1:21" x14ac:dyDescent="0.2">
      <c r="A1132" s="2">
        <v>44832</v>
      </c>
      <c r="B1132" s="3">
        <v>36.57</v>
      </c>
      <c r="C1132" s="3">
        <v>87.110000999999997</v>
      </c>
      <c r="D1132" s="3">
        <v>72.739998</v>
      </c>
      <c r="E1132" s="3">
        <v>576.5</v>
      </c>
      <c r="F1132" s="3">
        <v>44.43</v>
      </c>
      <c r="G1132" s="3">
        <v>45.450001</v>
      </c>
      <c r="H1132" s="3">
        <v>19.829999999999998</v>
      </c>
      <c r="I1132" s="3">
        <v>215.13999899999999</v>
      </c>
      <c r="J1132" s="3">
        <v>37.200001</v>
      </c>
      <c r="K1132" s="3">
        <v>11051.639648</v>
      </c>
      <c r="L1132" s="7">
        <f t="shared" si="171"/>
        <v>1.6680538874602666E-2</v>
      </c>
      <c r="M1132" s="7">
        <f t="shared" si="172"/>
        <v>3.3578571826988195E-2</v>
      </c>
      <c r="N1132" s="7">
        <f t="shared" si="173"/>
        <v>1.0277749999999999E-2</v>
      </c>
      <c r="O1132" s="7">
        <f t="shared" si="174"/>
        <v>1.5519029697479064E-2</v>
      </c>
      <c r="P1132" s="7">
        <f t="shared" si="175"/>
        <v>7.7114992061691149E-3</v>
      </c>
      <c r="Q1132" s="7">
        <f t="shared" si="176"/>
        <v>2.619101318150803E-2</v>
      </c>
      <c r="R1132" s="7">
        <f t="shared" si="177"/>
        <v>2.2164948453608235E-2</v>
      </c>
      <c r="S1132" s="7">
        <f t="shared" si="178"/>
        <v>4.0429442114466717E-2</v>
      </c>
      <c r="T1132" s="7">
        <f t="shared" si="179"/>
        <v>2.6954987976010392E-3</v>
      </c>
      <c r="U1132" s="7">
        <f t="shared" si="180"/>
        <v>2.0512456530772456E-2</v>
      </c>
    </row>
    <row r="1133" spans="1:21" x14ac:dyDescent="0.2">
      <c r="A1133" s="2">
        <v>44833</v>
      </c>
      <c r="B1133" s="3">
        <v>36.119999</v>
      </c>
      <c r="C1133" s="3">
        <v>86.57</v>
      </c>
      <c r="D1133" s="3">
        <v>71.519997000000004</v>
      </c>
      <c r="E1133" s="3">
        <v>561.39001499999995</v>
      </c>
      <c r="F1133" s="3">
        <v>44.16</v>
      </c>
      <c r="G1133" s="3">
        <v>44.68</v>
      </c>
      <c r="H1133" s="3">
        <v>18.950001</v>
      </c>
      <c r="I1133" s="3">
        <v>216.5</v>
      </c>
      <c r="J1133" s="3">
        <v>35.849997999999999</v>
      </c>
      <c r="K1133" s="3">
        <v>10737.509765999999</v>
      </c>
      <c r="L1133" s="7">
        <f t="shared" si="171"/>
        <v>-1.230519551544983E-2</v>
      </c>
      <c r="M1133" s="7">
        <f t="shared" si="172"/>
        <v>-6.199070070037122E-3</v>
      </c>
      <c r="N1133" s="7">
        <f t="shared" si="173"/>
        <v>-1.6772079097390081E-2</v>
      </c>
      <c r="O1133" s="7">
        <f t="shared" si="174"/>
        <v>-2.6209861231569907E-2</v>
      </c>
      <c r="P1133" s="7">
        <f t="shared" si="175"/>
        <v>-6.0769750168805569E-3</v>
      </c>
      <c r="Q1133" s="7">
        <f t="shared" si="176"/>
        <v>-1.6941715798862153E-2</v>
      </c>
      <c r="R1133" s="7">
        <f t="shared" si="177"/>
        <v>-4.437715582450822E-2</v>
      </c>
      <c r="S1133" s="7">
        <f t="shared" si="178"/>
        <v>6.3214697700171097E-3</v>
      </c>
      <c r="T1133" s="7">
        <f t="shared" si="179"/>
        <v>-3.6290402250258029E-2</v>
      </c>
      <c r="U1133" s="7">
        <f t="shared" si="180"/>
        <v>-2.8423825966570376E-2</v>
      </c>
    </row>
    <row r="1134" spans="1:21" x14ac:dyDescent="0.2">
      <c r="A1134" s="2">
        <v>44834</v>
      </c>
      <c r="B1134" s="3">
        <v>35.82</v>
      </c>
      <c r="C1134" s="3">
        <v>84.260002</v>
      </c>
      <c r="D1134" s="3">
        <v>69.660004000000001</v>
      </c>
      <c r="E1134" s="3">
        <v>568.84002699999996</v>
      </c>
      <c r="F1134" s="3">
        <v>43.759998000000003</v>
      </c>
      <c r="G1134" s="3">
        <v>43.75</v>
      </c>
      <c r="H1134" s="3">
        <v>19.040001</v>
      </c>
      <c r="I1134" s="3">
        <v>216.529999</v>
      </c>
      <c r="J1134" s="3">
        <v>34.880001</v>
      </c>
      <c r="K1134" s="3">
        <v>10575.620117</v>
      </c>
      <c r="L1134" s="7">
        <f t="shared" si="171"/>
        <v>-8.3056203849839437E-3</v>
      </c>
      <c r="M1134" s="7">
        <f t="shared" si="172"/>
        <v>-2.6683585537715066E-2</v>
      </c>
      <c r="N1134" s="7">
        <f t="shared" si="173"/>
        <v>-2.6006614625557142E-2</v>
      </c>
      <c r="O1134" s="7">
        <f t="shared" si="174"/>
        <v>1.3270652845508867E-2</v>
      </c>
      <c r="P1134" s="7">
        <f t="shared" si="175"/>
        <v>-9.0580163043476811E-3</v>
      </c>
      <c r="Q1134" s="7">
        <f t="shared" si="176"/>
        <v>-2.0814682184422555E-2</v>
      </c>
      <c r="R1134" s="7">
        <f t="shared" si="177"/>
        <v>4.7493401187683236E-3</v>
      </c>
      <c r="S1134" s="7">
        <f t="shared" si="178"/>
        <v>1.3856351039262662E-4</v>
      </c>
      <c r="T1134" s="7">
        <f t="shared" si="179"/>
        <v>-2.705710053317156E-2</v>
      </c>
      <c r="U1134" s="7">
        <f t="shared" si="180"/>
        <v>-1.5077019954162697E-2</v>
      </c>
    </row>
    <row r="1135" spans="1:21" x14ac:dyDescent="0.2">
      <c r="A1135" s="2">
        <v>44837</v>
      </c>
      <c r="B1135" s="3">
        <v>36.869999</v>
      </c>
      <c r="C1135" s="3">
        <v>85.620002999999997</v>
      </c>
      <c r="D1135" s="3">
        <v>71.069999999999993</v>
      </c>
      <c r="E1135" s="3">
        <v>578.90002400000003</v>
      </c>
      <c r="F1135" s="3">
        <v>44.139999000000003</v>
      </c>
      <c r="G1135" s="3">
        <v>43.75</v>
      </c>
      <c r="H1135" s="3">
        <v>19.620000999999998</v>
      </c>
      <c r="I1135" s="3">
        <v>231.44000199999999</v>
      </c>
      <c r="J1135" s="3">
        <v>36.110000999999997</v>
      </c>
      <c r="K1135" s="3">
        <v>10815.429688</v>
      </c>
      <c r="L1135" s="7">
        <f t="shared" si="171"/>
        <v>2.931320491345616E-2</v>
      </c>
      <c r="M1135" s="7">
        <f t="shared" si="172"/>
        <v>1.6140528930915488E-2</v>
      </c>
      <c r="N1135" s="7">
        <f t="shared" si="173"/>
        <v>2.0241112819918767E-2</v>
      </c>
      <c r="O1135" s="7">
        <f t="shared" si="174"/>
        <v>1.7685107451132422E-2</v>
      </c>
      <c r="P1135" s="7">
        <f t="shared" si="175"/>
        <v>8.6837526820727918E-3</v>
      </c>
      <c r="Q1135" s="7">
        <f t="shared" si="176"/>
        <v>0</v>
      </c>
      <c r="R1135" s="7">
        <f t="shared" si="177"/>
        <v>3.0462183274044905E-2</v>
      </c>
      <c r="S1135" s="7">
        <f t="shared" si="178"/>
        <v>6.8858832812353124E-2</v>
      </c>
      <c r="T1135" s="7">
        <f t="shared" si="179"/>
        <v>3.5263760456887512E-2</v>
      </c>
      <c r="U1135" s="7">
        <f t="shared" si="180"/>
        <v>2.2675698289740278E-2</v>
      </c>
    </row>
    <row r="1136" spans="1:21" x14ac:dyDescent="0.2">
      <c r="A1136" s="2">
        <v>44838</v>
      </c>
      <c r="B1136" s="3">
        <v>37.259998000000003</v>
      </c>
      <c r="C1136" s="3">
        <v>88.510002</v>
      </c>
      <c r="D1136" s="3">
        <v>72.120002999999997</v>
      </c>
      <c r="E1136" s="3">
        <v>587.830017</v>
      </c>
      <c r="F1136" s="3">
        <v>44.459999000000003</v>
      </c>
      <c r="G1136" s="3">
        <v>44.700001</v>
      </c>
      <c r="H1136" s="3">
        <v>20.07</v>
      </c>
      <c r="I1136" s="3">
        <v>243.41000399999999</v>
      </c>
      <c r="J1136" s="3">
        <v>37.990001999999997</v>
      </c>
      <c r="K1136" s="3">
        <v>11176.410156</v>
      </c>
      <c r="L1136" s="7">
        <f t="shared" si="171"/>
        <v>1.057767861615627E-2</v>
      </c>
      <c r="M1136" s="7">
        <f t="shared" si="172"/>
        <v>3.3753782979895515E-2</v>
      </c>
      <c r="N1136" s="7">
        <f t="shared" si="173"/>
        <v>1.4774208526804614E-2</v>
      </c>
      <c r="O1136" s="7">
        <f t="shared" si="174"/>
        <v>1.5425794834653466E-2</v>
      </c>
      <c r="P1136" s="7">
        <f t="shared" si="175"/>
        <v>7.2496603364218528E-3</v>
      </c>
      <c r="Q1136" s="7">
        <f t="shared" si="176"/>
        <v>2.171430857142858E-2</v>
      </c>
      <c r="R1136" s="7">
        <f t="shared" si="177"/>
        <v>2.2935727679116929E-2</v>
      </c>
      <c r="S1136" s="7">
        <f t="shared" si="178"/>
        <v>5.1719676359145532E-2</v>
      </c>
      <c r="T1136" s="7">
        <f t="shared" si="179"/>
        <v>5.2063166655686333E-2</v>
      </c>
      <c r="U1136" s="7">
        <f t="shared" si="180"/>
        <v>3.3376433337689478E-2</v>
      </c>
    </row>
    <row r="1137" spans="1:21" x14ac:dyDescent="0.2">
      <c r="A1137" s="2">
        <v>44839</v>
      </c>
      <c r="B1137" s="3">
        <v>37.439999</v>
      </c>
      <c r="C1137" s="3">
        <v>90.120002999999997</v>
      </c>
      <c r="D1137" s="3">
        <v>71.889999000000003</v>
      </c>
      <c r="E1137" s="3">
        <v>578.40997300000004</v>
      </c>
      <c r="F1137" s="3">
        <v>44.119999</v>
      </c>
      <c r="G1137" s="3">
        <v>44.599997999999999</v>
      </c>
      <c r="H1137" s="3">
        <v>19.57</v>
      </c>
      <c r="I1137" s="3">
        <v>251.179993</v>
      </c>
      <c r="J1137" s="3">
        <v>36.990001999999997</v>
      </c>
      <c r="K1137" s="3">
        <v>11148.639648</v>
      </c>
      <c r="L1137" s="7">
        <f t="shared" si="171"/>
        <v>4.8309449721386771E-3</v>
      </c>
      <c r="M1137" s="7">
        <f t="shared" si="172"/>
        <v>1.8190045911421367E-2</v>
      </c>
      <c r="N1137" s="7">
        <f t="shared" si="173"/>
        <v>-3.1891845595180286E-3</v>
      </c>
      <c r="O1137" s="7">
        <f t="shared" si="174"/>
        <v>-1.6025115641551121E-2</v>
      </c>
      <c r="P1137" s="7">
        <f t="shared" si="175"/>
        <v>-7.6473236088017765E-3</v>
      </c>
      <c r="Q1137" s="7">
        <f t="shared" si="176"/>
        <v>-2.23720352936907E-3</v>
      </c>
      <c r="R1137" s="7">
        <f t="shared" si="177"/>
        <v>-2.4912805181863479E-2</v>
      </c>
      <c r="S1137" s="7">
        <f t="shared" si="178"/>
        <v>3.1921403690540223E-2</v>
      </c>
      <c r="T1137" s="7">
        <f t="shared" si="179"/>
        <v>-2.6322715118572516E-2</v>
      </c>
      <c r="U1137" s="7">
        <f t="shared" si="180"/>
        <v>-2.4847430983991896E-3</v>
      </c>
    </row>
    <row r="1138" spans="1:21" x14ac:dyDescent="0.2">
      <c r="A1138" s="2">
        <v>44840</v>
      </c>
      <c r="B1138" s="3">
        <v>37.139999000000003</v>
      </c>
      <c r="C1138" s="3">
        <v>89.349997999999999</v>
      </c>
      <c r="D1138" s="3">
        <v>70.040001000000004</v>
      </c>
      <c r="E1138" s="3">
        <v>557.42999299999997</v>
      </c>
      <c r="F1138" s="3">
        <v>43.09</v>
      </c>
      <c r="G1138" s="3">
        <v>43.720001000000003</v>
      </c>
      <c r="H1138" s="3">
        <v>19.129999000000002</v>
      </c>
      <c r="I1138" s="3">
        <v>256.70001200000002</v>
      </c>
      <c r="J1138" s="3">
        <v>36.099997999999999</v>
      </c>
      <c r="K1138" s="3">
        <v>11073.309569999999</v>
      </c>
      <c r="L1138" s="7">
        <f t="shared" si="171"/>
        <v>-8.0128207268380849E-3</v>
      </c>
      <c r="M1138" s="7">
        <f t="shared" si="172"/>
        <v>-8.5442185349239013E-3</v>
      </c>
      <c r="N1138" s="7">
        <f t="shared" si="173"/>
        <v>-2.5733732448653939E-2</v>
      </c>
      <c r="O1138" s="7">
        <f t="shared" si="174"/>
        <v>-3.6271815804254932E-2</v>
      </c>
      <c r="P1138" s="7">
        <f t="shared" si="175"/>
        <v>-2.3345399441192113E-2</v>
      </c>
      <c r="Q1138" s="7">
        <f t="shared" si="176"/>
        <v>-1.9730875324254406E-2</v>
      </c>
      <c r="R1138" s="7">
        <f t="shared" si="177"/>
        <v>-2.2483444047010668E-2</v>
      </c>
      <c r="S1138" s="7">
        <f t="shared" si="178"/>
        <v>2.1976348251590321E-2</v>
      </c>
      <c r="T1138" s="7">
        <f t="shared" si="179"/>
        <v>-2.4060663743678566E-2</v>
      </c>
      <c r="U1138" s="7">
        <f t="shared" si="180"/>
        <v>-6.7568851786786949E-3</v>
      </c>
    </row>
    <row r="1139" spans="1:21" x14ac:dyDescent="0.2">
      <c r="A1139" s="2">
        <v>44841</v>
      </c>
      <c r="B1139" s="3">
        <v>36.5</v>
      </c>
      <c r="C1139" s="3">
        <v>87.029999000000004</v>
      </c>
      <c r="D1139" s="3">
        <v>69.650002000000001</v>
      </c>
      <c r="E1139" s="3">
        <v>541.85998500000005</v>
      </c>
      <c r="F1139" s="3">
        <v>42.32</v>
      </c>
      <c r="G1139" s="3">
        <v>43</v>
      </c>
      <c r="H1139" s="3">
        <v>18.649999999999999</v>
      </c>
      <c r="I1139" s="3">
        <v>256.88000499999998</v>
      </c>
      <c r="J1139" s="3">
        <v>35.799999</v>
      </c>
      <c r="K1139" s="3">
        <v>10652.400390999999</v>
      </c>
      <c r="L1139" s="7">
        <f t="shared" si="171"/>
        <v>-1.7232068315349257E-2</v>
      </c>
      <c r="M1139" s="7">
        <f t="shared" si="172"/>
        <v>-2.596529436967638E-2</v>
      </c>
      <c r="N1139" s="7">
        <f t="shared" si="173"/>
        <v>-5.5682323591058069E-3</v>
      </c>
      <c r="O1139" s="7">
        <f t="shared" si="174"/>
        <v>-2.7931772950006865E-2</v>
      </c>
      <c r="P1139" s="7">
        <f t="shared" si="175"/>
        <v>-1.786957530749601E-2</v>
      </c>
      <c r="Q1139" s="7">
        <f t="shared" si="176"/>
        <v>-1.6468457994774598E-2</v>
      </c>
      <c r="R1139" s="7">
        <f t="shared" si="177"/>
        <v>-2.5091428389515488E-2</v>
      </c>
      <c r="S1139" s="7">
        <f t="shared" si="178"/>
        <v>7.0118033340788326E-4</v>
      </c>
      <c r="T1139" s="7">
        <f t="shared" si="179"/>
        <v>-8.3102220670483052E-3</v>
      </c>
      <c r="U1139" s="7">
        <f t="shared" si="180"/>
        <v>-3.8011145298451204E-2</v>
      </c>
    </row>
    <row r="1140" spans="1:21" x14ac:dyDescent="0.2">
      <c r="A1140" s="2">
        <v>44844</v>
      </c>
      <c r="B1140" s="3">
        <v>36.970001000000003</v>
      </c>
      <c r="C1140" s="3">
        <v>87.059997999999993</v>
      </c>
      <c r="D1140" s="3">
        <v>70.849997999999999</v>
      </c>
      <c r="E1140" s="3">
        <v>527.92999299999997</v>
      </c>
      <c r="F1140" s="3">
        <v>41.75</v>
      </c>
      <c r="G1140" s="3">
        <v>44.259998000000003</v>
      </c>
      <c r="H1140" s="3">
        <v>18.559999000000001</v>
      </c>
      <c r="I1140" s="3">
        <v>249.60000600000001</v>
      </c>
      <c r="J1140" s="3">
        <v>35.299999</v>
      </c>
      <c r="K1140" s="3">
        <v>10542.099609000001</v>
      </c>
      <c r="L1140" s="7">
        <f t="shared" si="171"/>
        <v>1.2876739726027491E-2</v>
      </c>
      <c r="M1140" s="7">
        <f t="shared" si="172"/>
        <v>3.4469723480049045E-4</v>
      </c>
      <c r="N1140" s="7">
        <f t="shared" si="173"/>
        <v>1.7228944228888876E-2</v>
      </c>
      <c r="O1140" s="7">
        <f t="shared" si="174"/>
        <v>-2.5707733336315805E-2</v>
      </c>
      <c r="P1140" s="7">
        <f t="shared" si="175"/>
        <v>-1.3468809073724015E-2</v>
      </c>
      <c r="Q1140" s="7">
        <f t="shared" si="176"/>
        <v>2.9302279069767512E-2</v>
      </c>
      <c r="R1140" s="7">
        <f t="shared" si="177"/>
        <v>-4.8257908847183558E-3</v>
      </c>
      <c r="S1140" s="7">
        <f t="shared" si="178"/>
        <v>-2.8340076527170636E-2</v>
      </c>
      <c r="T1140" s="7">
        <f t="shared" si="179"/>
        <v>-1.3966480837052538E-2</v>
      </c>
      <c r="U1140" s="7">
        <f t="shared" si="180"/>
        <v>-1.0354547139740388E-2</v>
      </c>
    </row>
    <row r="1141" spans="1:21" x14ac:dyDescent="0.2">
      <c r="A1141" s="2">
        <v>44845</v>
      </c>
      <c r="B1141" s="3">
        <v>37.549999</v>
      </c>
      <c r="C1141" s="3">
        <v>86.209998999999996</v>
      </c>
      <c r="D1141" s="3">
        <v>71.959998999999996</v>
      </c>
      <c r="E1141" s="3">
        <v>524.29998799999998</v>
      </c>
      <c r="F1141" s="3">
        <v>41.919998</v>
      </c>
      <c r="G1141" s="3">
        <v>45.68</v>
      </c>
      <c r="H1141" s="3">
        <v>18.239999999999998</v>
      </c>
      <c r="I1141" s="3">
        <v>246.13000500000001</v>
      </c>
      <c r="J1141" s="3">
        <v>35.259998000000003</v>
      </c>
      <c r="K1141" s="3">
        <v>10426.190430000001</v>
      </c>
      <c r="L1141" s="7">
        <f t="shared" si="171"/>
        <v>1.5688341474483492E-2</v>
      </c>
      <c r="M1141" s="7">
        <f t="shared" si="172"/>
        <v>-9.7633703138839591E-3</v>
      </c>
      <c r="N1141" s="7">
        <f t="shared" si="173"/>
        <v>1.5666916462015946E-2</v>
      </c>
      <c r="O1141" s="7">
        <f t="shared" si="174"/>
        <v>-6.8759211413093229E-3</v>
      </c>
      <c r="P1141" s="7">
        <f t="shared" si="175"/>
        <v>4.0718083832335245E-3</v>
      </c>
      <c r="Q1141" s="7">
        <f t="shared" si="176"/>
        <v>3.208319168925395E-2</v>
      </c>
      <c r="R1141" s="7">
        <f t="shared" si="177"/>
        <v>-1.7241326359985407E-2</v>
      </c>
      <c r="S1141" s="7">
        <f t="shared" si="178"/>
        <v>-1.3902247261965196E-2</v>
      </c>
      <c r="T1141" s="7">
        <f t="shared" si="179"/>
        <v>-1.1331728366336957E-3</v>
      </c>
      <c r="U1141" s="7">
        <f t="shared" si="180"/>
        <v>-1.0994885582474126E-2</v>
      </c>
    </row>
    <row r="1142" spans="1:21" x14ac:dyDescent="0.2">
      <c r="A1142" s="2">
        <v>44846</v>
      </c>
      <c r="B1142" s="3">
        <v>37.709999000000003</v>
      </c>
      <c r="C1142" s="3">
        <v>86.870002999999997</v>
      </c>
      <c r="D1142" s="3">
        <v>72.029999000000004</v>
      </c>
      <c r="E1142" s="3">
        <v>511.85998499999999</v>
      </c>
      <c r="F1142" s="3">
        <v>42.029998999999997</v>
      </c>
      <c r="G1142" s="3">
        <v>46.040000999999997</v>
      </c>
      <c r="H1142" s="3">
        <v>18.540001</v>
      </c>
      <c r="I1142" s="3">
        <v>246.88999899999999</v>
      </c>
      <c r="J1142" s="3">
        <v>35.409999999999997</v>
      </c>
      <c r="K1142" s="3">
        <v>10417.099609000001</v>
      </c>
      <c r="L1142" s="7">
        <f t="shared" si="171"/>
        <v>4.2609854663379267E-3</v>
      </c>
      <c r="M1142" s="7">
        <f t="shared" si="172"/>
        <v>7.6557708810552324E-3</v>
      </c>
      <c r="N1142" s="7">
        <f t="shared" si="173"/>
        <v>9.7276265943260223E-4</v>
      </c>
      <c r="O1142" s="7">
        <f t="shared" si="174"/>
        <v>-2.3726880192108626E-2</v>
      </c>
      <c r="P1142" s="7">
        <f t="shared" si="175"/>
        <v>2.624069781682645E-3</v>
      </c>
      <c r="Q1142" s="7">
        <f t="shared" si="176"/>
        <v>7.8809325744307549E-3</v>
      </c>
      <c r="R1142" s="7">
        <f t="shared" si="177"/>
        <v>1.6447423245614132E-2</v>
      </c>
      <c r="S1142" s="7">
        <f t="shared" si="178"/>
        <v>3.0877746904526232E-3</v>
      </c>
      <c r="T1142" s="7">
        <f t="shared" si="179"/>
        <v>4.254169271365061E-3</v>
      </c>
      <c r="U1142" s="7">
        <f t="shared" si="180"/>
        <v>-8.7192163437204524E-4</v>
      </c>
    </row>
    <row r="1143" spans="1:21" x14ac:dyDescent="0.2">
      <c r="A1143" s="2">
        <v>44847</v>
      </c>
      <c r="B1143" s="3">
        <v>38.139999000000003</v>
      </c>
      <c r="C1143" s="3">
        <v>89.370002999999997</v>
      </c>
      <c r="D1143" s="3">
        <v>73.150002000000001</v>
      </c>
      <c r="E1143" s="3">
        <v>522.51000999999997</v>
      </c>
      <c r="F1143" s="3">
        <v>42.98</v>
      </c>
      <c r="G1143" s="3">
        <v>46.57</v>
      </c>
      <c r="H1143" s="3">
        <v>19.149999999999999</v>
      </c>
      <c r="I1143" s="3">
        <v>253.449997</v>
      </c>
      <c r="J1143" s="3">
        <v>36</v>
      </c>
      <c r="K1143" s="3">
        <v>10649.150390999999</v>
      </c>
      <c r="L1143" s="7">
        <f t="shared" si="171"/>
        <v>1.1402811227865578E-2</v>
      </c>
      <c r="M1143" s="7">
        <f t="shared" si="172"/>
        <v>2.8778633747716113E-2</v>
      </c>
      <c r="N1143" s="7">
        <f t="shared" si="173"/>
        <v>1.5549118638749347E-2</v>
      </c>
      <c r="O1143" s="7">
        <f t="shared" si="174"/>
        <v>2.0806519970495391E-2</v>
      </c>
      <c r="P1143" s="7">
        <f t="shared" si="175"/>
        <v>2.2602927018865748E-2</v>
      </c>
      <c r="Q1143" s="7">
        <f t="shared" si="176"/>
        <v>1.151170696108377E-2</v>
      </c>
      <c r="R1143" s="7">
        <f t="shared" si="177"/>
        <v>3.2901778160637551E-2</v>
      </c>
      <c r="S1143" s="7">
        <f t="shared" si="178"/>
        <v>2.6570529493177272E-2</v>
      </c>
      <c r="T1143" s="7">
        <f t="shared" si="179"/>
        <v>1.6661959898333901E-2</v>
      </c>
      <c r="U1143" s="7">
        <f t="shared" si="180"/>
        <v>2.2275949228661968E-2</v>
      </c>
    </row>
    <row r="1144" spans="1:21" x14ac:dyDescent="0.2">
      <c r="A1144" s="2">
        <v>44848</v>
      </c>
      <c r="B1144" s="3">
        <v>37.330002</v>
      </c>
      <c r="C1144" s="3">
        <v>86.370002999999997</v>
      </c>
      <c r="D1144" s="3">
        <v>71.980002999999996</v>
      </c>
      <c r="E1144" s="3">
        <v>505.39001500000001</v>
      </c>
      <c r="F1144" s="3">
        <v>42.860000999999997</v>
      </c>
      <c r="G1144" s="3">
        <v>43.16</v>
      </c>
      <c r="H1144" s="3">
        <v>18.77</v>
      </c>
      <c r="I1144" s="3">
        <v>239.88999899999999</v>
      </c>
      <c r="J1144" s="3">
        <v>35.889999000000003</v>
      </c>
      <c r="K1144" s="3">
        <v>10321.389648</v>
      </c>
      <c r="L1144" s="7">
        <f t="shared" si="171"/>
        <v>-2.1237467782838765E-2</v>
      </c>
      <c r="M1144" s="7">
        <f t="shared" si="172"/>
        <v>-3.356831038709935E-2</v>
      </c>
      <c r="N1144" s="7">
        <f t="shared" si="173"/>
        <v>-1.5994517676158154E-2</v>
      </c>
      <c r="O1144" s="7">
        <f t="shared" si="174"/>
        <v>-3.2764912963102778E-2</v>
      </c>
      <c r="P1144" s="7">
        <f t="shared" si="175"/>
        <v>-2.791973010702652E-3</v>
      </c>
      <c r="Q1144" s="7">
        <f t="shared" si="176"/>
        <v>-7.3223105003221031E-2</v>
      </c>
      <c r="R1144" s="7">
        <f t="shared" si="177"/>
        <v>-1.9843342036553475E-2</v>
      </c>
      <c r="S1144" s="7">
        <f t="shared" si="178"/>
        <v>-5.35016696015191E-2</v>
      </c>
      <c r="T1144" s="7">
        <f t="shared" si="179"/>
        <v>-3.0555833333332475E-3</v>
      </c>
      <c r="U1144" s="7">
        <f t="shared" si="180"/>
        <v>-3.0778111958772031E-2</v>
      </c>
    </row>
    <row r="1145" spans="1:21" x14ac:dyDescent="0.2">
      <c r="A1145" s="2">
        <v>44851</v>
      </c>
      <c r="B1145" s="3">
        <v>37.759998000000003</v>
      </c>
      <c r="C1145" s="3">
        <v>88.900002000000001</v>
      </c>
      <c r="D1145" s="3">
        <v>72.220000999999996</v>
      </c>
      <c r="E1145" s="3">
        <v>526.919983</v>
      </c>
      <c r="F1145" s="3">
        <v>43.650002000000001</v>
      </c>
      <c r="G1145" s="3">
        <v>42.110000999999997</v>
      </c>
      <c r="H1145" s="3">
        <v>19.290001</v>
      </c>
      <c r="I1145" s="3">
        <v>244.050003</v>
      </c>
      <c r="J1145" s="3">
        <v>36</v>
      </c>
      <c r="K1145" s="3">
        <v>10675.799805000001</v>
      </c>
      <c r="L1145" s="7">
        <f t="shared" si="171"/>
        <v>1.1518777845230298E-2</v>
      </c>
      <c r="M1145" s="7">
        <f t="shared" si="172"/>
        <v>2.9292565846038048E-2</v>
      </c>
      <c r="N1145" s="7">
        <f t="shared" si="173"/>
        <v>3.3342315920714804E-3</v>
      </c>
      <c r="O1145" s="7">
        <f t="shared" si="174"/>
        <v>4.2600699184767228E-2</v>
      </c>
      <c r="P1145" s="7">
        <f t="shared" si="175"/>
        <v>1.8432127428088575E-2</v>
      </c>
      <c r="Q1145" s="7">
        <f t="shared" si="176"/>
        <v>-2.432805838739573E-2</v>
      </c>
      <c r="R1145" s="7">
        <f t="shared" si="177"/>
        <v>2.7703835908364442E-2</v>
      </c>
      <c r="S1145" s="7">
        <f t="shared" si="178"/>
        <v>1.7341298167248793E-2</v>
      </c>
      <c r="T1145" s="7">
        <f t="shared" si="179"/>
        <v>3.0649485390065599E-3</v>
      </c>
      <c r="U1145" s="7">
        <f t="shared" si="180"/>
        <v>3.4337445740039003E-2</v>
      </c>
    </row>
    <row r="1146" spans="1:21" x14ac:dyDescent="0.2">
      <c r="A1146" s="2">
        <v>44852</v>
      </c>
      <c r="B1146" s="3">
        <v>38.369999</v>
      </c>
      <c r="C1146" s="3">
        <v>88.959998999999996</v>
      </c>
      <c r="D1146" s="3">
        <v>73.489998</v>
      </c>
      <c r="E1146" s="3">
        <v>540.21002199999998</v>
      </c>
      <c r="F1146" s="3">
        <v>44.09</v>
      </c>
      <c r="G1146" s="3">
        <v>43.16</v>
      </c>
      <c r="H1146" s="3">
        <v>19.59</v>
      </c>
      <c r="I1146" s="3">
        <v>244.53999300000001</v>
      </c>
      <c r="J1146" s="3">
        <v>36.689999</v>
      </c>
      <c r="K1146" s="3">
        <v>10772.400390999999</v>
      </c>
      <c r="L1146" s="7">
        <f t="shared" si="171"/>
        <v>1.6154688355650784E-2</v>
      </c>
      <c r="M1146" s="7">
        <f t="shared" si="172"/>
        <v>6.7488187458078616E-4</v>
      </c>
      <c r="N1146" s="7">
        <f t="shared" si="173"/>
        <v>1.7585114683119484E-2</v>
      </c>
      <c r="O1146" s="7">
        <f t="shared" si="174"/>
        <v>2.5222119921005121E-2</v>
      </c>
      <c r="P1146" s="7">
        <f t="shared" si="175"/>
        <v>1.008013699518279E-2</v>
      </c>
      <c r="Q1146" s="7">
        <f t="shared" si="176"/>
        <v>2.4934670507369489E-2</v>
      </c>
      <c r="R1146" s="7">
        <f t="shared" si="177"/>
        <v>1.5552046886881948E-2</v>
      </c>
      <c r="S1146" s="7">
        <f t="shared" si="178"/>
        <v>2.007744290009314E-3</v>
      </c>
      <c r="T1146" s="7">
        <f t="shared" si="179"/>
        <v>1.9166638888888896E-2</v>
      </c>
      <c r="U1146" s="7">
        <f t="shared" si="180"/>
        <v>9.0485572757514499E-3</v>
      </c>
    </row>
    <row r="1147" spans="1:21" x14ac:dyDescent="0.2">
      <c r="A1147" s="2">
        <v>44853</v>
      </c>
      <c r="B1147" s="3">
        <v>37.779998999999997</v>
      </c>
      <c r="C1147" s="3">
        <v>87.519997000000004</v>
      </c>
      <c r="D1147" s="3">
        <v>73.580001999999993</v>
      </c>
      <c r="E1147" s="3">
        <v>525.52002000000005</v>
      </c>
      <c r="F1147" s="3">
        <v>43.110000999999997</v>
      </c>
      <c r="G1147" s="3">
        <v>42.939999</v>
      </c>
      <c r="H1147" s="3">
        <v>19.079999999999998</v>
      </c>
      <c r="I1147" s="3">
        <v>250.550003</v>
      </c>
      <c r="J1147" s="3">
        <v>34.830002</v>
      </c>
      <c r="K1147" s="3">
        <v>10680.509765999999</v>
      </c>
      <c r="L1147" s="7">
        <f t="shared" si="171"/>
        <v>-1.5376596699937455E-2</v>
      </c>
      <c r="M1147" s="7">
        <f t="shared" si="172"/>
        <v>-1.6187073023685543E-2</v>
      </c>
      <c r="N1147" s="7">
        <f t="shared" si="173"/>
        <v>1.2247108783428368E-3</v>
      </c>
      <c r="O1147" s="7">
        <f t="shared" si="174"/>
        <v>-2.7193131192963939E-2</v>
      </c>
      <c r="P1147" s="7">
        <f t="shared" si="175"/>
        <v>-2.2227239736901938E-2</v>
      </c>
      <c r="Q1147" s="7">
        <f t="shared" si="176"/>
        <v>-5.0973354958293877E-3</v>
      </c>
      <c r="R1147" s="7">
        <f t="shared" si="177"/>
        <v>-2.6033690658499316E-2</v>
      </c>
      <c r="S1147" s="7">
        <f t="shared" si="178"/>
        <v>2.4576797955498404E-2</v>
      </c>
      <c r="T1147" s="7">
        <f t="shared" si="179"/>
        <v>-5.0694931880483289E-2</v>
      </c>
      <c r="U1147" s="7">
        <f t="shared" si="180"/>
        <v>-8.5301902700137024E-3</v>
      </c>
    </row>
    <row r="1148" spans="1:21" x14ac:dyDescent="0.2">
      <c r="A1148" s="2">
        <v>44854</v>
      </c>
      <c r="B1148" s="3">
        <v>37.279998999999997</v>
      </c>
      <c r="C1148" s="3">
        <v>86.790001000000004</v>
      </c>
      <c r="D1148" s="3">
        <v>71.760002</v>
      </c>
      <c r="E1148" s="3">
        <v>526.20001200000002</v>
      </c>
      <c r="F1148" s="3">
        <v>42.91</v>
      </c>
      <c r="G1148" s="3">
        <v>42.169998</v>
      </c>
      <c r="H1148" s="3">
        <v>19.110001</v>
      </c>
      <c r="I1148" s="3">
        <v>254.020004</v>
      </c>
      <c r="J1148" s="3">
        <v>34.860000999999997</v>
      </c>
      <c r="K1148" s="3">
        <v>10614.839844</v>
      </c>
      <c r="L1148" s="7">
        <f t="shared" si="171"/>
        <v>-1.3234515967033246E-2</v>
      </c>
      <c r="M1148" s="7">
        <f t="shared" si="172"/>
        <v>-8.3409052219231665E-3</v>
      </c>
      <c r="N1148" s="7">
        <f t="shared" si="173"/>
        <v>-2.4734981659826447E-2</v>
      </c>
      <c r="O1148" s="7">
        <f t="shared" si="174"/>
        <v>1.293941189909321E-3</v>
      </c>
      <c r="P1148" s="7">
        <f t="shared" si="175"/>
        <v>-4.6393179160445931E-3</v>
      </c>
      <c r="Q1148" s="7">
        <f t="shared" si="176"/>
        <v>-1.7932021842851011E-2</v>
      </c>
      <c r="R1148" s="7">
        <f t="shared" si="177"/>
        <v>1.5723794549267383E-3</v>
      </c>
      <c r="S1148" s="7">
        <f t="shared" si="178"/>
        <v>1.3849534857119903E-2</v>
      </c>
      <c r="T1148" s="7">
        <f t="shared" si="179"/>
        <v>8.6129768238303735E-4</v>
      </c>
      <c r="U1148" s="7">
        <f t="shared" si="180"/>
        <v>-6.1485756240821678E-3</v>
      </c>
    </row>
    <row r="1149" spans="1:21" x14ac:dyDescent="0.2">
      <c r="A1149" s="2">
        <v>44855</v>
      </c>
      <c r="B1149" s="3">
        <v>37.619999</v>
      </c>
      <c r="C1149" s="3">
        <v>88.610000999999997</v>
      </c>
      <c r="D1149" s="3">
        <v>72.239998</v>
      </c>
      <c r="E1149" s="3">
        <v>534.59997599999997</v>
      </c>
      <c r="F1149" s="3">
        <v>44.950001</v>
      </c>
      <c r="G1149" s="3">
        <v>43.630001</v>
      </c>
      <c r="H1149" s="3">
        <v>19.219999000000001</v>
      </c>
      <c r="I1149" s="3">
        <v>264.35000600000001</v>
      </c>
      <c r="J1149" s="3">
        <v>35.900002000000001</v>
      </c>
      <c r="K1149" s="3">
        <v>10859.719727</v>
      </c>
      <c r="L1149" s="7">
        <f t="shared" si="171"/>
        <v>9.1201719184596398E-3</v>
      </c>
      <c r="M1149" s="7">
        <f t="shared" si="172"/>
        <v>2.0970157610667537E-2</v>
      </c>
      <c r="N1149" s="7">
        <f t="shared" si="173"/>
        <v>6.688907282917855E-3</v>
      </c>
      <c r="O1149" s="7">
        <f t="shared" si="174"/>
        <v>1.5963443193535987E-2</v>
      </c>
      <c r="P1149" s="7">
        <f t="shared" si="175"/>
        <v>4.7541388953623955E-2</v>
      </c>
      <c r="Q1149" s="7">
        <f t="shared" si="176"/>
        <v>3.4621841812750395E-2</v>
      </c>
      <c r="R1149" s="7">
        <f t="shared" si="177"/>
        <v>5.7560436548381617E-3</v>
      </c>
      <c r="S1149" s="7">
        <f t="shared" si="178"/>
        <v>4.0666096517343597E-2</v>
      </c>
      <c r="T1149" s="7">
        <f t="shared" si="179"/>
        <v>2.9833648025426155E-2</v>
      </c>
      <c r="U1149" s="7">
        <f t="shared" si="180"/>
        <v>2.3069578684073794E-2</v>
      </c>
    </row>
    <row r="1150" spans="1:21" x14ac:dyDescent="0.2">
      <c r="A1150" s="2">
        <v>44858</v>
      </c>
      <c r="B1150" s="3">
        <v>38.439999</v>
      </c>
      <c r="C1150" s="3">
        <v>83.760002</v>
      </c>
      <c r="D1150" s="3">
        <v>73.160004000000001</v>
      </c>
      <c r="E1150" s="3">
        <v>531.15997300000004</v>
      </c>
      <c r="F1150" s="3">
        <v>45.540000999999997</v>
      </c>
      <c r="G1150" s="3">
        <v>43.990001999999997</v>
      </c>
      <c r="H1150" s="3">
        <v>19.09</v>
      </c>
      <c r="I1150" s="3">
        <v>268.61999500000002</v>
      </c>
      <c r="J1150" s="3">
        <v>35.889999000000003</v>
      </c>
      <c r="K1150" s="3">
        <v>10952.610352</v>
      </c>
      <c r="L1150" s="7">
        <f t="shared" si="171"/>
        <v>2.1796917113155699E-2</v>
      </c>
      <c r="M1150" s="7">
        <f t="shared" si="172"/>
        <v>-5.4734216739259454E-2</v>
      </c>
      <c r="N1150" s="7">
        <f t="shared" si="173"/>
        <v>1.2735410097879582E-2</v>
      </c>
      <c r="O1150" s="7">
        <f t="shared" si="174"/>
        <v>-6.4347234463772839E-3</v>
      </c>
      <c r="P1150" s="7">
        <f t="shared" si="175"/>
        <v>1.3125694924901031E-2</v>
      </c>
      <c r="Q1150" s="7">
        <f t="shared" si="176"/>
        <v>8.2512260313722403E-3</v>
      </c>
      <c r="R1150" s="7">
        <f t="shared" si="177"/>
        <v>-6.7637360438989368E-3</v>
      </c>
      <c r="S1150" s="7">
        <f t="shared" si="178"/>
        <v>1.6152785712439173E-2</v>
      </c>
      <c r="T1150" s="7">
        <f t="shared" si="179"/>
        <v>-2.7863508197012194E-4</v>
      </c>
      <c r="U1150" s="7">
        <f t="shared" si="180"/>
        <v>8.5536853008324424E-3</v>
      </c>
    </row>
    <row r="1151" spans="1:21" x14ac:dyDescent="0.2">
      <c r="A1151" s="2">
        <v>44859</v>
      </c>
      <c r="B1151" s="3">
        <v>38.549999</v>
      </c>
      <c r="C1151" s="3">
        <v>85.209998999999996</v>
      </c>
      <c r="D1151" s="3">
        <v>74.089995999999999</v>
      </c>
      <c r="E1151" s="3">
        <v>554.89001499999995</v>
      </c>
      <c r="F1151" s="3">
        <v>45.59</v>
      </c>
      <c r="G1151" s="3">
        <v>44.77</v>
      </c>
      <c r="H1151" s="3">
        <v>19.670000000000002</v>
      </c>
      <c r="I1151" s="3">
        <v>264.82998700000002</v>
      </c>
      <c r="J1151" s="3">
        <v>37.119999</v>
      </c>
      <c r="K1151" s="3">
        <v>11199.120117</v>
      </c>
      <c r="L1151" s="7">
        <f t="shared" si="171"/>
        <v>2.8616025718418837E-3</v>
      </c>
      <c r="M1151" s="7">
        <f t="shared" si="172"/>
        <v>1.7311329577093328E-2</v>
      </c>
      <c r="N1151" s="7">
        <f t="shared" si="173"/>
        <v>1.2711754362397227E-2</v>
      </c>
      <c r="O1151" s="7">
        <f t="shared" si="174"/>
        <v>4.4675885244086173E-2</v>
      </c>
      <c r="P1151" s="7">
        <f t="shared" si="175"/>
        <v>1.0979138977183331E-3</v>
      </c>
      <c r="Q1151" s="7">
        <f t="shared" si="176"/>
        <v>1.7731256297737977E-2</v>
      </c>
      <c r="R1151" s="7">
        <f t="shared" si="177"/>
        <v>3.0382399161864949E-2</v>
      </c>
      <c r="S1151" s="7">
        <f t="shared" si="178"/>
        <v>-1.4109180517258218E-2</v>
      </c>
      <c r="T1151" s="7">
        <f t="shared" si="179"/>
        <v>3.4271385741749302E-2</v>
      </c>
      <c r="U1151" s="7">
        <f t="shared" si="180"/>
        <v>2.2506941914078666E-2</v>
      </c>
    </row>
    <row r="1152" spans="1:21" x14ac:dyDescent="0.2">
      <c r="A1152" s="2">
        <v>44860</v>
      </c>
      <c r="B1152" s="3">
        <v>38.759998000000003</v>
      </c>
      <c r="C1152" s="3">
        <v>85.889999000000003</v>
      </c>
      <c r="D1152" s="3">
        <v>73.849997999999999</v>
      </c>
      <c r="E1152" s="3">
        <v>555.14001499999995</v>
      </c>
      <c r="F1152" s="3">
        <v>46.060001</v>
      </c>
      <c r="G1152" s="3">
        <v>45.439999</v>
      </c>
      <c r="H1152" s="3">
        <v>19.34</v>
      </c>
      <c r="I1152" s="3">
        <v>265.48998999999998</v>
      </c>
      <c r="J1152" s="3">
        <v>41.799999</v>
      </c>
      <c r="K1152" s="3">
        <v>10970.990234000001</v>
      </c>
      <c r="L1152" s="7">
        <f t="shared" si="171"/>
        <v>5.4474450180920465E-3</v>
      </c>
      <c r="M1152" s="7">
        <f t="shared" si="172"/>
        <v>7.9802840978792505E-3</v>
      </c>
      <c r="N1152" s="7">
        <f t="shared" si="173"/>
        <v>-3.2392767304239016E-3</v>
      </c>
      <c r="O1152" s="7">
        <f t="shared" si="174"/>
        <v>4.5053973443728309E-4</v>
      </c>
      <c r="P1152" s="7">
        <f t="shared" si="175"/>
        <v>1.0309300285150171E-2</v>
      </c>
      <c r="Q1152" s="7">
        <f t="shared" si="176"/>
        <v>1.49653562653562E-2</v>
      </c>
      <c r="R1152" s="7">
        <f t="shared" si="177"/>
        <v>-1.6776817488561354E-2</v>
      </c>
      <c r="S1152" s="7">
        <f t="shared" si="178"/>
        <v>2.4921762353141701E-3</v>
      </c>
      <c r="T1152" s="7">
        <f t="shared" si="179"/>
        <v>0.12607758960338333</v>
      </c>
      <c r="U1152" s="7">
        <f t="shared" si="180"/>
        <v>-2.0370339867477966E-2</v>
      </c>
    </row>
    <row r="1153" spans="1:21" x14ac:dyDescent="0.2">
      <c r="A1153" s="2">
        <v>44861</v>
      </c>
      <c r="B1153" s="3">
        <v>38.110000999999997</v>
      </c>
      <c r="C1153" s="3">
        <v>85.279999000000004</v>
      </c>
      <c r="D1153" s="3">
        <v>75.269997000000004</v>
      </c>
      <c r="E1153" s="3">
        <v>554.92999299999997</v>
      </c>
      <c r="F1153" s="3">
        <v>45.740001999999997</v>
      </c>
      <c r="G1153" s="3">
        <v>45.68</v>
      </c>
      <c r="H1153" s="3">
        <v>18.399999999999999</v>
      </c>
      <c r="I1153" s="3">
        <v>265.83999599999999</v>
      </c>
      <c r="J1153" s="3">
        <v>41.650002000000001</v>
      </c>
      <c r="K1153" s="3">
        <v>10792.669921999999</v>
      </c>
      <c r="L1153" s="7">
        <f t="shared" si="171"/>
        <v>-1.676978930700683E-2</v>
      </c>
      <c r="M1153" s="7">
        <f t="shared" si="172"/>
        <v>-7.102107429294526E-3</v>
      </c>
      <c r="N1153" s="7">
        <f t="shared" si="173"/>
        <v>1.9228152179503164E-2</v>
      </c>
      <c r="O1153" s="7">
        <f t="shared" si="174"/>
        <v>-3.7832257507140944E-4</v>
      </c>
      <c r="P1153" s="7">
        <f t="shared" si="175"/>
        <v>-6.9474379733513864E-3</v>
      </c>
      <c r="Q1153" s="7">
        <f t="shared" si="176"/>
        <v>5.2817122641221773E-3</v>
      </c>
      <c r="R1153" s="7">
        <f t="shared" si="177"/>
        <v>-4.8603929679420954E-2</v>
      </c>
      <c r="S1153" s="7">
        <f t="shared" si="178"/>
        <v>1.3183397234675688E-3</v>
      </c>
      <c r="T1153" s="7">
        <f t="shared" si="179"/>
        <v>-3.5884450619245003E-3</v>
      </c>
      <c r="U1153" s="7">
        <f t="shared" si="180"/>
        <v>-1.6253802819673684E-2</v>
      </c>
    </row>
    <row r="1154" spans="1:21" x14ac:dyDescent="0.2">
      <c r="A1154" s="2">
        <v>44862</v>
      </c>
      <c r="B1154" s="3">
        <v>39.549999</v>
      </c>
      <c r="C1154" s="3">
        <v>87.099997999999999</v>
      </c>
      <c r="D1154" s="3">
        <v>76.790001000000004</v>
      </c>
      <c r="E1154" s="3">
        <v>568.04998799999998</v>
      </c>
      <c r="F1154" s="3">
        <v>47.43</v>
      </c>
      <c r="G1154" s="3">
        <v>46.77</v>
      </c>
      <c r="H1154" s="3">
        <v>19.02</v>
      </c>
      <c r="I1154" s="3">
        <v>257.30999800000001</v>
      </c>
      <c r="J1154" s="3">
        <v>43.220001000000003</v>
      </c>
      <c r="K1154" s="3">
        <v>11102.450194999999</v>
      </c>
      <c r="L1154" s="7">
        <f t="shared" si="171"/>
        <v>3.7785304702563582E-2</v>
      </c>
      <c r="M1154" s="7">
        <f t="shared" si="172"/>
        <v>2.1341451938806842E-2</v>
      </c>
      <c r="N1154" s="7">
        <f t="shared" si="173"/>
        <v>2.0194022327382318E-2</v>
      </c>
      <c r="O1154" s="7">
        <f t="shared" si="174"/>
        <v>2.3642612879999834E-2</v>
      </c>
      <c r="P1154" s="7">
        <f t="shared" si="175"/>
        <v>3.6947921427725405E-2</v>
      </c>
      <c r="Q1154" s="7">
        <f t="shared" si="176"/>
        <v>2.3861646234676081E-2</v>
      </c>
      <c r="R1154" s="7">
        <f t="shared" si="177"/>
        <v>3.3695652173913099E-2</v>
      </c>
      <c r="S1154" s="7">
        <f t="shared" si="178"/>
        <v>-3.2086962565256651E-2</v>
      </c>
      <c r="T1154" s="7">
        <f t="shared" si="179"/>
        <v>3.7695052211522168E-2</v>
      </c>
      <c r="U1154" s="7">
        <f t="shared" si="180"/>
        <v>2.8702839541913338E-2</v>
      </c>
    </row>
    <row r="1155" spans="1:21" x14ac:dyDescent="0.2">
      <c r="A1155" s="2">
        <v>44865</v>
      </c>
      <c r="B1155" s="3">
        <v>38.840000000000003</v>
      </c>
      <c r="C1155" s="3">
        <v>86.589995999999999</v>
      </c>
      <c r="D1155" s="3">
        <v>76.819999999999993</v>
      </c>
      <c r="E1155" s="3">
        <v>566.44000200000005</v>
      </c>
      <c r="F1155" s="3">
        <v>46.549999</v>
      </c>
      <c r="G1155" s="3">
        <v>47.290000999999997</v>
      </c>
      <c r="H1155" s="3">
        <v>18.32</v>
      </c>
      <c r="I1155" s="3">
        <v>256.41000400000001</v>
      </c>
      <c r="J1155" s="3">
        <v>43</v>
      </c>
      <c r="K1155" s="3">
        <v>10988.150390999999</v>
      </c>
      <c r="L1155" s="7">
        <f t="shared" si="171"/>
        <v>-1.7951934714334539E-2</v>
      </c>
      <c r="M1155" s="7">
        <f t="shared" si="172"/>
        <v>-5.8553617877235781E-3</v>
      </c>
      <c r="N1155" s="7">
        <f t="shared" si="173"/>
        <v>3.9066284163727838E-4</v>
      </c>
      <c r="O1155" s="7">
        <f t="shared" si="174"/>
        <v>-2.8342329619060486E-3</v>
      </c>
      <c r="P1155" s="7">
        <f t="shared" si="175"/>
        <v>-1.8553679106051022E-2</v>
      </c>
      <c r="Q1155" s="7">
        <f t="shared" si="176"/>
        <v>1.111825956809907E-2</v>
      </c>
      <c r="R1155" s="7">
        <f t="shared" si="177"/>
        <v>-3.6803364879074624E-2</v>
      </c>
      <c r="S1155" s="7">
        <f t="shared" si="178"/>
        <v>-3.4977031867995754E-3</v>
      </c>
      <c r="T1155" s="7">
        <f t="shared" si="179"/>
        <v>-5.0902590215119023E-3</v>
      </c>
      <c r="U1155" s="7">
        <f t="shared" si="180"/>
        <v>-1.0295007137386238E-2</v>
      </c>
    </row>
    <row r="1156" spans="1:21" x14ac:dyDescent="0.2">
      <c r="A1156" s="2">
        <v>44866</v>
      </c>
      <c r="B1156" s="3">
        <v>37.840000000000003</v>
      </c>
      <c r="C1156" s="3">
        <v>87.099997999999999</v>
      </c>
      <c r="D1156" s="3">
        <v>75.989998</v>
      </c>
      <c r="E1156" s="3">
        <v>554.51000999999997</v>
      </c>
      <c r="F1156" s="3">
        <v>48.009998000000003</v>
      </c>
      <c r="G1156" s="3">
        <v>47.169998</v>
      </c>
      <c r="H1156" s="3">
        <v>19.170000000000002</v>
      </c>
      <c r="I1156" s="3">
        <v>252.929993</v>
      </c>
      <c r="J1156" s="3">
        <v>44.080002</v>
      </c>
      <c r="K1156" s="3">
        <v>10890.849609000001</v>
      </c>
      <c r="L1156" s="7">
        <f t="shared" ref="L1156:L1219" si="181">((B1156-B1155)/B1155)</f>
        <v>-2.5746652935118432E-2</v>
      </c>
      <c r="M1156" s="7">
        <f t="shared" ref="M1156:M1219" si="182">((C1156-C1155)/C1155)</f>
        <v>5.8898489844023101E-3</v>
      </c>
      <c r="N1156" s="7">
        <f t="shared" ref="N1156:N1219" si="183">(D1156-D1155)/D1155</f>
        <v>-1.0804504035407359E-2</v>
      </c>
      <c r="O1156" s="7">
        <f t="shared" ref="O1156:O1219" si="184">(E1156-E1155)/E1155</f>
        <v>-2.1061351525099532E-2</v>
      </c>
      <c r="P1156" s="7">
        <f t="shared" ref="P1156:P1219" si="185">(F1156-F1155)/F1155</f>
        <v>3.1364103788702621E-2</v>
      </c>
      <c r="Q1156" s="7">
        <f t="shared" ref="Q1156:Q1219" si="186">(G1156-G1155)/G1155</f>
        <v>-2.5375977471431429E-3</v>
      </c>
      <c r="R1156" s="7">
        <f t="shared" ref="R1156:R1219" si="187">(H1156-H1155)/H1155</f>
        <v>4.6397379912663829E-2</v>
      </c>
      <c r="S1156" s="7">
        <f t="shared" ref="S1156:S1219" si="188">(I1156-I1155)/I1155</f>
        <v>-1.3572056260332255E-2</v>
      </c>
      <c r="T1156" s="7">
        <f t="shared" ref="T1156:T1219" si="189">(J1156-J1155)/J1155</f>
        <v>2.5116325581395357E-2</v>
      </c>
      <c r="U1156" s="7">
        <f t="shared" ref="U1156:U1219" si="190">(K1156-K1155)/K1155</f>
        <v>-8.8550646412424439E-3</v>
      </c>
    </row>
    <row r="1157" spans="1:21" x14ac:dyDescent="0.2">
      <c r="A1157" s="2">
        <v>44867</v>
      </c>
      <c r="B1157" s="3">
        <v>36.979999999999997</v>
      </c>
      <c r="C1157" s="3">
        <v>84.580001999999993</v>
      </c>
      <c r="D1157" s="3">
        <v>75.819999999999993</v>
      </c>
      <c r="E1157" s="3">
        <v>549.25</v>
      </c>
      <c r="F1157" s="3">
        <v>47.07</v>
      </c>
      <c r="G1157" s="3">
        <v>46.560001</v>
      </c>
      <c r="H1157" s="3">
        <v>16.790001</v>
      </c>
      <c r="I1157" s="3">
        <v>252.91999799999999</v>
      </c>
      <c r="J1157" s="3">
        <v>43.490001999999997</v>
      </c>
      <c r="K1157" s="3">
        <v>10524.799805000001</v>
      </c>
      <c r="L1157" s="7">
        <f t="shared" si="181"/>
        <v>-2.2727272727272898E-2</v>
      </c>
      <c r="M1157" s="7">
        <f t="shared" si="182"/>
        <v>-2.8932216508202515E-2</v>
      </c>
      <c r="N1157" s="7">
        <f t="shared" si="183"/>
        <v>-2.2371102049510089E-3</v>
      </c>
      <c r="O1157" s="7">
        <f t="shared" si="184"/>
        <v>-9.4858702370403843E-3</v>
      </c>
      <c r="P1157" s="7">
        <f t="shared" si="185"/>
        <v>-1.9579213479659022E-2</v>
      </c>
      <c r="Q1157" s="7">
        <f t="shared" si="186"/>
        <v>-1.2931885220771048E-2</v>
      </c>
      <c r="R1157" s="7">
        <f t="shared" si="187"/>
        <v>-0.1241522691705791</v>
      </c>
      <c r="S1157" s="7">
        <f t="shared" si="188"/>
        <v>-3.9516863466657074E-5</v>
      </c>
      <c r="T1157" s="7">
        <f t="shared" si="189"/>
        <v>-1.3384754383631911E-2</v>
      </c>
      <c r="U1157" s="7">
        <f t="shared" si="190"/>
        <v>-3.3610766573941422E-2</v>
      </c>
    </row>
    <row r="1158" spans="1:21" x14ac:dyDescent="0.2">
      <c r="A1158" s="2">
        <v>44868</v>
      </c>
      <c r="B1158" s="3">
        <v>36.290000999999997</v>
      </c>
      <c r="C1158" s="3">
        <v>84.68</v>
      </c>
      <c r="D1158" s="3">
        <v>69.510002</v>
      </c>
      <c r="E1158" s="3">
        <v>585.34997599999997</v>
      </c>
      <c r="F1158" s="3">
        <v>46.57</v>
      </c>
      <c r="G1158" s="3">
        <v>47.220001000000003</v>
      </c>
      <c r="H1158" s="3">
        <v>16.209999</v>
      </c>
      <c r="I1158" s="3">
        <v>255.63999899999999</v>
      </c>
      <c r="J1158" s="3">
        <v>44.639999000000003</v>
      </c>
      <c r="K1158" s="3">
        <v>10342.940430000001</v>
      </c>
      <c r="L1158" s="7">
        <f t="shared" si="181"/>
        <v>-1.8658707409410502E-2</v>
      </c>
      <c r="M1158" s="7">
        <f t="shared" si="182"/>
        <v>1.1822889292437424E-3</v>
      </c>
      <c r="N1158" s="7">
        <f t="shared" si="183"/>
        <v>-8.3223397520443068E-2</v>
      </c>
      <c r="O1158" s="7">
        <f t="shared" si="184"/>
        <v>6.5725946290395937E-2</v>
      </c>
      <c r="P1158" s="7">
        <f t="shared" si="185"/>
        <v>-1.0622477161674103E-2</v>
      </c>
      <c r="Q1158" s="7">
        <f t="shared" si="186"/>
        <v>1.4175257427507438E-2</v>
      </c>
      <c r="R1158" s="7">
        <f t="shared" si="187"/>
        <v>-3.4544488710870257E-2</v>
      </c>
      <c r="S1158" s="7">
        <f t="shared" si="188"/>
        <v>1.0754392778383607E-2</v>
      </c>
      <c r="T1158" s="7">
        <f t="shared" si="189"/>
        <v>2.644279023026962E-2</v>
      </c>
      <c r="U1158" s="7">
        <f t="shared" si="190"/>
        <v>-1.7279129139691981E-2</v>
      </c>
    </row>
    <row r="1159" spans="1:21" x14ac:dyDescent="0.2">
      <c r="A1159" s="2">
        <v>44869</v>
      </c>
      <c r="B1159" s="3">
        <v>36.979999999999997</v>
      </c>
      <c r="C1159" s="3">
        <v>91.860000999999997</v>
      </c>
      <c r="D1159" s="3">
        <v>69.860000999999997</v>
      </c>
      <c r="E1159" s="3">
        <v>611.09002699999996</v>
      </c>
      <c r="F1159" s="3">
        <v>47.220001000000003</v>
      </c>
      <c r="G1159" s="3">
        <v>46.400002000000001</v>
      </c>
      <c r="H1159" s="3">
        <v>15.57</v>
      </c>
      <c r="I1159" s="3">
        <v>255.05999800000001</v>
      </c>
      <c r="J1159" s="3">
        <v>45.349997999999999</v>
      </c>
      <c r="K1159" s="3">
        <v>10475.25</v>
      </c>
      <c r="L1159" s="7">
        <f t="shared" si="181"/>
        <v>1.901347426251105E-2</v>
      </c>
      <c r="M1159" s="7">
        <f t="shared" si="182"/>
        <v>8.478980869154451E-2</v>
      </c>
      <c r="N1159" s="7">
        <f t="shared" si="183"/>
        <v>5.0352321957924393E-3</v>
      </c>
      <c r="O1159" s="7">
        <f t="shared" si="184"/>
        <v>4.3973779884463507E-2</v>
      </c>
      <c r="P1159" s="7">
        <f t="shared" si="185"/>
        <v>1.3957504831436615E-2</v>
      </c>
      <c r="Q1159" s="7">
        <f t="shared" si="186"/>
        <v>-1.7365501538214766E-2</v>
      </c>
      <c r="R1159" s="7">
        <f t="shared" si="187"/>
        <v>-3.9481742102513366E-2</v>
      </c>
      <c r="S1159" s="7">
        <f t="shared" si="188"/>
        <v>-2.2688194424534541E-3</v>
      </c>
      <c r="T1159" s="7">
        <f t="shared" si="189"/>
        <v>1.5904995876007886E-2</v>
      </c>
      <c r="U1159" s="7">
        <f t="shared" si="190"/>
        <v>1.2792258729077823E-2</v>
      </c>
    </row>
    <row r="1160" spans="1:21" x14ac:dyDescent="0.2">
      <c r="A1160" s="2">
        <v>44872</v>
      </c>
      <c r="B1160" s="3">
        <v>37.459999000000003</v>
      </c>
      <c r="C1160" s="3">
        <v>90.449996999999996</v>
      </c>
      <c r="D1160" s="3">
        <v>71.290001000000004</v>
      </c>
      <c r="E1160" s="3">
        <v>606.52002000000005</v>
      </c>
      <c r="F1160" s="3">
        <v>47.09</v>
      </c>
      <c r="G1160" s="3">
        <v>46.849997999999999</v>
      </c>
      <c r="H1160" s="3">
        <v>16.370000999999998</v>
      </c>
      <c r="I1160" s="3">
        <v>257.91000400000001</v>
      </c>
      <c r="J1160" s="3">
        <v>45.580002</v>
      </c>
      <c r="K1160" s="3">
        <v>10564.519531</v>
      </c>
      <c r="L1160" s="7">
        <f t="shared" si="181"/>
        <v>1.2979962141698392E-2</v>
      </c>
      <c r="M1160" s="7">
        <f t="shared" si="182"/>
        <v>-1.5349488184743224E-2</v>
      </c>
      <c r="N1160" s="7">
        <f t="shared" si="183"/>
        <v>2.0469510156462881E-2</v>
      </c>
      <c r="O1160" s="7">
        <f t="shared" si="184"/>
        <v>-7.4784512888146333E-3</v>
      </c>
      <c r="P1160" s="7">
        <f t="shared" si="185"/>
        <v>-2.7530918519040274E-3</v>
      </c>
      <c r="Q1160" s="7">
        <f t="shared" si="186"/>
        <v>9.698189237146989E-3</v>
      </c>
      <c r="R1160" s="7">
        <f t="shared" si="187"/>
        <v>5.1380924855491214E-2</v>
      </c>
      <c r="S1160" s="7">
        <f t="shared" si="188"/>
        <v>1.1173865060565112E-2</v>
      </c>
      <c r="T1160" s="7">
        <f t="shared" si="189"/>
        <v>5.0717532556451492E-3</v>
      </c>
      <c r="U1160" s="7">
        <f t="shared" si="190"/>
        <v>8.5219475430180578E-3</v>
      </c>
    </row>
    <row r="1161" spans="1:21" x14ac:dyDescent="0.2">
      <c r="A1161" s="2">
        <v>44873</v>
      </c>
      <c r="B1161" s="3">
        <v>37.939999</v>
      </c>
      <c r="C1161" s="3">
        <v>92.75</v>
      </c>
      <c r="D1161" s="3">
        <v>71.419998000000007</v>
      </c>
      <c r="E1161" s="3">
        <v>596.25</v>
      </c>
      <c r="F1161" s="3">
        <v>47.349997999999999</v>
      </c>
      <c r="G1161" s="3">
        <v>47.119999</v>
      </c>
      <c r="H1161" s="3">
        <v>16.579999999999998</v>
      </c>
      <c r="I1161" s="3">
        <v>259.25</v>
      </c>
      <c r="J1161" s="3">
        <v>45.43</v>
      </c>
      <c r="K1161" s="3">
        <v>10616.200194999999</v>
      </c>
      <c r="L1161" s="7">
        <f t="shared" si="181"/>
        <v>1.2813668254502539E-2</v>
      </c>
      <c r="M1161" s="7">
        <f t="shared" si="182"/>
        <v>2.5428447499008806E-2</v>
      </c>
      <c r="N1161" s="7">
        <f t="shared" si="183"/>
        <v>1.8234955558494525E-3</v>
      </c>
      <c r="O1161" s="7">
        <f t="shared" si="184"/>
        <v>-1.6932697456548993E-2</v>
      </c>
      <c r="P1161" s="7">
        <f t="shared" si="185"/>
        <v>5.5212996389890833E-3</v>
      </c>
      <c r="Q1161" s="7">
        <f t="shared" si="186"/>
        <v>5.7630952300147505E-3</v>
      </c>
      <c r="R1161" s="7">
        <f t="shared" si="187"/>
        <v>1.2828282661680951E-2</v>
      </c>
      <c r="S1161" s="7">
        <f t="shared" si="188"/>
        <v>5.1955952821433988E-3</v>
      </c>
      <c r="T1161" s="7">
        <f t="shared" si="189"/>
        <v>-3.2909608033804085E-3</v>
      </c>
      <c r="U1161" s="7">
        <f t="shared" si="190"/>
        <v>4.8919086048684335E-3</v>
      </c>
    </row>
    <row r="1162" spans="1:21" x14ac:dyDescent="0.2">
      <c r="A1162" s="2">
        <v>44874</v>
      </c>
      <c r="B1162" s="3">
        <v>37.57</v>
      </c>
      <c r="C1162" s="3">
        <v>91.629997000000003</v>
      </c>
      <c r="D1162" s="3">
        <v>71</v>
      </c>
      <c r="E1162" s="3">
        <v>597.95001200000002</v>
      </c>
      <c r="F1162" s="3">
        <v>46.720001000000003</v>
      </c>
      <c r="G1162" s="3">
        <v>48.060001</v>
      </c>
      <c r="H1162" s="3">
        <v>15.53</v>
      </c>
      <c r="I1162" s="3">
        <v>241.740005</v>
      </c>
      <c r="J1162" s="3">
        <v>44.669998</v>
      </c>
      <c r="K1162" s="3">
        <v>10353.169921999999</v>
      </c>
      <c r="L1162" s="7">
        <f t="shared" si="181"/>
        <v>-9.7522142791832966E-3</v>
      </c>
      <c r="M1162" s="7">
        <f t="shared" si="182"/>
        <v>-1.2075504043126652E-2</v>
      </c>
      <c r="N1162" s="7">
        <f t="shared" si="183"/>
        <v>-5.8806778460005942E-3</v>
      </c>
      <c r="O1162" s="7">
        <f t="shared" si="184"/>
        <v>2.851173165618474E-3</v>
      </c>
      <c r="P1162" s="7">
        <f t="shared" si="185"/>
        <v>-1.3305111438441791E-2</v>
      </c>
      <c r="Q1162" s="7">
        <f t="shared" si="186"/>
        <v>1.9949109082111817E-2</v>
      </c>
      <c r="R1162" s="7">
        <f t="shared" si="187"/>
        <v>-6.3329312424607903E-2</v>
      </c>
      <c r="S1162" s="7">
        <f t="shared" si="188"/>
        <v>-6.7540964320154301E-2</v>
      </c>
      <c r="T1162" s="7">
        <f t="shared" si="189"/>
        <v>-1.6729077701959059E-2</v>
      </c>
      <c r="U1162" s="7">
        <f t="shared" si="190"/>
        <v>-2.4776310560145794E-2</v>
      </c>
    </row>
    <row r="1163" spans="1:21" x14ac:dyDescent="0.2">
      <c r="A1163" s="2">
        <v>44875</v>
      </c>
      <c r="B1163" s="3">
        <v>37.939999</v>
      </c>
      <c r="C1163" s="3">
        <v>96.260002</v>
      </c>
      <c r="D1163" s="3">
        <v>71.019997000000004</v>
      </c>
      <c r="E1163" s="3">
        <v>648</v>
      </c>
      <c r="F1163" s="3">
        <v>47.380001</v>
      </c>
      <c r="G1163" s="3">
        <v>48.110000999999997</v>
      </c>
      <c r="H1163" s="3">
        <v>16.57</v>
      </c>
      <c r="I1163" s="3">
        <v>245.449997</v>
      </c>
      <c r="J1163" s="3">
        <v>47.16</v>
      </c>
      <c r="K1163" s="3">
        <v>11114.150390999999</v>
      </c>
      <c r="L1163" s="7">
        <f t="shared" si="181"/>
        <v>9.8482565877029537E-3</v>
      </c>
      <c r="M1163" s="7">
        <f t="shared" si="182"/>
        <v>5.0529358851774238E-2</v>
      </c>
      <c r="N1163" s="7">
        <f t="shared" si="183"/>
        <v>2.8164788732399428E-4</v>
      </c>
      <c r="O1163" s="7">
        <f t="shared" si="184"/>
        <v>8.3702628974945126E-2</v>
      </c>
      <c r="P1163" s="7">
        <f t="shared" si="185"/>
        <v>1.4126712026397356E-2</v>
      </c>
      <c r="Q1163" s="7">
        <f t="shared" si="186"/>
        <v>1.0403661872582391E-3</v>
      </c>
      <c r="R1163" s="7">
        <f t="shared" si="187"/>
        <v>6.6967160334835865E-2</v>
      </c>
      <c r="S1163" s="7">
        <f t="shared" si="188"/>
        <v>1.5347033686046296E-2</v>
      </c>
      <c r="T1163" s="7">
        <f t="shared" si="189"/>
        <v>5.5742156066360175E-2</v>
      </c>
      <c r="U1163" s="7">
        <f t="shared" si="190"/>
        <v>7.350217128987252E-2</v>
      </c>
    </row>
    <row r="1164" spans="1:21" x14ac:dyDescent="0.2">
      <c r="A1164" s="2">
        <v>44876</v>
      </c>
      <c r="B1164" s="3">
        <v>37.340000000000003</v>
      </c>
      <c r="C1164" s="3">
        <v>97.379997000000003</v>
      </c>
      <c r="D1164" s="3">
        <v>68.980002999999996</v>
      </c>
      <c r="E1164" s="3">
        <v>660.59997599999997</v>
      </c>
      <c r="F1164" s="3">
        <v>47.599997999999999</v>
      </c>
      <c r="G1164" s="3">
        <v>47.099997999999999</v>
      </c>
      <c r="H1164" s="3">
        <v>18.809999000000001</v>
      </c>
      <c r="I1164" s="3">
        <v>255.63000500000001</v>
      </c>
      <c r="J1164" s="3">
        <v>48.240001999999997</v>
      </c>
      <c r="K1164" s="3">
        <v>11323.330078000001</v>
      </c>
      <c r="L1164" s="7">
        <f t="shared" si="181"/>
        <v>-1.5814417918144828E-2</v>
      </c>
      <c r="M1164" s="7">
        <f t="shared" si="182"/>
        <v>1.1635102604714292E-2</v>
      </c>
      <c r="N1164" s="7">
        <f t="shared" si="183"/>
        <v>-2.8724219743349287E-2</v>
      </c>
      <c r="O1164" s="7">
        <f t="shared" si="184"/>
        <v>1.9444407407407362E-2</v>
      </c>
      <c r="P1164" s="7">
        <f t="shared" si="185"/>
        <v>4.6432459973987615E-3</v>
      </c>
      <c r="Q1164" s="7">
        <f t="shared" si="186"/>
        <v>-2.0993618353905202E-2</v>
      </c>
      <c r="R1164" s="7">
        <f t="shared" si="187"/>
        <v>0.13518400724200369</v>
      </c>
      <c r="S1164" s="7">
        <f t="shared" si="188"/>
        <v>4.1474875226826809E-2</v>
      </c>
      <c r="T1164" s="7">
        <f t="shared" si="189"/>
        <v>2.2900805767599671E-2</v>
      </c>
      <c r="U1164" s="7">
        <f t="shared" si="190"/>
        <v>1.8821023617728881E-2</v>
      </c>
    </row>
    <row r="1165" spans="1:21" x14ac:dyDescent="0.2">
      <c r="A1165" s="2">
        <v>44879</v>
      </c>
      <c r="B1165" s="3">
        <v>36.540000999999997</v>
      </c>
      <c r="C1165" s="3">
        <v>97.419998000000007</v>
      </c>
      <c r="D1165" s="3">
        <v>69.360000999999997</v>
      </c>
      <c r="E1165" s="3">
        <v>638.94000200000005</v>
      </c>
      <c r="F1165" s="3">
        <v>49.240001999999997</v>
      </c>
      <c r="G1165" s="3">
        <v>46.560001</v>
      </c>
      <c r="H1165" s="3">
        <v>18.489999999999998</v>
      </c>
      <c r="I1165" s="3">
        <v>255.44000199999999</v>
      </c>
      <c r="J1165" s="3">
        <v>47.91</v>
      </c>
      <c r="K1165" s="3">
        <v>11196.219727</v>
      </c>
      <c r="L1165" s="7">
        <f t="shared" si="181"/>
        <v>-2.1424718800214428E-2</v>
      </c>
      <c r="M1165" s="7">
        <f t="shared" si="182"/>
        <v>4.1077224514603065E-4</v>
      </c>
      <c r="N1165" s="7">
        <f t="shared" si="183"/>
        <v>5.5088139094456191E-3</v>
      </c>
      <c r="O1165" s="7">
        <f t="shared" si="184"/>
        <v>-3.2788336038328772E-2</v>
      </c>
      <c r="P1165" s="7">
        <f t="shared" si="185"/>
        <v>3.4453866993859911E-2</v>
      </c>
      <c r="Q1165" s="7">
        <f t="shared" si="186"/>
        <v>-1.14649049454312E-2</v>
      </c>
      <c r="R1165" s="7">
        <f t="shared" si="187"/>
        <v>-1.7012175279754283E-2</v>
      </c>
      <c r="S1165" s="7">
        <f t="shared" si="188"/>
        <v>-7.4327346666530235E-4</v>
      </c>
      <c r="T1165" s="7">
        <f t="shared" si="189"/>
        <v>-6.8408371956535236E-3</v>
      </c>
      <c r="U1165" s="7">
        <f t="shared" si="190"/>
        <v>-1.1225527307285934E-2</v>
      </c>
    </row>
    <row r="1166" spans="1:21" x14ac:dyDescent="0.2">
      <c r="A1166" s="2">
        <v>44880</v>
      </c>
      <c r="B1166" s="3">
        <v>36.590000000000003</v>
      </c>
      <c r="C1166" s="3">
        <v>97.830001999999993</v>
      </c>
      <c r="D1166" s="3">
        <v>69.349997999999999</v>
      </c>
      <c r="E1166" s="3">
        <v>657.22997999999995</v>
      </c>
      <c r="F1166" s="3">
        <v>48.57</v>
      </c>
      <c r="G1166" s="3">
        <v>46.869999</v>
      </c>
      <c r="H1166" s="3">
        <v>19.440000999999999</v>
      </c>
      <c r="I1166" s="3">
        <v>262.39001500000001</v>
      </c>
      <c r="J1166" s="3">
        <v>47.400002000000001</v>
      </c>
      <c r="K1166" s="3">
        <v>11358.410156</v>
      </c>
      <c r="L1166" s="7">
        <f t="shared" si="181"/>
        <v>1.368336032612774E-3</v>
      </c>
      <c r="M1166" s="7">
        <f t="shared" si="182"/>
        <v>4.2086225458553847E-3</v>
      </c>
      <c r="N1166" s="7">
        <f t="shared" si="183"/>
        <v>-1.4421856770154232E-4</v>
      </c>
      <c r="O1166" s="7">
        <f t="shared" si="184"/>
        <v>2.8625501522441702E-2</v>
      </c>
      <c r="P1166" s="7">
        <f t="shared" si="185"/>
        <v>-1.3606863785261354E-2</v>
      </c>
      <c r="Q1166" s="7">
        <f t="shared" si="186"/>
        <v>6.6580325030491348E-3</v>
      </c>
      <c r="R1166" s="7">
        <f t="shared" si="187"/>
        <v>5.1379177934018409E-2</v>
      </c>
      <c r="S1166" s="7">
        <f t="shared" si="188"/>
        <v>2.7208005580895717E-2</v>
      </c>
      <c r="T1166" s="7">
        <f t="shared" si="189"/>
        <v>-1.0644917553746525E-2</v>
      </c>
      <c r="U1166" s="7">
        <f t="shared" si="190"/>
        <v>1.4486177741659842E-2</v>
      </c>
    </row>
    <row r="1167" spans="1:21" x14ac:dyDescent="0.2">
      <c r="A1167" s="2">
        <v>44881</v>
      </c>
      <c r="B1167" s="3">
        <v>36.689999</v>
      </c>
      <c r="C1167" s="3">
        <v>97.07</v>
      </c>
      <c r="D1167" s="3">
        <v>70.379997000000003</v>
      </c>
      <c r="E1167" s="3">
        <v>647.89001499999995</v>
      </c>
      <c r="F1167" s="3">
        <v>48.049999</v>
      </c>
      <c r="G1167" s="3">
        <v>47.830002</v>
      </c>
      <c r="H1167" s="3">
        <v>18.139999</v>
      </c>
      <c r="I1167" s="3">
        <v>254.11000100000001</v>
      </c>
      <c r="J1167" s="3">
        <v>46.77</v>
      </c>
      <c r="K1167" s="3">
        <v>11183.660156</v>
      </c>
      <c r="L1167" s="7">
        <f t="shared" si="181"/>
        <v>2.7329598250887353E-3</v>
      </c>
      <c r="M1167" s="7">
        <f t="shared" si="182"/>
        <v>-7.7685984305714325E-3</v>
      </c>
      <c r="N1167" s="7">
        <f t="shared" si="183"/>
        <v>1.4852184999342086E-2</v>
      </c>
      <c r="O1167" s="7">
        <f t="shared" si="184"/>
        <v>-1.4211106133655083E-2</v>
      </c>
      <c r="P1167" s="7">
        <f t="shared" si="185"/>
        <v>-1.0706217829936186E-2</v>
      </c>
      <c r="Q1167" s="7">
        <f t="shared" si="186"/>
        <v>2.0482249210203748E-2</v>
      </c>
      <c r="R1167" s="7">
        <f t="shared" si="187"/>
        <v>-6.6872527424252662E-2</v>
      </c>
      <c r="S1167" s="7">
        <f t="shared" si="188"/>
        <v>-3.1556132195045584E-2</v>
      </c>
      <c r="T1167" s="7">
        <f t="shared" si="189"/>
        <v>-1.3291180873789783E-2</v>
      </c>
      <c r="U1167" s="7">
        <f t="shared" si="190"/>
        <v>-1.5385075692806317E-2</v>
      </c>
    </row>
    <row r="1168" spans="1:21" x14ac:dyDescent="0.2">
      <c r="A1168" s="2">
        <v>44882</v>
      </c>
      <c r="B1168" s="3">
        <v>36.840000000000003</v>
      </c>
      <c r="C1168" s="3">
        <v>96.970000999999996</v>
      </c>
      <c r="D1168" s="3">
        <v>70.029999000000004</v>
      </c>
      <c r="E1168" s="3">
        <v>639.94000200000005</v>
      </c>
      <c r="F1168" s="3">
        <v>48.330002</v>
      </c>
      <c r="G1168" s="3">
        <v>48.18</v>
      </c>
      <c r="H1168" s="3">
        <v>18.41</v>
      </c>
      <c r="I1168" s="3">
        <v>256.55999800000001</v>
      </c>
      <c r="J1168" s="3">
        <v>47.189999</v>
      </c>
      <c r="K1168" s="3">
        <v>11144.959961</v>
      </c>
      <c r="L1168" s="7">
        <f t="shared" si="181"/>
        <v>4.0883348075316968E-3</v>
      </c>
      <c r="M1168" s="7">
        <f t="shared" si="182"/>
        <v>-1.0301741011640758E-3</v>
      </c>
      <c r="N1168" s="7">
        <f t="shared" si="183"/>
        <v>-4.9729754890441291E-3</v>
      </c>
      <c r="O1168" s="7">
        <f t="shared" si="184"/>
        <v>-1.2270621272037817E-2</v>
      </c>
      <c r="P1168" s="7">
        <f t="shared" si="185"/>
        <v>5.8273258236696459E-3</v>
      </c>
      <c r="Q1168" s="7">
        <f t="shared" si="186"/>
        <v>7.3175409860948646E-3</v>
      </c>
      <c r="R1168" s="7">
        <f t="shared" si="187"/>
        <v>1.4884289684911262E-2</v>
      </c>
      <c r="S1168" s="7">
        <f t="shared" si="188"/>
        <v>9.641481997396853E-3</v>
      </c>
      <c r="T1168" s="7">
        <f t="shared" si="189"/>
        <v>8.9800940773999815E-3</v>
      </c>
      <c r="U1168" s="7">
        <f t="shared" si="190"/>
        <v>-3.4604230153789948E-3</v>
      </c>
    </row>
    <row r="1169" spans="1:21" x14ac:dyDescent="0.2">
      <c r="A1169" s="2">
        <v>44883</v>
      </c>
      <c r="B1169" s="3">
        <v>37.419998</v>
      </c>
      <c r="C1169" s="3">
        <v>97.949996999999996</v>
      </c>
      <c r="D1169" s="3">
        <v>70.610000999999997</v>
      </c>
      <c r="E1169" s="3">
        <v>647.40997300000004</v>
      </c>
      <c r="F1169" s="3">
        <v>48.23</v>
      </c>
      <c r="G1169" s="3">
        <v>48.259998000000003</v>
      </c>
      <c r="H1169" s="3">
        <v>18.66</v>
      </c>
      <c r="I1169" s="3">
        <v>249.94000199999999</v>
      </c>
      <c r="J1169" s="3">
        <v>47.549999</v>
      </c>
      <c r="K1169" s="3">
        <v>11146.059569999999</v>
      </c>
      <c r="L1169" s="7">
        <f t="shared" si="181"/>
        <v>1.5743702497285454E-2</v>
      </c>
      <c r="M1169" s="7">
        <f t="shared" si="182"/>
        <v>1.0106177063976722E-2</v>
      </c>
      <c r="N1169" s="7">
        <f t="shared" si="183"/>
        <v>8.282193463975249E-3</v>
      </c>
      <c r="O1169" s="7">
        <f t="shared" si="184"/>
        <v>1.1672923987645932E-2</v>
      </c>
      <c r="P1169" s="7">
        <f t="shared" si="185"/>
        <v>-2.0691495108980853E-3</v>
      </c>
      <c r="Q1169" s="7">
        <f t="shared" si="186"/>
        <v>1.6603985056040545E-3</v>
      </c>
      <c r="R1169" s="7">
        <f t="shared" si="187"/>
        <v>1.3579576317218903E-2</v>
      </c>
      <c r="S1169" s="7">
        <f t="shared" si="188"/>
        <v>-2.5802915698494879E-2</v>
      </c>
      <c r="T1169" s="7">
        <f t="shared" si="189"/>
        <v>7.6287350631221553E-3</v>
      </c>
      <c r="U1169" s="7">
        <f t="shared" si="190"/>
        <v>9.8664239606680406E-5</v>
      </c>
    </row>
    <row r="1170" spans="1:21" x14ac:dyDescent="0.2">
      <c r="A1170" s="2">
        <v>44886</v>
      </c>
      <c r="B1170" s="3">
        <v>38</v>
      </c>
      <c r="C1170" s="3">
        <v>98.32</v>
      </c>
      <c r="D1170" s="3">
        <v>71.809997999999993</v>
      </c>
      <c r="E1170" s="3">
        <v>654.89001499999995</v>
      </c>
      <c r="F1170" s="3">
        <v>48.18</v>
      </c>
      <c r="G1170" s="3">
        <v>48.119999</v>
      </c>
      <c r="H1170" s="3">
        <v>18.52</v>
      </c>
      <c r="I1170" s="3">
        <v>244.509995</v>
      </c>
      <c r="J1170" s="3">
        <v>46.790000999999997</v>
      </c>
      <c r="K1170" s="3">
        <v>11024.509765999999</v>
      </c>
      <c r="L1170" s="7">
        <f t="shared" si="181"/>
        <v>1.5499787039005196E-2</v>
      </c>
      <c r="M1170" s="7">
        <f t="shared" si="182"/>
        <v>3.7774682116631102E-3</v>
      </c>
      <c r="N1170" s="7">
        <f t="shared" si="183"/>
        <v>1.6994717221431511E-2</v>
      </c>
      <c r="O1170" s="7">
        <f t="shared" si="184"/>
        <v>1.1553794831640493E-2</v>
      </c>
      <c r="P1170" s="7">
        <f t="shared" si="185"/>
        <v>-1.0366991499066382E-3</v>
      </c>
      <c r="Q1170" s="7">
        <f t="shared" si="186"/>
        <v>-2.9009325694543766E-3</v>
      </c>
      <c r="R1170" s="7">
        <f t="shared" si="187"/>
        <v>-7.5026795284030313E-3</v>
      </c>
      <c r="S1170" s="7">
        <f t="shared" si="188"/>
        <v>-2.1725241884250242E-2</v>
      </c>
      <c r="T1170" s="7">
        <f t="shared" si="189"/>
        <v>-1.5983133879771544E-2</v>
      </c>
      <c r="U1170" s="7">
        <f t="shared" si="190"/>
        <v>-1.0905181623751202E-2</v>
      </c>
    </row>
    <row r="1171" spans="1:21" x14ac:dyDescent="0.2">
      <c r="A1171" s="2">
        <v>44887</v>
      </c>
      <c r="B1171" s="3">
        <v>38.330002</v>
      </c>
      <c r="C1171" s="3">
        <v>98.43</v>
      </c>
      <c r="D1171" s="3">
        <v>72.029999000000004</v>
      </c>
      <c r="E1171" s="3">
        <v>656.07000700000003</v>
      </c>
      <c r="F1171" s="3">
        <v>49.080002</v>
      </c>
      <c r="G1171" s="3">
        <v>48.080002</v>
      </c>
      <c r="H1171" s="3">
        <v>19.139999</v>
      </c>
      <c r="I1171" s="3">
        <v>251.08000200000001</v>
      </c>
      <c r="J1171" s="3">
        <v>47.540000999999997</v>
      </c>
      <c r="K1171" s="3">
        <v>11174.410156</v>
      </c>
      <c r="L1171" s="7">
        <f t="shared" si="181"/>
        <v>8.6842631578947452E-3</v>
      </c>
      <c r="M1171" s="7">
        <f t="shared" si="182"/>
        <v>1.1187957689179583E-3</v>
      </c>
      <c r="N1171" s="7">
        <f t="shared" si="183"/>
        <v>3.0636541725013078E-3</v>
      </c>
      <c r="O1171" s="7">
        <f t="shared" si="184"/>
        <v>1.8018170577850144E-3</v>
      </c>
      <c r="P1171" s="7">
        <f t="shared" si="185"/>
        <v>1.8679991697799929E-2</v>
      </c>
      <c r="Q1171" s="7">
        <f t="shared" si="186"/>
        <v>-8.3119286847864677E-4</v>
      </c>
      <c r="R1171" s="7">
        <f t="shared" si="187"/>
        <v>3.3477267818574512E-2</v>
      </c>
      <c r="S1171" s="7">
        <f t="shared" si="188"/>
        <v>2.6870095842094325E-2</v>
      </c>
      <c r="T1171" s="7">
        <f t="shared" si="189"/>
        <v>1.6029065697177481E-2</v>
      </c>
      <c r="U1171" s="7">
        <f t="shared" si="190"/>
        <v>1.3597011856463597E-2</v>
      </c>
    </row>
    <row r="1172" spans="1:21" x14ac:dyDescent="0.2">
      <c r="A1172" s="2">
        <v>44888</v>
      </c>
      <c r="B1172" s="3">
        <v>38.32</v>
      </c>
      <c r="C1172" s="3">
        <v>99.519997000000004</v>
      </c>
      <c r="D1172" s="3">
        <v>72.510002</v>
      </c>
      <c r="E1172" s="3">
        <v>671.77002000000005</v>
      </c>
      <c r="F1172" s="3">
        <v>48.849997999999999</v>
      </c>
      <c r="G1172" s="3">
        <v>47.84</v>
      </c>
      <c r="H1172" s="3">
        <v>19.66</v>
      </c>
      <c r="I1172" s="3">
        <v>254.36999499999999</v>
      </c>
      <c r="J1172" s="3">
        <v>47.27</v>
      </c>
      <c r="K1172" s="3">
        <v>11285.320313</v>
      </c>
      <c r="L1172" s="7">
        <f t="shared" si="181"/>
        <v>-2.6094441633475697E-4</v>
      </c>
      <c r="M1172" s="7">
        <f t="shared" si="182"/>
        <v>1.1073829117139051E-2</v>
      </c>
      <c r="N1172" s="7">
        <f t="shared" si="183"/>
        <v>6.6639317876430399E-3</v>
      </c>
      <c r="O1172" s="7">
        <f t="shared" si="184"/>
        <v>2.39303928429699E-2</v>
      </c>
      <c r="P1172" s="7">
        <f t="shared" si="185"/>
        <v>-4.6863078774935863E-3</v>
      </c>
      <c r="Q1172" s="7">
        <f t="shared" si="186"/>
        <v>-4.9917219221412871E-3</v>
      </c>
      <c r="R1172" s="7">
        <f t="shared" si="187"/>
        <v>2.7168287730840561E-2</v>
      </c>
      <c r="S1172" s="7">
        <f t="shared" si="188"/>
        <v>1.310336535683149E-2</v>
      </c>
      <c r="T1172" s="7">
        <f t="shared" si="189"/>
        <v>-5.6794487656824724E-3</v>
      </c>
      <c r="U1172" s="7">
        <f t="shared" si="190"/>
        <v>9.9253701494434621E-3</v>
      </c>
    </row>
    <row r="1173" spans="1:21" x14ac:dyDescent="0.2">
      <c r="A1173" s="2">
        <v>44890</v>
      </c>
      <c r="B1173" s="3">
        <v>38.25</v>
      </c>
      <c r="C1173" s="3">
        <v>99.559997999999993</v>
      </c>
      <c r="D1173" s="3">
        <v>72.800003000000004</v>
      </c>
      <c r="E1173" s="3">
        <v>674.65997300000004</v>
      </c>
      <c r="F1173" s="3">
        <v>49.209999000000003</v>
      </c>
      <c r="G1173" s="3">
        <v>49.040000999999997</v>
      </c>
      <c r="H1173" s="3">
        <v>19.91</v>
      </c>
      <c r="I1173" s="3">
        <v>254.13999899999999</v>
      </c>
      <c r="J1173" s="3">
        <v>47.709999000000003</v>
      </c>
      <c r="K1173" s="3">
        <v>11226.360352</v>
      </c>
      <c r="L1173" s="7">
        <f t="shared" si="181"/>
        <v>-1.8267223382046002E-3</v>
      </c>
      <c r="M1173" s="7">
        <f t="shared" si="182"/>
        <v>4.0193932079790471E-4</v>
      </c>
      <c r="N1173" s="7">
        <f t="shared" si="183"/>
        <v>3.999462032837949E-3</v>
      </c>
      <c r="O1173" s="7">
        <f t="shared" si="184"/>
        <v>4.3019975794692227E-3</v>
      </c>
      <c r="P1173" s="7">
        <f t="shared" si="185"/>
        <v>7.3695192372373076E-3</v>
      </c>
      <c r="Q1173" s="7">
        <f t="shared" si="186"/>
        <v>2.5083632943143669E-2</v>
      </c>
      <c r="R1173" s="7">
        <f t="shared" si="187"/>
        <v>1.2716174974567651E-2</v>
      </c>
      <c r="S1173" s="7">
        <f t="shared" si="188"/>
        <v>-9.0417896969333935E-4</v>
      </c>
      <c r="T1173" s="7">
        <f t="shared" si="189"/>
        <v>9.3082081658557268E-3</v>
      </c>
      <c r="U1173" s="7">
        <f t="shared" si="190"/>
        <v>-5.2244827231073092E-3</v>
      </c>
    </row>
    <row r="1174" spans="1:21" x14ac:dyDescent="0.2">
      <c r="A1174" s="2">
        <v>44893</v>
      </c>
      <c r="B1174" s="3">
        <v>38.200001</v>
      </c>
      <c r="C1174" s="3">
        <v>98.660004000000001</v>
      </c>
      <c r="D1174" s="3">
        <v>72.720000999999996</v>
      </c>
      <c r="E1174" s="3">
        <v>662.60998500000005</v>
      </c>
      <c r="F1174" s="3">
        <v>49.57</v>
      </c>
      <c r="G1174" s="3">
        <v>48.830002</v>
      </c>
      <c r="H1174" s="3">
        <v>19.239999999999998</v>
      </c>
      <c r="I1174" s="3">
        <v>245.21000699999999</v>
      </c>
      <c r="J1174" s="3">
        <v>47.060001</v>
      </c>
      <c r="K1174" s="3">
        <v>11049.5</v>
      </c>
      <c r="L1174" s="7">
        <f t="shared" si="181"/>
        <v>-1.3071633986928022E-3</v>
      </c>
      <c r="M1174" s="7">
        <f t="shared" si="182"/>
        <v>-9.0397149264706943E-3</v>
      </c>
      <c r="N1174" s="7">
        <f t="shared" si="183"/>
        <v>-1.0989285261431576E-3</v>
      </c>
      <c r="O1174" s="7">
        <f t="shared" si="184"/>
        <v>-1.7860831355412252E-2</v>
      </c>
      <c r="P1174" s="7">
        <f t="shared" si="185"/>
        <v>7.315606732688551E-3</v>
      </c>
      <c r="Q1174" s="7">
        <f t="shared" si="186"/>
        <v>-4.2821981182259005E-3</v>
      </c>
      <c r="R1174" s="7">
        <f t="shared" si="187"/>
        <v>-3.3651431441486773E-2</v>
      </c>
      <c r="S1174" s="7">
        <f t="shared" si="188"/>
        <v>-3.513808151073456E-2</v>
      </c>
      <c r="T1174" s="7">
        <f t="shared" si="189"/>
        <v>-1.3623936567259277E-2</v>
      </c>
      <c r="U1174" s="7">
        <f t="shared" si="190"/>
        <v>-1.5754024140913279E-2</v>
      </c>
    </row>
    <row r="1175" spans="1:21" x14ac:dyDescent="0.2">
      <c r="A1175" s="2">
        <v>44894</v>
      </c>
      <c r="B1175" s="3">
        <v>38.099997999999999</v>
      </c>
      <c r="C1175" s="3">
        <v>98.660004000000001</v>
      </c>
      <c r="D1175" s="3">
        <v>72.400002000000001</v>
      </c>
      <c r="E1175" s="3">
        <v>670.96002199999998</v>
      </c>
      <c r="F1175" s="3">
        <v>49.490001999999997</v>
      </c>
      <c r="G1175" s="3">
        <v>49.349997999999999</v>
      </c>
      <c r="H1175" s="3">
        <v>19.75</v>
      </c>
      <c r="I1175" s="3">
        <v>240.779999</v>
      </c>
      <c r="J1175" s="3">
        <v>46</v>
      </c>
      <c r="K1175" s="3">
        <v>10983.780273</v>
      </c>
      <c r="L1175" s="7">
        <f t="shared" si="181"/>
        <v>-2.61787951262098E-3</v>
      </c>
      <c r="M1175" s="7">
        <f t="shared" si="182"/>
        <v>0</v>
      </c>
      <c r="N1175" s="7">
        <f t="shared" si="183"/>
        <v>-4.4004262321172922E-3</v>
      </c>
      <c r="O1175" s="7">
        <f t="shared" si="184"/>
        <v>1.2601737355346266E-2</v>
      </c>
      <c r="P1175" s="7">
        <f t="shared" si="185"/>
        <v>-1.6138390155336563E-3</v>
      </c>
      <c r="Q1175" s="7">
        <f t="shared" si="186"/>
        <v>1.0649108718037714E-2</v>
      </c>
      <c r="R1175" s="7">
        <f t="shared" si="187"/>
        <v>2.6507276507276592E-2</v>
      </c>
      <c r="S1175" s="7">
        <f t="shared" si="188"/>
        <v>-1.8066179493237348E-2</v>
      </c>
      <c r="T1175" s="7">
        <f t="shared" si="189"/>
        <v>-2.2524457659913771E-2</v>
      </c>
      <c r="U1175" s="7">
        <f t="shared" si="190"/>
        <v>-5.947755735553617E-3</v>
      </c>
    </row>
    <row r="1176" spans="1:21" x14ac:dyDescent="0.2">
      <c r="A1176" s="2">
        <v>44895</v>
      </c>
      <c r="B1176" s="3">
        <v>38.669998</v>
      </c>
      <c r="C1176" s="3">
        <v>102.199997</v>
      </c>
      <c r="D1176" s="3">
        <v>72.949996999999996</v>
      </c>
      <c r="E1176" s="3">
        <v>690.65002400000003</v>
      </c>
      <c r="F1176" s="3">
        <v>50.130001</v>
      </c>
      <c r="G1176" s="3">
        <v>49.189999</v>
      </c>
      <c r="H1176" s="3">
        <v>20.079999999999998</v>
      </c>
      <c r="I1176" s="3">
        <v>235.990005</v>
      </c>
      <c r="J1176" s="3">
        <v>47.130001</v>
      </c>
      <c r="K1176" s="3">
        <v>11468</v>
      </c>
      <c r="L1176" s="7">
        <f t="shared" si="181"/>
        <v>1.4960630706594796E-2</v>
      </c>
      <c r="M1176" s="7">
        <f t="shared" si="182"/>
        <v>3.588073035148058E-2</v>
      </c>
      <c r="N1176" s="7">
        <f t="shared" si="183"/>
        <v>7.5966158122481205E-3</v>
      </c>
      <c r="O1176" s="7">
        <f t="shared" si="184"/>
        <v>2.9346013703332164E-2</v>
      </c>
      <c r="P1176" s="7">
        <f t="shared" si="185"/>
        <v>1.2931884706733355E-2</v>
      </c>
      <c r="Q1176" s="7">
        <f t="shared" si="186"/>
        <v>-3.2421277909676738E-3</v>
      </c>
      <c r="R1176" s="7">
        <f t="shared" si="187"/>
        <v>1.6708860759493585E-2</v>
      </c>
      <c r="S1176" s="7">
        <f t="shared" si="188"/>
        <v>-1.9893654040591666E-2</v>
      </c>
      <c r="T1176" s="7">
        <f t="shared" si="189"/>
        <v>2.4565239130434784E-2</v>
      </c>
      <c r="U1176" s="7">
        <f t="shared" si="190"/>
        <v>4.4084979393687808E-2</v>
      </c>
    </row>
    <row r="1177" spans="1:21" x14ac:dyDescent="0.2">
      <c r="A1177" s="2">
        <v>44896</v>
      </c>
      <c r="B1177" s="3">
        <v>38.709999000000003</v>
      </c>
      <c r="C1177" s="3">
        <v>103.370003</v>
      </c>
      <c r="D1177" s="3">
        <v>73.199996999999996</v>
      </c>
      <c r="E1177" s="3">
        <v>698.15002400000003</v>
      </c>
      <c r="F1177" s="3">
        <v>51.080002</v>
      </c>
      <c r="G1177" s="3">
        <v>48.41</v>
      </c>
      <c r="H1177" s="3">
        <v>20.170000000000002</v>
      </c>
      <c r="I1177" s="3">
        <v>239.070007</v>
      </c>
      <c r="J1177" s="3">
        <v>47.310001</v>
      </c>
      <c r="K1177" s="3">
        <v>11482.450194999999</v>
      </c>
      <c r="L1177" s="7">
        <f t="shared" si="181"/>
        <v>1.0344195000993723E-3</v>
      </c>
      <c r="M1177" s="7">
        <f t="shared" si="182"/>
        <v>1.1448199944663411E-2</v>
      </c>
      <c r="N1177" s="7">
        <f t="shared" si="183"/>
        <v>3.4270049387390656E-3</v>
      </c>
      <c r="O1177" s="7">
        <f t="shared" si="184"/>
        <v>1.0859335031312473E-2</v>
      </c>
      <c r="P1177" s="7">
        <f t="shared" si="185"/>
        <v>1.8950747677024787E-2</v>
      </c>
      <c r="Q1177" s="7">
        <f t="shared" si="186"/>
        <v>-1.58568614729999E-2</v>
      </c>
      <c r="R1177" s="7">
        <f t="shared" si="187"/>
        <v>4.4820717131475807E-3</v>
      </c>
      <c r="S1177" s="7">
        <f t="shared" si="188"/>
        <v>1.3051408681482114E-2</v>
      </c>
      <c r="T1177" s="7">
        <f t="shared" si="189"/>
        <v>3.8192233435344019E-3</v>
      </c>
      <c r="U1177" s="7">
        <f t="shared" si="190"/>
        <v>1.2600449075688385E-3</v>
      </c>
    </row>
    <row r="1178" spans="1:21" x14ac:dyDescent="0.2">
      <c r="A1178" s="2">
        <v>44897</v>
      </c>
      <c r="B1178" s="3">
        <v>38.740001999999997</v>
      </c>
      <c r="C1178" s="3">
        <v>105.050003</v>
      </c>
      <c r="D1178" s="3">
        <v>73.830001999999993</v>
      </c>
      <c r="E1178" s="3">
        <v>691.46997099999999</v>
      </c>
      <c r="F1178" s="3">
        <v>50.91</v>
      </c>
      <c r="G1178" s="3">
        <v>47.57</v>
      </c>
      <c r="H1178" s="3">
        <v>20.379999000000002</v>
      </c>
      <c r="I1178" s="3">
        <v>239.41000399999999</v>
      </c>
      <c r="J1178" s="3">
        <v>47.650002000000001</v>
      </c>
      <c r="K1178" s="3">
        <v>11461.5</v>
      </c>
      <c r="L1178" s="7">
        <f t="shared" si="181"/>
        <v>7.7507106109699357E-4</v>
      </c>
      <c r="M1178" s="7">
        <f t="shared" si="182"/>
        <v>1.6252297100155903E-2</v>
      </c>
      <c r="N1178" s="7">
        <f t="shared" si="183"/>
        <v>8.6066260357906439E-3</v>
      </c>
      <c r="O1178" s="7">
        <f t="shared" si="184"/>
        <v>-9.5682199675753976E-3</v>
      </c>
      <c r="P1178" s="7">
        <f t="shared" si="185"/>
        <v>-3.3281517882478499E-3</v>
      </c>
      <c r="Q1178" s="7">
        <f t="shared" si="186"/>
        <v>-1.7351786820904696E-2</v>
      </c>
      <c r="R1178" s="7">
        <f t="shared" si="187"/>
        <v>1.0411452652454131E-2</v>
      </c>
      <c r="S1178" s="7">
        <f t="shared" si="188"/>
        <v>1.4221650146184275E-3</v>
      </c>
      <c r="T1178" s="7">
        <f t="shared" si="189"/>
        <v>7.1866622873248487E-3</v>
      </c>
      <c r="U1178" s="7">
        <f t="shared" si="190"/>
        <v>-1.8245404634214867E-3</v>
      </c>
    </row>
    <row r="1179" spans="1:21" x14ac:dyDescent="0.2">
      <c r="A1179" s="2">
        <v>44900</v>
      </c>
      <c r="B1179" s="3">
        <v>37.959999000000003</v>
      </c>
      <c r="C1179" s="3">
        <v>103.550003</v>
      </c>
      <c r="D1179" s="3">
        <v>73.349997999999999</v>
      </c>
      <c r="E1179" s="3">
        <v>684.27002000000005</v>
      </c>
      <c r="F1179" s="3">
        <v>50.73</v>
      </c>
      <c r="G1179" s="3">
        <v>46.07</v>
      </c>
      <c r="H1179" s="3">
        <v>19.510000000000002</v>
      </c>
      <c r="I1179" s="3">
        <v>230.36999499999999</v>
      </c>
      <c r="J1179" s="3">
        <v>46.799999</v>
      </c>
      <c r="K1179" s="3">
        <v>11239.940430000001</v>
      </c>
      <c r="L1179" s="7">
        <f t="shared" si="181"/>
        <v>-2.0134304587800321E-2</v>
      </c>
      <c r="M1179" s="7">
        <f t="shared" si="182"/>
        <v>-1.4278914394700207E-2</v>
      </c>
      <c r="N1179" s="7">
        <f t="shared" si="183"/>
        <v>-6.5014761885011721E-3</v>
      </c>
      <c r="O1179" s="7">
        <f t="shared" si="184"/>
        <v>-1.0412528818261498E-2</v>
      </c>
      <c r="P1179" s="7">
        <f t="shared" si="185"/>
        <v>-3.5356511490866179E-3</v>
      </c>
      <c r="Q1179" s="7">
        <f t="shared" si="186"/>
        <v>-3.1532478452806392E-2</v>
      </c>
      <c r="R1179" s="7">
        <f t="shared" si="187"/>
        <v>-4.2688863723693016E-2</v>
      </c>
      <c r="S1179" s="7">
        <f t="shared" si="188"/>
        <v>-3.7759529046246534E-2</v>
      </c>
      <c r="T1179" s="7">
        <f t="shared" si="189"/>
        <v>-1.7838467247073799E-2</v>
      </c>
      <c r="U1179" s="7">
        <f t="shared" si="190"/>
        <v>-1.9330765606595947E-2</v>
      </c>
    </row>
    <row r="1180" spans="1:21" x14ac:dyDescent="0.2">
      <c r="A1180" s="2">
        <v>44901</v>
      </c>
      <c r="B1180" s="3">
        <v>37.669998</v>
      </c>
      <c r="C1180" s="3">
        <v>102.08000199999999</v>
      </c>
      <c r="D1180" s="3">
        <v>73.069999999999993</v>
      </c>
      <c r="E1180" s="3">
        <v>686.86999500000002</v>
      </c>
      <c r="F1180" s="3">
        <v>49.709999000000003</v>
      </c>
      <c r="G1180" s="3">
        <v>46.330002</v>
      </c>
      <c r="H1180" s="3">
        <v>18.149999999999999</v>
      </c>
      <c r="I1180" s="3">
        <v>226.13999899999999</v>
      </c>
      <c r="J1180" s="3">
        <v>46.459999000000003</v>
      </c>
      <c r="K1180" s="3">
        <v>11014.889648</v>
      </c>
      <c r="L1180" s="7">
        <f t="shared" si="181"/>
        <v>-7.6396471980940701E-3</v>
      </c>
      <c r="M1180" s="7">
        <f t="shared" si="182"/>
        <v>-1.4196049806005419E-2</v>
      </c>
      <c r="N1180" s="7">
        <f t="shared" si="183"/>
        <v>-3.8172870843160242E-3</v>
      </c>
      <c r="O1180" s="7">
        <f t="shared" si="184"/>
        <v>3.7996330746741937E-3</v>
      </c>
      <c r="P1180" s="7">
        <f t="shared" si="185"/>
        <v>-2.0106465602207638E-2</v>
      </c>
      <c r="Q1180" s="7">
        <f t="shared" si="186"/>
        <v>5.643629259822011E-3</v>
      </c>
      <c r="R1180" s="7">
        <f t="shared" si="187"/>
        <v>-6.970784213224003E-2</v>
      </c>
      <c r="S1180" s="7">
        <f t="shared" si="188"/>
        <v>-1.8361748890084406E-2</v>
      </c>
      <c r="T1180" s="7">
        <f t="shared" si="189"/>
        <v>-7.2649574201913191E-3</v>
      </c>
      <c r="U1180" s="7">
        <f t="shared" si="190"/>
        <v>-2.0022417681087323E-2</v>
      </c>
    </row>
    <row r="1181" spans="1:21" x14ac:dyDescent="0.2">
      <c r="A1181" s="2">
        <v>44902</v>
      </c>
      <c r="B1181" s="3">
        <v>37.939999</v>
      </c>
      <c r="C1181" s="3">
        <v>101.870003</v>
      </c>
      <c r="D1181" s="3">
        <v>73.889999000000003</v>
      </c>
      <c r="E1181" s="3">
        <v>685.11999500000002</v>
      </c>
      <c r="F1181" s="3">
        <v>50.240001999999997</v>
      </c>
      <c r="G1181" s="3">
        <v>46.939999</v>
      </c>
      <c r="H1181" s="3">
        <v>18.010000000000002</v>
      </c>
      <c r="I1181" s="3">
        <v>229.38000500000001</v>
      </c>
      <c r="J1181" s="3">
        <v>46.259998000000003</v>
      </c>
      <c r="K1181" s="3">
        <v>10958.549805000001</v>
      </c>
      <c r="L1181" s="7">
        <f t="shared" si="181"/>
        <v>7.1675342271056292E-3</v>
      </c>
      <c r="M1181" s="7">
        <f t="shared" si="182"/>
        <v>-2.0572001948040352E-3</v>
      </c>
      <c r="N1181" s="7">
        <f t="shared" si="183"/>
        <v>1.1222102093882715E-2</v>
      </c>
      <c r="O1181" s="7">
        <f t="shared" si="184"/>
        <v>-2.5477892654198701E-3</v>
      </c>
      <c r="P1181" s="7">
        <f t="shared" si="185"/>
        <v>1.066189922876469E-2</v>
      </c>
      <c r="Q1181" s="7">
        <f t="shared" si="186"/>
        <v>1.3166349528756763E-2</v>
      </c>
      <c r="R1181" s="7">
        <f t="shared" si="187"/>
        <v>-7.7134986225893681E-3</v>
      </c>
      <c r="S1181" s="7">
        <f t="shared" si="188"/>
        <v>1.4327434396070827E-2</v>
      </c>
      <c r="T1181" s="7">
        <f t="shared" si="189"/>
        <v>-4.3047999204649211E-3</v>
      </c>
      <c r="U1181" s="7">
        <f t="shared" si="190"/>
        <v>-5.1148803846827011E-3</v>
      </c>
    </row>
    <row r="1182" spans="1:21" x14ac:dyDescent="0.2">
      <c r="A1182" s="2">
        <v>44903</v>
      </c>
      <c r="B1182" s="3">
        <v>38.310001</v>
      </c>
      <c r="C1182" s="3">
        <v>103.739998</v>
      </c>
      <c r="D1182" s="3">
        <v>73.459998999999996</v>
      </c>
      <c r="E1182" s="3">
        <v>683.34002699999996</v>
      </c>
      <c r="F1182" s="3">
        <v>51.779998999999997</v>
      </c>
      <c r="G1182" s="3">
        <v>47.459999000000003</v>
      </c>
      <c r="H1182" s="3">
        <v>18.100000000000001</v>
      </c>
      <c r="I1182" s="3">
        <v>221.279999</v>
      </c>
      <c r="J1182" s="3">
        <v>45.709999000000003</v>
      </c>
      <c r="K1182" s="3">
        <v>11082</v>
      </c>
      <c r="L1182" s="7">
        <f t="shared" si="181"/>
        <v>9.752293351404661E-3</v>
      </c>
      <c r="M1182" s="7">
        <f t="shared" si="182"/>
        <v>1.8356679541866736E-2</v>
      </c>
      <c r="N1182" s="7">
        <f t="shared" si="183"/>
        <v>-5.8194614402418219E-3</v>
      </c>
      <c r="O1182" s="7">
        <f t="shared" si="184"/>
        <v>-2.5980383188204184E-3</v>
      </c>
      <c r="P1182" s="7">
        <f t="shared" si="185"/>
        <v>3.0652805308407426E-2</v>
      </c>
      <c r="Q1182" s="7">
        <f t="shared" si="186"/>
        <v>1.1077972114997342E-2</v>
      </c>
      <c r="R1182" s="7">
        <f t="shared" si="187"/>
        <v>4.9972237645752281E-3</v>
      </c>
      <c r="S1182" s="7">
        <f t="shared" si="188"/>
        <v>-3.531260712981503E-2</v>
      </c>
      <c r="T1182" s="7">
        <f t="shared" si="189"/>
        <v>-1.1889300124915691E-2</v>
      </c>
      <c r="U1182" s="7">
        <f t="shared" si="190"/>
        <v>1.1265194500797309E-2</v>
      </c>
    </row>
    <row r="1183" spans="1:21" x14ac:dyDescent="0.2">
      <c r="A1183" s="2">
        <v>44904</v>
      </c>
      <c r="B1183" s="3">
        <v>37.93</v>
      </c>
      <c r="C1183" s="3">
        <v>101.790001</v>
      </c>
      <c r="D1183" s="3">
        <v>72.339995999999999</v>
      </c>
      <c r="E1183" s="3">
        <v>675.79998799999998</v>
      </c>
      <c r="F1183" s="3">
        <v>51.720001000000003</v>
      </c>
      <c r="G1183" s="3">
        <v>46.470001000000003</v>
      </c>
      <c r="H1183" s="3">
        <v>19.02</v>
      </c>
      <c r="I1183" s="3">
        <v>214</v>
      </c>
      <c r="J1183" s="3">
        <v>45.150002000000001</v>
      </c>
      <c r="K1183" s="3">
        <v>11004.620117</v>
      </c>
      <c r="L1183" s="7">
        <f t="shared" si="181"/>
        <v>-9.9191070237768988E-3</v>
      </c>
      <c r="M1183" s="7">
        <f t="shared" si="182"/>
        <v>-1.8796963925139042E-2</v>
      </c>
      <c r="N1183" s="7">
        <f t="shared" si="183"/>
        <v>-1.5246433640708285E-2</v>
      </c>
      <c r="O1183" s="7">
        <f t="shared" si="184"/>
        <v>-1.1034095328942261E-2</v>
      </c>
      <c r="P1183" s="7">
        <f t="shared" si="185"/>
        <v>-1.1587099489900167E-3</v>
      </c>
      <c r="Q1183" s="7">
        <f t="shared" si="186"/>
        <v>-2.0859629600919288E-2</v>
      </c>
      <c r="R1183" s="7">
        <f t="shared" si="187"/>
        <v>5.0828729281767848E-2</v>
      </c>
      <c r="S1183" s="7">
        <f t="shared" si="188"/>
        <v>-3.2899489483457577E-2</v>
      </c>
      <c r="T1183" s="7">
        <f t="shared" si="189"/>
        <v>-1.2251083182040819E-2</v>
      </c>
      <c r="U1183" s="7">
        <f t="shared" si="190"/>
        <v>-6.9824835769716305E-3</v>
      </c>
    </row>
    <row r="1184" spans="1:21" x14ac:dyDescent="0.2">
      <c r="A1184" s="2">
        <v>44907</v>
      </c>
      <c r="B1184" s="3">
        <v>38.090000000000003</v>
      </c>
      <c r="C1184" s="3">
        <v>102.699997</v>
      </c>
      <c r="D1184" s="3">
        <v>74.040001000000004</v>
      </c>
      <c r="E1184" s="3">
        <v>680.36999500000002</v>
      </c>
      <c r="F1184" s="3">
        <v>52.16</v>
      </c>
      <c r="G1184" s="3">
        <v>46.709999000000003</v>
      </c>
      <c r="H1184" s="3">
        <v>19.670000000000002</v>
      </c>
      <c r="I1184" s="3">
        <v>218.96000699999999</v>
      </c>
      <c r="J1184" s="3">
        <v>45.139999000000003</v>
      </c>
      <c r="K1184" s="3">
        <v>11143.740234000001</v>
      </c>
      <c r="L1184" s="7">
        <f t="shared" si="181"/>
        <v>4.2182968626418059E-3</v>
      </c>
      <c r="M1184" s="7">
        <f t="shared" si="182"/>
        <v>8.9399350727974985E-3</v>
      </c>
      <c r="N1184" s="7">
        <f t="shared" si="183"/>
        <v>2.3500208653591915E-2</v>
      </c>
      <c r="O1184" s="7">
        <f t="shared" si="184"/>
        <v>6.7623662047180035E-3</v>
      </c>
      <c r="P1184" s="7">
        <f t="shared" si="185"/>
        <v>8.5073277550786041E-3</v>
      </c>
      <c r="Q1184" s="7">
        <f t="shared" si="186"/>
        <v>5.1645791873342096E-3</v>
      </c>
      <c r="R1184" s="7">
        <f t="shared" si="187"/>
        <v>3.4174553101998011E-2</v>
      </c>
      <c r="S1184" s="7">
        <f t="shared" si="188"/>
        <v>2.3177602803738272E-2</v>
      </c>
      <c r="T1184" s="7">
        <f t="shared" si="189"/>
        <v>-2.2155037778287455E-4</v>
      </c>
      <c r="U1184" s="7">
        <f t="shared" si="190"/>
        <v>1.2641973600259662E-2</v>
      </c>
    </row>
    <row r="1185" spans="1:21" x14ac:dyDescent="0.2">
      <c r="A1185" s="2">
        <v>44908</v>
      </c>
      <c r="B1185" s="3">
        <v>37.639999000000003</v>
      </c>
      <c r="C1185" s="3">
        <v>102.110001</v>
      </c>
      <c r="D1185" s="3">
        <v>73.660004000000001</v>
      </c>
      <c r="E1185" s="3">
        <v>707.01000999999997</v>
      </c>
      <c r="F1185" s="3">
        <v>53.07</v>
      </c>
      <c r="G1185" s="3">
        <v>45.450001</v>
      </c>
      <c r="H1185" s="3">
        <v>19.670000000000002</v>
      </c>
      <c r="I1185" s="3">
        <v>224.820007</v>
      </c>
      <c r="J1185" s="3">
        <v>46.369999</v>
      </c>
      <c r="K1185" s="3">
        <v>11256.809569999999</v>
      </c>
      <c r="L1185" s="7">
        <f t="shared" si="181"/>
        <v>-1.1814150695720669E-2</v>
      </c>
      <c r="M1185" s="7">
        <f t="shared" si="182"/>
        <v>-5.7448492427901367E-3</v>
      </c>
      <c r="N1185" s="7">
        <f t="shared" si="183"/>
        <v>-5.1323202980508202E-3</v>
      </c>
      <c r="O1185" s="7">
        <f t="shared" si="184"/>
        <v>3.9155187906250846E-2</v>
      </c>
      <c r="P1185" s="7">
        <f t="shared" si="185"/>
        <v>1.7446319018404981E-2</v>
      </c>
      <c r="Q1185" s="7">
        <f t="shared" si="186"/>
        <v>-2.6974909590556893E-2</v>
      </c>
      <c r="R1185" s="7">
        <f t="shared" si="187"/>
        <v>0</v>
      </c>
      <c r="S1185" s="7">
        <f t="shared" si="188"/>
        <v>2.6762878209078675E-2</v>
      </c>
      <c r="T1185" s="7">
        <f t="shared" si="189"/>
        <v>2.7248560639090771E-2</v>
      </c>
      <c r="U1185" s="7">
        <f t="shared" si="190"/>
        <v>1.014644397892725E-2</v>
      </c>
    </row>
    <row r="1186" spans="1:21" x14ac:dyDescent="0.2">
      <c r="A1186" s="2">
        <v>44909</v>
      </c>
      <c r="B1186" s="3">
        <v>37.340000000000003</v>
      </c>
      <c r="C1186" s="3">
        <v>102.19000200000001</v>
      </c>
      <c r="D1186" s="3">
        <v>73.720000999999996</v>
      </c>
      <c r="E1186" s="3">
        <v>703.42999299999997</v>
      </c>
      <c r="F1186" s="3">
        <v>54.48</v>
      </c>
      <c r="G1186" s="3">
        <v>44.759998000000003</v>
      </c>
      <c r="H1186" s="3">
        <v>19.360001</v>
      </c>
      <c r="I1186" s="3">
        <v>225.11999499999999</v>
      </c>
      <c r="J1186" s="3">
        <v>46.130001</v>
      </c>
      <c r="K1186" s="3">
        <v>11170.889648</v>
      </c>
      <c r="L1186" s="7">
        <f t="shared" si="181"/>
        <v>-7.9702180650961137E-3</v>
      </c>
      <c r="M1186" s="7">
        <f t="shared" si="182"/>
        <v>7.8347859383538722E-4</v>
      </c>
      <c r="N1186" s="7">
        <f t="shared" si="183"/>
        <v>8.1451258134598577E-4</v>
      </c>
      <c r="O1186" s="7">
        <f t="shared" si="184"/>
        <v>-5.0636015747499786E-3</v>
      </c>
      <c r="P1186" s="7">
        <f t="shared" si="185"/>
        <v>2.656868287167885E-2</v>
      </c>
      <c r="Q1186" s="7">
        <f t="shared" si="186"/>
        <v>-1.5181583824387534E-2</v>
      </c>
      <c r="R1186" s="7">
        <f t="shared" si="187"/>
        <v>-1.5759989832231886E-2</v>
      </c>
      <c r="S1186" s="7">
        <f t="shared" si="188"/>
        <v>1.3343474364360501E-3</v>
      </c>
      <c r="T1186" s="7">
        <f t="shared" si="189"/>
        <v>-5.1757171700607526E-3</v>
      </c>
      <c r="U1186" s="7">
        <f t="shared" si="190"/>
        <v>-7.6327063601555742E-3</v>
      </c>
    </row>
    <row r="1187" spans="1:21" x14ac:dyDescent="0.2">
      <c r="A1187" s="2">
        <v>44910</v>
      </c>
      <c r="B1187" s="3">
        <v>36.630001</v>
      </c>
      <c r="C1187" s="3">
        <v>99.989998</v>
      </c>
      <c r="D1187" s="3">
        <v>72.510002</v>
      </c>
      <c r="E1187" s="3">
        <v>691.35998500000005</v>
      </c>
      <c r="F1187" s="3">
        <v>53.610000999999997</v>
      </c>
      <c r="G1187" s="3">
        <v>43.490001999999997</v>
      </c>
      <c r="H1187" s="3">
        <v>17.66</v>
      </c>
      <c r="I1187" s="3">
        <v>224.61000100000001</v>
      </c>
      <c r="J1187" s="3">
        <v>45.009998000000003</v>
      </c>
      <c r="K1187" s="3">
        <v>10810.530273</v>
      </c>
      <c r="L1187" s="7">
        <f t="shared" si="181"/>
        <v>-1.9014434922335385E-2</v>
      </c>
      <c r="M1187" s="7">
        <f t="shared" si="182"/>
        <v>-2.1528564017446704E-2</v>
      </c>
      <c r="N1187" s="7">
        <f t="shared" si="183"/>
        <v>-1.6413442533729703E-2</v>
      </c>
      <c r="O1187" s="7">
        <f t="shared" si="184"/>
        <v>-1.7158790668739536E-2</v>
      </c>
      <c r="P1187" s="7">
        <f t="shared" si="185"/>
        <v>-1.5969144640234949E-2</v>
      </c>
      <c r="Q1187" s="7">
        <f t="shared" si="186"/>
        <v>-2.8373459712844627E-2</v>
      </c>
      <c r="R1187" s="7">
        <f t="shared" si="187"/>
        <v>-8.7809964472625818E-2</v>
      </c>
      <c r="S1187" s="7">
        <f t="shared" si="188"/>
        <v>-2.2654318200388095E-3</v>
      </c>
      <c r="T1187" s="7">
        <f t="shared" si="189"/>
        <v>-2.4279275432922645E-2</v>
      </c>
      <c r="U1187" s="7">
        <f t="shared" si="190"/>
        <v>-3.2258789259861462E-2</v>
      </c>
    </row>
    <row r="1188" spans="1:21" x14ac:dyDescent="0.2">
      <c r="A1188" s="2">
        <v>44911</v>
      </c>
      <c r="B1188" s="3">
        <v>36.07</v>
      </c>
      <c r="C1188" s="3">
        <v>98.830001999999993</v>
      </c>
      <c r="D1188" s="3">
        <v>71.290001000000004</v>
      </c>
      <c r="E1188" s="3">
        <v>667.84002699999996</v>
      </c>
      <c r="F1188" s="3">
        <v>51.400002000000001</v>
      </c>
      <c r="G1188" s="3">
        <v>44.32</v>
      </c>
      <c r="H1188" s="3">
        <v>17.309999000000001</v>
      </c>
      <c r="I1188" s="3">
        <v>218.91999799999999</v>
      </c>
      <c r="J1188" s="3">
        <v>44.459999000000003</v>
      </c>
      <c r="K1188" s="3">
        <v>10705.410156</v>
      </c>
      <c r="L1188" s="7">
        <f t="shared" si="181"/>
        <v>-1.5288042170678612E-2</v>
      </c>
      <c r="M1188" s="7">
        <f t="shared" si="182"/>
        <v>-1.160112034405688E-2</v>
      </c>
      <c r="N1188" s="7">
        <f t="shared" si="183"/>
        <v>-1.6825278807742913E-2</v>
      </c>
      <c r="O1188" s="7">
        <f t="shared" si="184"/>
        <v>-3.4019842788558387E-2</v>
      </c>
      <c r="P1188" s="7">
        <f t="shared" si="185"/>
        <v>-4.1223632881484118E-2</v>
      </c>
      <c r="Q1188" s="7">
        <f t="shared" si="186"/>
        <v>1.9084800226038239E-2</v>
      </c>
      <c r="R1188" s="7">
        <f t="shared" si="187"/>
        <v>-1.9818856172140367E-2</v>
      </c>
      <c r="S1188" s="7">
        <f t="shared" si="188"/>
        <v>-2.5332812317649285E-2</v>
      </c>
      <c r="T1188" s="7">
        <f t="shared" si="189"/>
        <v>-1.2219485101954451E-2</v>
      </c>
      <c r="U1188" s="7">
        <f t="shared" si="190"/>
        <v>-9.7238631542936136E-3</v>
      </c>
    </row>
    <row r="1189" spans="1:21" x14ac:dyDescent="0.2">
      <c r="A1189" s="2">
        <v>44914</v>
      </c>
      <c r="B1189" s="3">
        <v>36.32</v>
      </c>
      <c r="C1189" s="3">
        <v>98.300003000000004</v>
      </c>
      <c r="D1189" s="3">
        <v>71.510002</v>
      </c>
      <c r="E1189" s="3">
        <v>658.19000200000005</v>
      </c>
      <c r="F1189" s="3">
        <v>51.360000999999997</v>
      </c>
      <c r="G1189" s="3">
        <v>44.400002000000001</v>
      </c>
      <c r="H1189" s="3">
        <v>16.920000000000002</v>
      </c>
      <c r="I1189" s="3">
        <v>218.070007</v>
      </c>
      <c r="J1189" s="3">
        <v>43.18</v>
      </c>
      <c r="K1189" s="3">
        <v>10546.030273</v>
      </c>
      <c r="L1189" s="7">
        <f t="shared" si="181"/>
        <v>6.930967563071805E-3</v>
      </c>
      <c r="M1189" s="7">
        <f t="shared" si="182"/>
        <v>-5.3627338791310507E-3</v>
      </c>
      <c r="N1189" s="7">
        <f t="shared" si="183"/>
        <v>3.086000798344726E-3</v>
      </c>
      <c r="O1189" s="7">
        <f t="shared" si="184"/>
        <v>-1.4449605608919147E-2</v>
      </c>
      <c r="P1189" s="7">
        <f t="shared" si="185"/>
        <v>-7.782295417032032E-4</v>
      </c>
      <c r="Q1189" s="7">
        <f t="shared" si="186"/>
        <v>1.8050992779783473E-3</v>
      </c>
      <c r="R1189" s="7">
        <f t="shared" si="187"/>
        <v>-2.2530272820928499E-2</v>
      </c>
      <c r="S1189" s="7">
        <f t="shared" si="188"/>
        <v>-3.8826558001338399E-3</v>
      </c>
      <c r="T1189" s="7">
        <f t="shared" si="189"/>
        <v>-2.8789901682184104E-2</v>
      </c>
      <c r="U1189" s="7">
        <f t="shared" si="190"/>
        <v>-1.4887788573955093E-2</v>
      </c>
    </row>
    <row r="1190" spans="1:21" x14ac:dyDescent="0.2">
      <c r="A1190" s="2">
        <v>44915</v>
      </c>
      <c r="B1190" s="3">
        <v>36.259998000000003</v>
      </c>
      <c r="C1190" s="3">
        <v>98</v>
      </c>
      <c r="D1190" s="3">
        <v>70.980002999999996</v>
      </c>
      <c r="E1190" s="3">
        <v>652.15002400000003</v>
      </c>
      <c r="F1190" s="3">
        <v>51.32</v>
      </c>
      <c r="G1190" s="3">
        <v>44.580002</v>
      </c>
      <c r="H1190" s="3">
        <v>16.879999000000002</v>
      </c>
      <c r="I1190" s="3">
        <v>219.64999399999999</v>
      </c>
      <c r="J1190" s="3">
        <v>41.279998999999997</v>
      </c>
      <c r="K1190" s="3">
        <v>10547.110352</v>
      </c>
      <c r="L1190" s="7">
        <f t="shared" si="181"/>
        <v>-1.6520374449338442E-3</v>
      </c>
      <c r="M1190" s="7">
        <f t="shared" si="182"/>
        <v>-3.0519124195754477E-3</v>
      </c>
      <c r="N1190" s="7">
        <f t="shared" si="183"/>
        <v>-7.4115366407066195E-3</v>
      </c>
      <c r="O1190" s="7">
        <f t="shared" si="184"/>
        <v>-9.1766480524570759E-3</v>
      </c>
      <c r="P1190" s="7">
        <f t="shared" si="185"/>
        <v>-7.7883565461762017E-4</v>
      </c>
      <c r="Q1190" s="7">
        <f t="shared" si="186"/>
        <v>4.0540538714390079E-3</v>
      </c>
      <c r="R1190" s="7">
        <f t="shared" si="187"/>
        <v>-2.3641252955082844E-3</v>
      </c>
      <c r="S1190" s="7">
        <f t="shared" si="188"/>
        <v>7.2453200774189389E-3</v>
      </c>
      <c r="T1190" s="7">
        <f t="shared" si="189"/>
        <v>-4.400187586845769E-2</v>
      </c>
      <c r="U1190" s="7">
        <f t="shared" si="190"/>
        <v>1.0241569311294416E-4</v>
      </c>
    </row>
    <row r="1191" spans="1:21" x14ac:dyDescent="0.2">
      <c r="A1191" s="2">
        <v>44916</v>
      </c>
      <c r="B1191" s="3">
        <v>36.529998999999997</v>
      </c>
      <c r="C1191" s="3">
        <v>98.669998000000007</v>
      </c>
      <c r="D1191" s="3">
        <v>71.809997999999993</v>
      </c>
      <c r="E1191" s="3">
        <v>665.95001200000002</v>
      </c>
      <c r="F1191" s="3">
        <v>51.66</v>
      </c>
      <c r="G1191" s="3">
        <v>44.459999000000003</v>
      </c>
      <c r="H1191" s="3">
        <v>16.879999000000002</v>
      </c>
      <c r="I1191" s="3">
        <v>225.55999800000001</v>
      </c>
      <c r="J1191" s="3">
        <v>41.720001000000003</v>
      </c>
      <c r="K1191" s="3">
        <v>10709.370117</v>
      </c>
      <c r="L1191" s="7">
        <f t="shared" si="181"/>
        <v>7.4462497212491154E-3</v>
      </c>
      <c r="M1191" s="7">
        <f t="shared" si="182"/>
        <v>6.8367142857143548E-3</v>
      </c>
      <c r="N1191" s="7">
        <f t="shared" si="183"/>
        <v>1.1693363833754652E-2</v>
      </c>
      <c r="O1191" s="7">
        <f t="shared" si="184"/>
        <v>2.1160756715697039E-2</v>
      </c>
      <c r="P1191" s="7">
        <f t="shared" si="185"/>
        <v>6.6250974279032796E-3</v>
      </c>
      <c r="Q1191" s="7">
        <f t="shared" si="186"/>
        <v>-2.6918572143625513E-3</v>
      </c>
      <c r="R1191" s="7">
        <f t="shared" si="187"/>
        <v>0</v>
      </c>
      <c r="S1191" s="7">
        <f t="shared" si="188"/>
        <v>2.6906461012696475E-2</v>
      </c>
      <c r="T1191" s="7">
        <f t="shared" si="189"/>
        <v>1.0658963436506064E-2</v>
      </c>
      <c r="U1191" s="7">
        <f t="shared" si="190"/>
        <v>1.5384286272233051E-2</v>
      </c>
    </row>
    <row r="1192" spans="1:21" x14ac:dyDescent="0.2">
      <c r="A1192" s="2">
        <v>44917</v>
      </c>
      <c r="B1192" s="3">
        <v>36.290000999999997</v>
      </c>
      <c r="C1192" s="3">
        <v>97.760002</v>
      </c>
      <c r="D1192" s="3">
        <v>71.669998000000007</v>
      </c>
      <c r="E1192" s="3">
        <v>655.080017</v>
      </c>
      <c r="F1192" s="3">
        <v>51.639999000000003</v>
      </c>
      <c r="G1192" s="3">
        <v>45.25</v>
      </c>
      <c r="H1192" s="3">
        <v>16.940000999999999</v>
      </c>
      <c r="I1192" s="3">
        <v>220.14999399999999</v>
      </c>
      <c r="J1192" s="3">
        <v>41.259998000000003</v>
      </c>
      <c r="K1192" s="3">
        <v>10476.120117</v>
      </c>
      <c r="L1192" s="7">
        <f t="shared" si="181"/>
        <v>-6.569887943331177E-3</v>
      </c>
      <c r="M1192" s="7">
        <f t="shared" si="182"/>
        <v>-9.2226210443422385E-3</v>
      </c>
      <c r="N1192" s="7">
        <f t="shared" si="183"/>
        <v>-1.949589248003967E-3</v>
      </c>
      <c r="O1192" s="7">
        <f t="shared" si="184"/>
        <v>-1.6322538935550041E-2</v>
      </c>
      <c r="P1192" s="7">
        <f t="shared" si="185"/>
        <v>-3.8716608594644786E-4</v>
      </c>
      <c r="Q1192" s="7">
        <f t="shared" si="186"/>
        <v>1.7768803818461548E-2</v>
      </c>
      <c r="R1192" s="7">
        <f t="shared" si="187"/>
        <v>3.5546210636622205E-3</v>
      </c>
      <c r="S1192" s="7">
        <f t="shared" si="188"/>
        <v>-2.3984767015293264E-2</v>
      </c>
      <c r="T1192" s="7">
        <f t="shared" si="189"/>
        <v>-1.1025958508486141E-2</v>
      </c>
      <c r="U1192" s="7">
        <f t="shared" si="190"/>
        <v>-2.1779992422686009E-2</v>
      </c>
    </row>
    <row r="1193" spans="1:21" x14ac:dyDescent="0.2">
      <c r="A1193" s="2">
        <v>44918</v>
      </c>
      <c r="B1193" s="3">
        <v>36.369999</v>
      </c>
      <c r="C1193" s="3">
        <v>98.269997000000004</v>
      </c>
      <c r="D1193" s="3">
        <v>72.180000000000007</v>
      </c>
      <c r="E1193" s="3">
        <v>657.67999299999997</v>
      </c>
      <c r="F1193" s="3">
        <v>51.830002</v>
      </c>
      <c r="G1193" s="3">
        <v>45.889999000000003</v>
      </c>
      <c r="H1193" s="3">
        <v>16.66</v>
      </c>
      <c r="I1193" s="3">
        <v>229.11000100000001</v>
      </c>
      <c r="J1193" s="3">
        <v>41.419998</v>
      </c>
      <c r="K1193" s="3">
        <v>10497.860352</v>
      </c>
      <c r="L1193" s="7">
        <f t="shared" si="181"/>
        <v>2.2044088673352021E-3</v>
      </c>
      <c r="M1193" s="7">
        <f t="shared" si="182"/>
        <v>5.2168063580850122E-3</v>
      </c>
      <c r="N1193" s="7">
        <f t="shared" si="183"/>
        <v>7.1159761996923733E-3</v>
      </c>
      <c r="O1193" s="7">
        <f t="shared" si="184"/>
        <v>3.9689441480856066E-3</v>
      </c>
      <c r="P1193" s="7">
        <f t="shared" si="185"/>
        <v>3.6793765236129701E-3</v>
      </c>
      <c r="Q1193" s="7">
        <f t="shared" si="186"/>
        <v>1.4143624309392333E-2</v>
      </c>
      <c r="R1193" s="7">
        <f t="shared" si="187"/>
        <v>-1.6528983675974909E-2</v>
      </c>
      <c r="S1193" s="7">
        <f t="shared" si="188"/>
        <v>4.0699555958198297E-2</v>
      </c>
      <c r="T1193" s="7">
        <f t="shared" si="189"/>
        <v>3.8778479824452868E-3</v>
      </c>
      <c r="U1193" s="7">
        <f t="shared" si="190"/>
        <v>2.0752181873822345E-3</v>
      </c>
    </row>
    <row r="1194" spans="1:21" x14ac:dyDescent="0.2">
      <c r="A1194" s="2">
        <v>44922</v>
      </c>
      <c r="B1194" s="3">
        <v>36.099997999999999</v>
      </c>
      <c r="C1194" s="3">
        <v>99.199996999999996</v>
      </c>
      <c r="D1194" s="3">
        <v>72.669998000000007</v>
      </c>
      <c r="E1194" s="3">
        <v>654.580017</v>
      </c>
      <c r="F1194" s="3">
        <v>51.130001</v>
      </c>
      <c r="G1194" s="3">
        <v>45.950001</v>
      </c>
      <c r="H1194" s="3">
        <v>16.52</v>
      </c>
      <c r="I1194" s="3">
        <v>231.529999</v>
      </c>
      <c r="J1194" s="3">
        <v>41.009998000000003</v>
      </c>
      <c r="K1194" s="3">
        <v>10353.230469</v>
      </c>
      <c r="L1194" s="7">
        <f t="shared" si="181"/>
        <v>-7.4237285516560118E-3</v>
      </c>
      <c r="M1194" s="7">
        <f t="shared" si="182"/>
        <v>9.4637226863860859E-3</v>
      </c>
      <c r="N1194" s="7">
        <f t="shared" si="183"/>
        <v>6.7885563868107495E-3</v>
      </c>
      <c r="O1194" s="7">
        <f t="shared" si="184"/>
        <v>-4.7135020572230939E-3</v>
      </c>
      <c r="P1194" s="7">
        <f t="shared" si="185"/>
        <v>-1.3505710457043785E-2</v>
      </c>
      <c r="Q1194" s="7">
        <f t="shared" si="186"/>
        <v>1.3075180062653133E-3</v>
      </c>
      <c r="R1194" s="7">
        <f t="shared" si="187"/>
        <v>-8.4033613445378495E-3</v>
      </c>
      <c r="S1194" s="7">
        <f t="shared" si="188"/>
        <v>1.0562603070304174E-2</v>
      </c>
      <c r="T1194" s="7">
        <f t="shared" si="189"/>
        <v>-9.898600188247151E-3</v>
      </c>
      <c r="U1194" s="7">
        <f t="shared" si="190"/>
        <v>-1.3777082010092223E-2</v>
      </c>
    </row>
    <row r="1195" spans="1:21" x14ac:dyDescent="0.2">
      <c r="A1195" s="2">
        <v>44923</v>
      </c>
      <c r="B1195" s="3">
        <v>35.770000000000003</v>
      </c>
      <c r="C1195" s="3">
        <v>98.599997999999999</v>
      </c>
      <c r="D1195" s="3">
        <v>71.720000999999996</v>
      </c>
      <c r="E1195" s="3">
        <v>652.53997800000002</v>
      </c>
      <c r="F1195" s="3">
        <v>50.799999</v>
      </c>
      <c r="G1195" s="3">
        <v>44.580002</v>
      </c>
      <c r="H1195" s="3">
        <v>16.110001</v>
      </c>
      <c r="I1195" s="3">
        <v>224.38999899999999</v>
      </c>
      <c r="J1195" s="3">
        <v>40.290000999999997</v>
      </c>
      <c r="K1195" s="3">
        <v>10213.290039</v>
      </c>
      <c r="L1195" s="7">
        <f t="shared" si="181"/>
        <v>-9.1412193430037373E-3</v>
      </c>
      <c r="M1195" s="7">
        <f t="shared" si="182"/>
        <v>-6.0483771990436338E-3</v>
      </c>
      <c r="N1195" s="7">
        <f t="shared" si="183"/>
        <v>-1.3072753903199645E-2</v>
      </c>
      <c r="O1195" s="7">
        <f t="shared" si="184"/>
        <v>-3.116561683855954E-3</v>
      </c>
      <c r="P1195" s="7">
        <f t="shared" si="185"/>
        <v>-6.4541755045144696E-3</v>
      </c>
      <c r="Q1195" s="7">
        <f t="shared" si="186"/>
        <v>-2.9814993910446268E-2</v>
      </c>
      <c r="R1195" s="7">
        <f t="shared" si="187"/>
        <v>-2.4818341404358301E-2</v>
      </c>
      <c r="S1195" s="7">
        <f t="shared" si="188"/>
        <v>-3.0838336417908483E-2</v>
      </c>
      <c r="T1195" s="7">
        <f t="shared" si="189"/>
        <v>-1.7556621192715161E-2</v>
      </c>
      <c r="U1195" s="7">
        <f t="shared" si="190"/>
        <v>-1.3516595657656325E-2</v>
      </c>
    </row>
    <row r="1196" spans="1:21" x14ac:dyDescent="0.2">
      <c r="A1196" s="2">
        <v>44924</v>
      </c>
      <c r="B1196" s="3">
        <v>35.830002</v>
      </c>
      <c r="C1196" s="3">
        <v>99.769997000000004</v>
      </c>
      <c r="D1196" s="3">
        <v>71.470000999999996</v>
      </c>
      <c r="E1196" s="3">
        <v>665.36999500000002</v>
      </c>
      <c r="F1196" s="3">
        <v>51.330002</v>
      </c>
      <c r="G1196" s="3">
        <v>44.619999</v>
      </c>
      <c r="H1196" s="3">
        <v>16.77</v>
      </c>
      <c r="I1196" s="3">
        <v>226.679993</v>
      </c>
      <c r="J1196" s="3">
        <v>41</v>
      </c>
      <c r="K1196" s="3">
        <v>10478.089844</v>
      </c>
      <c r="L1196" s="7">
        <f t="shared" si="181"/>
        <v>1.6774391948559469E-3</v>
      </c>
      <c r="M1196" s="7">
        <f t="shared" si="182"/>
        <v>1.1866115859353306E-2</v>
      </c>
      <c r="N1196" s="7">
        <f t="shared" si="183"/>
        <v>-3.4857779770527332E-3</v>
      </c>
      <c r="O1196" s="7">
        <f t="shared" si="184"/>
        <v>1.9661656653318486E-2</v>
      </c>
      <c r="P1196" s="7">
        <f t="shared" si="185"/>
        <v>1.0433130126636433E-2</v>
      </c>
      <c r="Q1196" s="7">
        <f t="shared" si="186"/>
        <v>8.9719601179021069E-4</v>
      </c>
      <c r="R1196" s="7">
        <f t="shared" si="187"/>
        <v>4.0968278028039797E-2</v>
      </c>
      <c r="S1196" s="7">
        <f t="shared" si="188"/>
        <v>1.0205419181805902E-2</v>
      </c>
      <c r="T1196" s="7">
        <f t="shared" si="189"/>
        <v>1.7622213511486472E-2</v>
      </c>
      <c r="U1196" s="7">
        <f t="shared" si="190"/>
        <v>2.5926983762220423E-2</v>
      </c>
    </row>
    <row r="1197" spans="1:21" x14ac:dyDescent="0.2">
      <c r="A1197" s="2">
        <v>44925</v>
      </c>
      <c r="B1197" s="3">
        <v>35.659999999999997</v>
      </c>
      <c r="C1197" s="3">
        <v>99.199996999999996</v>
      </c>
      <c r="D1197" s="3">
        <v>71.239998</v>
      </c>
      <c r="E1197" s="3">
        <v>655.03002900000001</v>
      </c>
      <c r="F1197" s="3">
        <v>51.240001999999997</v>
      </c>
      <c r="G1197" s="3">
        <v>44.580002</v>
      </c>
      <c r="H1197" s="3">
        <v>16.879999000000002</v>
      </c>
      <c r="I1197" s="3">
        <v>228.38999899999999</v>
      </c>
      <c r="J1197" s="3">
        <v>41.599997999999999</v>
      </c>
      <c r="K1197" s="3">
        <v>10466.480469</v>
      </c>
      <c r="L1197" s="7">
        <f t="shared" si="181"/>
        <v>-4.7446829615025912E-3</v>
      </c>
      <c r="M1197" s="7">
        <f t="shared" si="182"/>
        <v>-5.7131403943011779E-3</v>
      </c>
      <c r="N1197" s="7">
        <f t="shared" si="183"/>
        <v>-3.2181754132058348E-3</v>
      </c>
      <c r="O1197" s="7">
        <f t="shared" si="184"/>
        <v>-1.5540174756452616E-2</v>
      </c>
      <c r="P1197" s="7">
        <f t="shared" si="185"/>
        <v>-1.7533605395145594E-3</v>
      </c>
      <c r="Q1197" s="7">
        <f t="shared" si="186"/>
        <v>-8.9639177266677254E-4</v>
      </c>
      <c r="R1197" s="7">
        <f t="shared" si="187"/>
        <v>6.5592725104354176E-3</v>
      </c>
      <c r="S1197" s="7">
        <f t="shared" si="188"/>
        <v>7.5437006035199271E-3</v>
      </c>
      <c r="T1197" s="7">
        <f t="shared" si="189"/>
        <v>1.4634097560975595E-2</v>
      </c>
      <c r="U1197" s="7">
        <f t="shared" si="190"/>
        <v>-1.1079667356209777E-3</v>
      </c>
    </row>
    <row r="1198" spans="1:21" x14ac:dyDescent="0.2">
      <c r="A1198" s="2">
        <v>44929</v>
      </c>
      <c r="B1198" s="3">
        <v>35.549999</v>
      </c>
      <c r="C1198" s="3">
        <v>100.83000199999999</v>
      </c>
      <c r="D1198" s="3">
        <v>71.269997000000004</v>
      </c>
      <c r="E1198" s="3">
        <v>662.51000999999997</v>
      </c>
      <c r="F1198" s="3">
        <v>51.259998000000003</v>
      </c>
      <c r="G1198" s="3">
        <v>44.470001000000003</v>
      </c>
      <c r="H1198" s="3">
        <v>17.07</v>
      </c>
      <c r="I1198" s="3">
        <v>220.25</v>
      </c>
      <c r="J1198" s="3">
        <v>41.119999</v>
      </c>
      <c r="K1198" s="3">
        <v>10386.980469</v>
      </c>
      <c r="L1198" s="7">
        <f t="shared" si="181"/>
        <v>-3.084716769489538E-3</v>
      </c>
      <c r="M1198" s="7">
        <f t="shared" si="182"/>
        <v>1.643150251304944E-2</v>
      </c>
      <c r="N1198" s="7">
        <f t="shared" si="183"/>
        <v>4.2109770974451267E-4</v>
      </c>
      <c r="O1198" s="7">
        <f t="shared" si="184"/>
        <v>1.1419294793887919E-2</v>
      </c>
      <c r="P1198" s="7">
        <f t="shared" si="185"/>
        <v>3.9024198320691166E-4</v>
      </c>
      <c r="Q1198" s="7">
        <f t="shared" si="186"/>
        <v>-2.4674965245626707E-3</v>
      </c>
      <c r="R1198" s="7">
        <f t="shared" si="187"/>
        <v>1.1255984079145902E-2</v>
      </c>
      <c r="S1198" s="7">
        <f t="shared" si="188"/>
        <v>-3.5640785654541686E-2</v>
      </c>
      <c r="T1198" s="7">
        <f t="shared" si="189"/>
        <v>-1.1538438054732585E-2</v>
      </c>
      <c r="U1198" s="7">
        <f t="shared" si="190"/>
        <v>-7.5956765252145619E-3</v>
      </c>
    </row>
    <row r="1199" spans="1:21" x14ac:dyDescent="0.2">
      <c r="A1199" s="2">
        <v>44930</v>
      </c>
      <c r="B1199" s="3">
        <v>35.840000000000003</v>
      </c>
      <c r="C1199" s="3">
        <v>104.459999</v>
      </c>
      <c r="D1199" s="3">
        <v>70.730002999999996</v>
      </c>
      <c r="E1199" s="3">
        <v>680.15002400000003</v>
      </c>
      <c r="F1199" s="3">
        <v>50.130001</v>
      </c>
      <c r="G1199" s="3">
        <v>44.970001000000003</v>
      </c>
      <c r="H1199" s="3">
        <v>18.5</v>
      </c>
      <c r="I1199" s="3">
        <v>223.050003</v>
      </c>
      <c r="J1199" s="3">
        <v>41.860000999999997</v>
      </c>
      <c r="K1199" s="3">
        <v>10458.759765999999</v>
      </c>
      <c r="L1199" s="7">
        <f t="shared" si="181"/>
        <v>8.1575529720831711E-3</v>
      </c>
      <c r="M1199" s="7">
        <f t="shared" si="182"/>
        <v>3.6001159654841651E-2</v>
      </c>
      <c r="N1199" s="7">
        <f t="shared" si="183"/>
        <v>-7.5767366736385179E-3</v>
      </c>
      <c r="O1199" s="7">
        <f t="shared" si="184"/>
        <v>2.6626033922113969E-2</v>
      </c>
      <c r="P1199" s="7">
        <f t="shared" si="185"/>
        <v>-2.2044421460960709E-2</v>
      </c>
      <c r="Q1199" s="7">
        <f t="shared" si="186"/>
        <v>1.1243534714559597E-2</v>
      </c>
      <c r="R1199" s="7">
        <f t="shared" si="187"/>
        <v>8.3772700644405368E-2</v>
      </c>
      <c r="S1199" s="7">
        <f t="shared" si="188"/>
        <v>1.2712839954597066E-2</v>
      </c>
      <c r="T1199" s="7">
        <f t="shared" si="189"/>
        <v>1.7996158025198321E-2</v>
      </c>
      <c r="U1199" s="7">
        <f t="shared" si="190"/>
        <v>6.9105065918073916E-3</v>
      </c>
    </row>
    <row r="1200" spans="1:21" x14ac:dyDescent="0.2">
      <c r="A1200" s="2">
        <v>44931</v>
      </c>
      <c r="B1200" s="3">
        <v>35.290000999999997</v>
      </c>
      <c r="C1200" s="3">
        <v>104.43</v>
      </c>
      <c r="D1200" s="3">
        <v>70.660004000000001</v>
      </c>
      <c r="E1200" s="3">
        <v>660.61999500000002</v>
      </c>
      <c r="F1200" s="3">
        <v>49.66</v>
      </c>
      <c r="G1200" s="3">
        <v>45.16</v>
      </c>
      <c r="H1200" s="3">
        <v>18.66</v>
      </c>
      <c r="I1200" s="3">
        <v>227.13000500000001</v>
      </c>
      <c r="J1200" s="3">
        <v>42.330002</v>
      </c>
      <c r="K1200" s="3">
        <v>10305.240234000001</v>
      </c>
      <c r="L1200" s="7">
        <f t="shared" si="181"/>
        <v>-1.5345954241071616E-2</v>
      </c>
      <c r="M1200" s="7">
        <f t="shared" si="182"/>
        <v>-2.871816990921994E-4</v>
      </c>
      <c r="N1200" s="7">
        <f t="shared" si="183"/>
        <v>-9.8966488096990045E-4</v>
      </c>
      <c r="O1200" s="7">
        <f t="shared" si="184"/>
        <v>-2.8714295833061697E-2</v>
      </c>
      <c r="P1200" s="7">
        <f t="shared" si="185"/>
        <v>-9.3756431403223678E-3</v>
      </c>
      <c r="Q1200" s="7">
        <f t="shared" si="186"/>
        <v>4.2250165838331457E-3</v>
      </c>
      <c r="R1200" s="7">
        <f t="shared" si="187"/>
        <v>8.6486486486486557E-3</v>
      </c>
      <c r="S1200" s="7">
        <f t="shared" si="188"/>
        <v>1.8291871531604539E-2</v>
      </c>
      <c r="T1200" s="7">
        <f t="shared" si="189"/>
        <v>1.1227926153179104E-2</v>
      </c>
      <c r="U1200" s="7">
        <f t="shared" si="190"/>
        <v>-1.4678559928211515E-2</v>
      </c>
    </row>
    <row r="1201" spans="1:21" x14ac:dyDescent="0.2">
      <c r="A1201" s="2">
        <v>44932</v>
      </c>
      <c r="B1201" s="3">
        <v>36.259998000000003</v>
      </c>
      <c r="C1201" s="3">
        <v>106.69000200000001</v>
      </c>
      <c r="D1201" s="3">
        <v>72.449996999999996</v>
      </c>
      <c r="E1201" s="3">
        <v>673.94000200000005</v>
      </c>
      <c r="F1201" s="3">
        <v>50.919998</v>
      </c>
      <c r="G1201" s="3">
        <v>45.740001999999997</v>
      </c>
      <c r="H1201" s="3">
        <v>19.030000999999999</v>
      </c>
      <c r="I1201" s="3">
        <v>233.46000699999999</v>
      </c>
      <c r="J1201" s="3">
        <v>43.830002</v>
      </c>
      <c r="K1201" s="3">
        <v>10569.290039</v>
      </c>
      <c r="L1201" s="7">
        <f t="shared" si="181"/>
        <v>2.7486454307553195E-2</v>
      </c>
      <c r="M1201" s="7">
        <f t="shared" si="182"/>
        <v>2.1641309968399886E-2</v>
      </c>
      <c r="N1201" s="7">
        <f t="shared" si="183"/>
        <v>2.5332478045146947E-2</v>
      </c>
      <c r="O1201" s="7">
        <f t="shared" si="184"/>
        <v>2.0162888045797089E-2</v>
      </c>
      <c r="P1201" s="7">
        <f t="shared" si="185"/>
        <v>2.5372492952074166E-2</v>
      </c>
      <c r="Q1201" s="7">
        <f t="shared" si="186"/>
        <v>1.2843268379096554E-2</v>
      </c>
      <c r="R1201" s="7">
        <f t="shared" si="187"/>
        <v>1.982856377277591E-2</v>
      </c>
      <c r="S1201" s="7">
        <f t="shared" si="188"/>
        <v>2.7869510239300961E-2</v>
      </c>
      <c r="T1201" s="7">
        <f t="shared" si="189"/>
        <v>3.54358594171576E-2</v>
      </c>
      <c r="U1201" s="7">
        <f t="shared" si="190"/>
        <v>2.5622867493066415E-2</v>
      </c>
    </row>
    <row r="1202" spans="1:21" x14ac:dyDescent="0.2">
      <c r="A1202" s="2">
        <v>44935</v>
      </c>
      <c r="B1202" s="3">
        <v>36.029998999999997</v>
      </c>
      <c r="C1202" s="3">
        <v>104.739998</v>
      </c>
      <c r="D1202" s="3">
        <v>71.379997000000003</v>
      </c>
      <c r="E1202" s="3">
        <v>681.15997300000004</v>
      </c>
      <c r="F1202" s="3">
        <v>48.389999000000003</v>
      </c>
      <c r="G1202" s="3">
        <v>46.189999</v>
      </c>
      <c r="H1202" s="3">
        <v>19.549999</v>
      </c>
      <c r="I1202" s="3">
        <v>230.16000399999999</v>
      </c>
      <c r="J1202" s="3">
        <v>43.25</v>
      </c>
      <c r="K1202" s="3">
        <v>10635.650390999999</v>
      </c>
      <c r="L1202" s="7">
        <f t="shared" si="181"/>
        <v>-6.3430505429152668E-3</v>
      </c>
      <c r="M1202" s="7">
        <f t="shared" si="182"/>
        <v>-1.8277289000332073E-2</v>
      </c>
      <c r="N1202" s="7">
        <f t="shared" si="183"/>
        <v>-1.4768806684698595E-2</v>
      </c>
      <c r="O1202" s="7">
        <f t="shared" si="184"/>
        <v>1.0713076799973043E-2</v>
      </c>
      <c r="P1202" s="7">
        <f t="shared" si="185"/>
        <v>-4.9685763931098283E-2</v>
      </c>
      <c r="Q1202" s="7">
        <f t="shared" si="186"/>
        <v>9.8381499852143277E-3</v>
      </c>
      <c r="R1202" s="7">
        <f t="shared" si="187"/>
        <v>2.7325169347074713E-2</v>
      </c>
      <c r="S1202" s="7">
        <f t="shared" si="188"/>
        <v>-1.4135196183730107E-2</v>
      </c>
      <c r="T1202" s="7">
        <f t="shared" si="189"/>
        <v>-1.3232990498152393E-2</v>
      </c>
      <c r="U1202" s="7">
        <f t="shared" si="190"/>
        <v>6.2786007153871519E-3</v>
      </c>
    </row>
    <row r="1203" spans="1:21" x14ac:dyDescent="0.2">
      <c r="A1203" s="2">
        <v>44936</v>
      </c>
      <c r="B1203" s="3">
        <v>35.689999</v>
      </c>
      <c r="C1203" s="3">
        <v>106</v>
      </c>
      <c r="D1203" s="3">
        <v>70.75</v>
      </c>
      <c r="E1203" s="3">
        <v>695.15002400000003</v>
      </c>
      <c r="F1203" s="3">
        <v>47.619999</v>
      </c>
      <c r="G1203" s="3">
        <v>45.98</v>
      </c>
      <c r="H1203" s="3">
        <v>19.889999</v>
      </c>
      <c r="I1203" s="3">
        <v>231.16000399999999</v>
      </c>
      <c r="J1203" s="3">
        <v>43.740001999999997</v>
      </c>
      <c r="K1203" s="3">
        <v>10742.629883</v>
      </c>
      <c r="L1203" s="7">
        <f t="shared" si="181"/>
        <v>-9.4365808891639525E-3</v>
      </c>
      <c r="M1203" s="7">
        <f t="shared" si="182"/>
        <v>1.202980737120121E-2</v>
      </c>
      <c r="N1203" s="7">
        <f t="shared" si="183"/>
        <v>-8.8259600235063469E-3</v>
      </c>
      <c r="O1203" s="7">
        <f t="shared" si="184"/>
        <v>2.0538568845119138E-2</v>
      </c>
      <c r="P1203" s="7">
        <f t="shared" si="185"/>
        <v>-1.5912378919454059E-2</v>
      </c>
      <c r="Q1203" s="7">
        <f t="shared" si="186"/>
        <v>-4.546417071799533E-3</v>
      </c>
      <c r="R1203" s="7">
        <f t="shared" si="187"/>
        <v>1.7391305237406909E-2</v>
      </c>
      <c r="S1203" s="7">
        <f t="shared" si="188"/>
        <v>4.344803539367335E-3</v>
      </c>
      <c r="T1203" s="7">
        <f t="shared" si="189"/>
        <v>1.1329526011560623E-2</v>
      </c>
      <c r="U1203" s="7">
        <f t="shared" si="190"/>
        <v>1.0058575457738587E-2</v>
      </c>
    </row>
    <row r="1204" spans="1:21" x14ac:dyDescent="0.2">
      <c r="A1204" s="2">
        <v>44937</v>
      </c>
      <c r="B1204" s="3">
        <v>35.770000000000003</v>
      </c>
      <c r="C1204" s="3">
        <v>106.300003</v>
      </c>
      <c r="D1204" s="3">
        <v>70.819999999999993</v>
      </c>
      <c r="E1204" s="3">
        <v>715.11999500000002</v>
      </c>
      <c r="F1204" s="3">
        <v>47.450001</v>
      </c>
      <c r="G1204" s="3">
        <v>45.610000999999997</v>
      </c>
      <c r="H1204" s="3">
        <v>20</v>
      </c>
      <c r="I1204" s="3">
        <v>231.60000600000001</v>
      </c>
      <c r="J1204" s="3">
        <v>44.32</v>
      </c>
      <c r="K1204" s="3">
        <v>10931.669921999999</v>
      </c>
      <c r="L1204" s="7">
        <f t="shared" si="181"/>
        <v>2.2415523183400166E-3</v>
      </c>
      <c r="M1204" s="7">
        <f t="shared" si="182"/>
        <v>2.8302169811321113E-3</v>
      </c>
      <c r="N1204" s="7">
        <f t="shared" si="183"/>
        <v>9.8939929328612257E-4</v>
      </c>
      <c r="O1204" s="7">
        <f t="shared" si="184"/>
        <v>2.8727570036018564E-2</v>
      </c>
      <c r="P1204" s="7">
        <f t="shared" si="185"/>
        <v>-3.5698866772340683E-3</v>
      </c>
      <c r="Q1204" s="7">
        <f t="shared" si="186"/>
        <v>-8.0469551979121361E-3</v>
      </c>
      <c r="R1204" s="7">
        <f t="shared" si="187"/>
        <v>5.5304678496967477E-3</v>
      </c>
      <c r="S1204" s="7">
        <f t="shared" si="188"/>
        <v>1.9034521214146593E-3</v>
      </c>
      <c r="T1204" s="7">
        <f t="shared" si="189"/>
        <v>1.3260127422948069E-2</v>
      </c>
      <c r="U1204" s="7">
        <f t="shared" si="190"/>
        <v>1.7597184400735211E-2</v>
      </c>
    </row>
    <row r="1205" spans="1:21" x14ac:dyDescent="0.2">
      <c r="A1205" s="2">
        <v>44938</v>
      </c>
      <c r="B1205" s="3">
        <v>35.57</v>
      </c>
      <c r="C1205" s="3">
        <v>105.849998</v>
      </c>
      <c r="D1205" s="3">
        <v>70.239998</v>
      </c>
      <c r="E1205" s="3">
        <v>725.34002699999996</v>
      </c>
      <c r="F1205" s="3">
        <v>47.709999000000003</v>
      </c>
      <c r="G1205" s="3">
        <v>45.669998</v>
      </c>
      <c r="H1205" s="3">
        <v>20.23</v>
      </c>
      <c r="I1205" s="3">
        <v>239.179993</v>
      </c>
      <c r="J1205" s="3">
        <v>45.52</v>
      </c>
      <c r="K1205" s="3">
        <v>11001.099609000001</v>
      </c>
      <c r="L1205" s="7">
        <f t="shared" si="181"/>
        <v>-5.5912776069332636E-3</v>
      </c>
      <c r="M1205" s="7">
        <f t="shared" si="182"/>
        <v>-4.2333488927559521E-3</v>
      </c>
      <c r="N1205" s="7">
        <f t="shared" si="183"/>
        <v>-8.189805139790925E-3</v>
      </c>
      <c r="O1205" s="7">
        <f t="shared" si="184"/>
        <v>1.4291352600202357E-2</v>
      </c>
      <c r="P1205" s="7">
        <f t="shared" si="185"/>
        <v>5.4794097896858438E-3</v>
      </c>
      <c r="Q1205" s="7">
        <f t="shared" si="186"/>
        <v>1.3154351827355309E-3</v>
      </c>
      <c r="R1205" s="7">
        <f t="shared" si="187"/>
        <v>1.1500000000000021E-2</v>
      </c>
      <c r="S1205" s="7">
        <f t="shared" si="188"/>
        <v>3.2728785853312924E-2</v>
      </c>
      <c r="T1205" s="7">
        <f t="shared" si="189"/>
        <v>2.7075812274368297E-2</v>
      </c>
      <c r="U1205" s="7">
        <f t="shared" si="190"/>
        <v>6.3512425361722932E-3</v>
      </c>
    </row>
    <row r="1206" spans="1:21" x14ac:dyDescent="0.2">
      <c r="A1206" s="2">
        <v>44939</v>
      </c>
      <c r="B1206" s="3">
        <v>35.689999</v>
      </c>
      <c r="C1206" s="3">
        <v>107.230003</v>
      </c>
      <c r="D1206" s="3">
        <v>70</v>
      </c>
      <c r="E1206" s="3">
        <v>721.89001499999995</v>
      </c>
      <c r="F1206" s="3">
        <v>47.849997999999999</v>
      </c>
      <c r="G1206" s="3">
        <v>45.220001000000003</v>
      </c>
      <c r="H1206" s="3">
        <v>20.059999000000001</v>
      </c>
      <c r="I1206" s="3">
        <v>238.990005</v>
      </c>
      <c r="J1206" s="3">
        <v>45.5</v>
      </c>
      <c r="K1206" s="3">
        <v>11079.160156</v>
      </c>
      <c r="L1206" s="7">
        <f t="shared" si="181"/>
        <v>3.3736013494517843E-3</v>
      </c>
      <c r="M1206" s="7">
        <f t="shared" si="182"/>
        <v>1.303736444095159E-2</v>
      </c>
      <c r="N1206" s="7">
        <f t="shared" si="183"/>
        <v>-3.4168281155133283E-3</v>
      </c>
      <c r="O1206" s="7">
        <f t="shared" si="184"/>
        <v>-4.7564064736220811E-3</v>
      </c>
      <c r="P1206" s="7">
        <f t="shared" si="185"/>
        <v>2.9343744065053528E-3</v>
      </c>
      <c r="Q1206" s="7">
        <f t="shared" si="186"/>
        <v>-9.853230122760159E-3</v>
      </c>
      <c r="R1206" s="7">
        <f t="shared" si="187"/>
        <v>-8.4034107760750949E-3</v>
      </c>
      <c r="S1206" s="7">
        <f t="shared" si="188"/>
        <v>-7.9433065289871295E-4</v>
      </c>
      <c r="T1206" s="7">
        <f t="shared" si="189"/>
        <v>-4.393673110721249E-4</v>
      </c>
      <c r="U1206" s="7">
        <f t="shared" si="190"/>
        <v>7.0957040454517652E-3</v>
      </c>
    </row>
    <row r="1207" spans="1:21" x14ac:dyDescent="0.2">
      <c r="A1207" s="2">
        <v>44943</v>
      </c>
      <c r="B1207" s="3">
        <v>35.729999999999997</v>
      </c>
      <c r="C1207" s="3">
        <v>106.75</v>
      </c>
      <c r="D1207" s="3">
        <v>69.720000999999996</v>
      </c>
      <c r="E1207" s="3">
        <v>718</v>
      </c>
      <c r="F1207" s="3">
        <v>46.080002</v>
      </c>
      <c r="G1207" s="3">
        <v>46.18</v>
      </c>
      <c r="H1207" s="3">
        <v>20.639999</v>
      </c>
      <c r="I1207" s="3">
        <v>237.89999399999999</v>
      </c>
      <c r="J1207" s="3">
        <v>44.950001</v>
      </c>
      <c r="K1207" s="3">
        <v>11095.110352</v>
      </c>
      <c r="L1207" s="7">
        <f t="shared" si="181"/>
        <v>1.1207901686967438E-3</v>
      </c>
      <c r="M1207" s="7">
        <f t="shared" si="182"/>
        <v>-4.476387079836195E-3</v>
      </c>
      <c r="N1207" s="7">
        <f t="shared" si="183"/>
        <v>-3.999985714285767E-3</v>
      </c>
      <c r="O1207" s="7">
        <f t="shared" si="184"/>
        <v>-5.3886532839769906E-3</v>
      </c>
      <c r="P1207" s="7">
        <f t="shared" si="185"/>
        <v>-3.6990513562821861E-2</v>
      </c>
      <c r="Q1207" s="7">
        <f t="shared" si="186"/>
        <v>2.122952186577785E-2</v>
      </c>
      <c r="R1207" s="7">
        <f t="shared" si="187"/>
        <v>2.8913261660680954E-2</v>
      </c>
      <c r="S1207" s="7">
        <f t="shared" si="188"/>
        <v>-4.560906218651295E-3</v>
      </c>
      <c r="T1207" s="7">
        <f t="shared" si="189"/>
        <v>-1.2087890109890103E-2</v>
      </c>
      <c r="U1207" s="7">
        <f t="shared" si="190"/>
        <v>1.4396574988909997E-3</v>
      </c>
    </row>
    <row r="1208" spans="1:21" x14ac:dyDescent="0.2">
      <c r="A1208" s="2">
        <v>44944</v>
      </c>
      <c r="B1208" s="3">
        <v>34.93</v>
      </c>
      <c r="C1208" s="3">
        <v>105</v>
      </c>
      <c r="D1208" s="3">
        <v>67.330001999999993</v>
      </c>
      <c r="E1208" s="3">
        <v>702.67999299999997</v>
      </c>
      <c r="F1208" s="3">
        <v>45</v>
      </c>
      <c r="G1208" s="3">
        <v>45.259998000000003</v>
      </c>
      <c r="H1208" s="3">
        <v>20.02</v>
      </c>
      <c r="I1208" s="3">
        <v>233.970001</v>
      </c>
      <c r="J1208" s="3">
        <v>44.349997999999999</v>
      </c>
      <c r="K1208" s="3">
        <v>10957.009765999999</v>
      </c>
      <c r="L1208" s="7">
        <f t="shared" si="181"/>
        <v>-2.239014833473264E-2</v>
      </c>
      <c r="M1208" s="7">
        <f t="shared" si="182"/>
        <v>-1.6393442622950821E-2</v>
      </c>
      <c r="N1208" s="7">
        <f t="shared" si="183"/>
        <v>-3.4279962216294334E-2</v>
      </c>
      <c r="O1208" s="7">
        <f t="shared" si="184"/>
        <v>-2.1337057103064112E-2</v>
      </c>
      <c r="P1208" s="7">
        <f t="shared" si="185"/>
        <v>-2.3437542385523341E-2</v>
      </c>
      <c r="Q1208" s="7">
        <f t="shared" si="186"/>
        <v>-1.9922087483759131E-2</v>
      </c>
      <c r="R1208" s="7">
        <f t="shared" si="187"/>
        <v>-3.0038712695674062E-2</v>
      </c>
      <c r="S1208" s="7">
        <f t="shared" si="188"/>
        <v>-1.6519517020248415E-2</v>
      </c>
      <c r="T1208" s="7">
        <f t="shared" si="189"/>
        <v>-1.3348231071229585E-2</v>
      </c>
      <c r="U1208" s="7">
        <f t="shared" si="190"/>
        <v>-1.2446977237599672E-2</v>
      </c>
    </row>
    <row r="1209" spans="1:21" x14ac:dyDescent="0.2">
      <c r="A1209" s="2">
        <v>44945</v>
      </c>
      <c r="B1209" s="3">
        <v>34.360000999999997</v>
      </c>
      <c r="C1209" s="3">
        <v>104.260002</v>
      </c>
      <c r="D1209" s="3">
        <v>67.309997999999993</v>
      </c>
      <c r="E1209" s="3">
        <v>702.76000999999997</v>
      </c>
      <c r="F1209" s="3">
        <v>44.959999000000003</v>
      </c>
      <c r="G1209" s="3">
        <v>44</v>
      </c>
      <c r="H1209" s="3">
        <v>19.57</v>
      </c>
      <c r="I1209" s="3">
        <v>238.38000500000001</v>
      </c>
      <c r="J1209" s="3">
        <v>43.099997999999999</v>
      </c>
      <c r="K1209" s="3">
        <v>10852.269531</v>
      </c>
      <c r="L1209" s="7">
        <f t="shared" si="181"/>
        <v>-1.6318322359003802E-2</v>
      </c>
      <c r="M1209" s="7">
        <f t="shared" si="182"/>
        <v>-7.0475999999999994E-3</v>
      </c>
      <c r="N1209" s="7">
        <f t="shared" si="183"/>
        <v>-2.971038081953441E-4</v>
      </c>
      <c r="O1209" s="7">
        <f t="shared" si="184"/>
        <v>1.138740262952072E-4</v>
      </c>
      <c r="P1209" s="7">
        <f t="shared" si="185"/>
        <v>-8.889111111110361E-4</v>
      </c>
      <c r="Q1209" s="7">
        <f t="shared" si="186"/>
        <v>-2.7839108609770662E-2</v>
      </c>
      <c r="R1209" s="7">
        <f t="shared" si="187"/>
        <v>-2.2477522477522442E-2</v>
      </c>
      <c r="S1209" s="7">
        <f t="shared" si="188"/>
        <v>1.8848587345178559E-2</v>
      </c>
      <c r="T1209" s="7">
        <f t="shared" si="189"/>
        <v>-2.8184894168428148E-2</v>
      </c>
      <c r="U1209" s="7">
        <f t="shared" si="190"/>
        <v>-9.5591988358915293E-3</v>
      </c>
    </row>
    <row r="1210" spans="1:21" x14ac:dyDescent="0.2">
      <c r="A1210" s="2">
        <v>44946</v>
      </c>
      <c r="B1210" s="3">
        <v>34.709999000000003</v>
      </c>
      <c r="C1210" s="3">
        <v>105.040001</v>
      </c>
      <c r="D1210" s="3">
        <v>67.5</v>
      </c>
      <c r="E1210" s="3">
        <v>720.05999799999995</v>
      </c>
      <c r="F1210" s="3">
        <v>45.110000999999997</v>
      </c>
      <c r="G1210" s="3">
        <v>44.450001</v>
      </c>
      <c r="H1210" s="3">
        <v>20.299999</v>
      </c>
      <c r="I1210" s="3">
        <v>239.39999399999999</v>
      </c>
      <c r="J1210" s="3">
        <v>43.189999</v>
      </c>
      <c r="K1210" s="3">
        <v>11140.429688</v>
      </c>
      <c r="L1210" s="7">
        <f t="shared" si="181"/>
        <v>1.0186204592951161E-2</v>
      </c>
      <c r="M1210" s="7">
        <f t="shared" si="182"/>
        <v>7.4812870231865496E-3</v>
      </c>
      <c r="N1210" s="7">
        <f t="shared" si="183"/>
        <v>2.8227901596432508E-3</v>
      </c>
      <c r="O1210" s="7">
        <f t="shared" si="184"/>
        <v>2.4617206092873704E-2</v>
      </c>
      <c r="P1210" s="7">
        <f t="shared" si="185"/>
        <v>3.3363434905768906E-3</v>
      </c>
      <c r="Q1210" s="7">
        <f t="shared" si="186"/>
        <v>1.0227295454545461E-2</v>
      </c>
      <c r="R1210" s="7">
        <f t="shared" si="187"/>
        <v>3.7301941747572787E-2</v>
      </c>
      <c r="S1210" s="7">
        <f t="shared" si="188"/>
        <v>4.2788362220228205E-3</v>
      </c>
      <c r="T1210" s="7">
        <f t="shared" si="189"/>
        <v>2.0881903521202225E-3</v>
      </c>
      <c r="U1210" s="7">
        <f t="shared" si="190"/>
        <v>2.6552985638336545E-2</v>
      </c>
    </row>
    <row r="1211" spans="1:21" x14ac:dyDescent="0.2">
      <c r="A1211" s="2">
        <v>44949</v>
      </c>
      <c r="B1211" s="3">
        <v>34.689999</v>
      </c>
      <c r="C1211" s="3">
        <v>106.209999</v>
      </c>
      <c r="D1211" s="3">
        <v>67.290001000000004</v>
      </c>
      <c r="E1211" s="3">
        <v>716.32000700000003</v>
      </c>
      <c r="F1211" s="3">
        <v>44.98</v>
      </c>
      <c r="G1211" s="3">
        <v>44.700001</v>
      </c>
      <c r="H1211" s="3">
        <v>21.16</v>
      </c>
      <c r="I1211" s="3">
        <v>241.449997</v>
      </c>
      <c r="J1211" s="3">
        <v>44.380001</v>
      </c>
      <c r="K1211" s="3">
        <v>11364.410156</v>
      </c>
      <c r="L1211" s="7">
        <f t="shared" si="181"/>
        <v>-5.762028399944098E-4</v>
      </c>
      <c r="M1211" s="7">
        <f t="shared" si="182"/>
        <v>1.1138594714979034E-2</v>
      </c>
      <c r="N1211" s="7">
        <f t="shared" si="183"/>
        <v>-3.1110962962962413E-3</v>
      </c>
      <c r="O1211" s="7">
        <f t="shared" si="184"/>
        <v>-5.1939991256116386E-3</v>
      </c>
      <c r="P1211" s="7">
        <f t="shared" si="185"/>
        <v>-2.8818664845518412E-3</v>
      </c>
      <c r="Q1211" s="7">
        <f t="shared" si="186"/>
        <v>5.6242968363487775E-3</v>
      </c>
      <c r="R1211" s="7">
        <f t="shared" si="187"/>
        <v>4.2364583367713489E-2</v>
      </c>
      <c r="S1211" s="7">
        <f t="shared" si="188"/>
        <v>8.5630870984900846E-3</v>
      </c>
      <c r="T1211" s="7">
        <f t="shared" si="189"/>
        <v>2.7552721175103517E-2</v>
      </c>
      <c r="U1211" s="7">
        <f t="shared" si="190"/>
        <v>2.0105191116753966E-2</v>
      </c>
    </row>
    <row r="1212" spans="1:21" x14ac:dyDescent="0.2">
      <c r="A1212" s="2">
        <v>44950</v>
      </c>
      <c r="B1212" s="3">
        <v>34.979999999999997</v>
      </c>
      <c r="C1212" s="3">
        <v>106.639999</v>
      </c>
      <c r="D1212" s="3">
        <v>67.669998000000007</v>
      </c>
      <c r="E1212" s="3">
        <v>719.61999500000002</v>
      </c>
      <c r="F1212" s="3">
        <v>44.709999000000003</v>
      </c>
      <c r="G1212" s="3">
        <v>44.259998000000003</v>
      </c>
      <c r="H1212" s="3">
        <v>20.83</v>
      </c>
      <c r="I1212" s="3">
        <v>237.740005</v>
      </c>
      <c r="J1212" s="3">
        <v>44.459999000000003</v>
      </c>
      <c r="K1212" s="3">
        <v>11334.269531</v>
      </c>
      <c r="L1212" s="7">
        <f t="shared" si="181"/>
        <v>8.3597869230263352E-3</v>
      </c>
      <c r="M1212" s="7">
        <f t="shared" si="182"/>
        <v>4.0485830340701431E-3</v>
      </c>
      <c r="N1212" s="7">
        <f t="shared" si="183"/>
        <v>5.6471540251575121E-3</v>
      </c>
      <c r="O1212" s="7">
        <f t="shared" si="184"/>
        <v>4.6068628095710645E-3</v>
      </c>
      <c r="P1212" s="7">
        <f t="shared" si="185"/>
        <v>-6.0026900844818475E-3</v>
      </c>
      <c r="Q1212" s="7">
        <f t="shared" si="186"/>
        <v>-9.8434673413093938E-3</v>
      </c>
      <c r="R1212" s="7">
        <f t="shared" si="187"/>
        <v>-1.5595463137996306E-2</v>
      </c>
      <c r="S1212" s="7">
        <f t="shared" si="188"/>
        <v>-1.5365467161302139E-2</v>
      </c>
      <c r="T1212" s="7">
        <f t="shared" si="189"/>
        <v>1.8025686840341293E-3</v>
      </c>
      <c r="U1212" s="7">
        <f t="shared" si="190"/>
        <v>-2.6521944021957737E-3</v>
      </c>
    </row>
    <row r="1213" spans="1:21" x14ac:dyDescent="0.2">
      <c r="A1213" s="2">
        <v>44951</v>
      </c>
      <c r="B1213" s="3">
        <v>34.959999000000003</v>
      </c>
      <c r="C1213" s="3">
        <v>106.980003</v>
      </c>
      <c r="D1213" s="3">
        <v>68.019997000000004</v>
      </c>
      <c r="E1213" s="3">
        <v>719.77002000000005</v>
      </c>
      <c r="F1213" s="3">
        <v>45.07</v>
      </c>
      <c r="G1213" s="3">
        <v>44.900002000000001</v>
      </c>
      <c r="H1213" s="3">
        <v>21.93</v>
      </c>
      <c r="I1213" s="3">
        <v>236.220001</v>
      </c>
      <c r="J1213" s="3">
        <v>44.200001</v>
      </c>
      <c r="K1213" s="3">
        <v>11313.360352</v>
      </c>
      <c r="L1213" s="7">
        <f t="shared" si="181"/>
        <v>-5.7178387650067171E-4</v>
      </c>
      <c r="M1213" s="7">
        <f t="shared" si="182"/>
        <v>3.1883346135439601E-3</v>
      </c>
      <c r="N1213" s="7">
        <f t="shared" si="183"/>
        <v>5.172144382211993E-3</v>
      </c>
      <c r="O1213" s="7">
        <f t="shared" si="184"/>
        <v>2.0847808710488627E-4</v>
      </c>
      <c r="P1213" s="7">
        <f t="shared" si="185"/>
        <v>8.0519125039568186E-3</v>
      </c>
      <c r="Q1213" s="7">
        <f t="shared" si="186"/>
        <v>1.4460100065978258E-2</v>
      </c>
      <c r="R1213" s="7">
        <f t="shared" si="187"/>
        <v>5.2808449351896374E-2</v>
      </c>
      <c r="S1213" s="7">
        <f t="shared" si="188"/>
        <v>-6.3935558510651172E-3</v>
      </c>
      <c r="T1213" s="7">
        <f t="shared" si="189"/>
        <v>-5.8479083636507291E-3</v>
      </c>
      <c r="U1213" s="7">
        <f t="shared" si="190"/>
        <v>-1.8447751699227014E-3</v>
      </c>
    </row>
    <row r="1214" spans="1:21" x14ac:dyDescent="0.2">
      <c r="A1214" s="2">
        <v>44952</v>
      </c>
      <c r="B1214" s="3">
        <v>34.93</v>
      </c>
      <c r="C1214" s="3">
        <v>108.760002</v>
      </c>
      <c r="D1214" s="3">
        <v>67.519997000000004</v>
      </c>
      <c r="E1214" s="3">
        <v>729.19000200000005</v>
      </c>
      <c r="F1214" s="3">
        <v>44.25</v>
      </c>
      <c r="G1214" s="3">
        <v>44.459999000000003</v>
      </c>
      <c r="H1214" s="3">
        <v>22.41</v>
      </c>
      <c r="I1214" s="3">
        <v>237</v>
      </c>
      <c r="J1214" s="3">
        <v>44.080002</v>
      </c>
      <c r="K1214" s="3">
        <v>11512.410156</v>
      </c>
      <c r="L1214" s="7">
        <f t="shared" si="181"/>
        <v>-8.5809499022021312E-4</v>
      </c>
      <c r="M1214" s="7">
        <f t="shared" si="182"/>
        <v>1.663861422774501E-2</v>
      </c>
      <c r="N1214" s="7">
        <f t="shared" si="183"/>
        <v>-7.3507795067970965E-3</v>
      </c>
      <c r="O1214" s="7">
        <f t="shared" si="184"/>
        <v>1.3087488695347444E-2</v>
      </c>
      <c r="P1214" s="7">
        <f t="shared" si="185"/>
        <v>-1.8193920568005333E-2</v>
      </c>
      <c r="Q1214" s="7">
        <f t="shared" si="186"/>
        <v>-9.7996209443375355E-3</v>
      </c>
      <c r="R1214" s="7">
        <f t="shared" si="187"/>
        <v>2.1887824897400841E-2</v>
      </c>
      <c r="S1214" s="7">
        <f t="shared" si="188"/>
        <v>3.3020023566929188E-3</v>
      </c>
      <c r="T1214" s="7">
        <f t="shared" si="189"/>
        <v>-2.7149094408391522E-3</v>
      </c>
      <c r="U1214" s="7">
        <f t="shared" si="190"/>
        <v>1.7594224687169254E-2</v>
      </c>
    </row>
    <row r="1215" spans="1:21" x14ac:dyDescent="0.2">
      <c r="A1215" s="2">
        <v>44953</v>
      </c>
      <c r="B1215" s="3">
        <v>34.700001</v>
      </c>
      <c r="C1215" s="3">
        <v>109.019997</v>
      </c>
      <c r="D1215" s="3">
        <v>67.599997999999999</v>
      </c>
      <c r="E1215" s="3">
        <v>730.21997099999999</v>
      </c>
      <c r="F1215" s="3">
        <v>43.790000999999997</v>
      </c>
      <c r="G1215" s="3">
        <v>45.049999</v>
      </c>
      <c r="H1215" s="3">
        <v>23.07</v>
      </c>
      <c r="I1215" s="3">
        <v>234.38999899999999</v>
      </c>
      <c r="J1215" s="3">
        <v>45.169998</v>
      </c>
      <c r="K1215" s="3">
        <v>11621.709961</v>
      </c>
      <c r="L1215" s="7">
        <f t="shared" si="181"/>
        <v>-6.5845691382765362E-3</v>
      </c>
      <c r="M1215" s="7">
        <f t="shared" si="182"/>
        <v>2.3905387570699339E-3</v>
      </c>
      <c r="N1215" s="7">
        <f t="shared" si="183"/>
        <v>1.1848489862935831E-3</v>
      </c>
      <c r="O1215" s="7">
        <f t="shared" si="184"/>
        <v>1.4124837109326374E-3</v>
      </c>
      <c r="P1215" s="7">
        <f t="shared" si="185"/>
        <v>-1.039545762711872E-2</v>
      </c>
      <c r="Q1215" s="7">
        <f t="shared" si="186"/>
        <v>1.3270355674096984E-2</v>
      </c>
      <c r="R1215" s="7">
        <f t="shared" si="187"/>
        <v>2.945113788487283E-2</v>
      </c>
      <c r="S1215" s="7">
        <f t="shared" si="188"/>
        <v>-1.101266244725743E-2</v>
      </c>
      <c r="T1215" s="7">
        <f t="shared" si="189"/>
        <v>2.4727675829052803E-2</v>
      </c>
      <c r="U1215" s="7">
        <f t="shared" si="190"/>
        <v>9.4940853842873252E-3</v>
      </c>
    </row>
    <row r="1216" spans="1:21" x14ac:dyDescent="0.2">
      <c r="A1216" s="2">
        <v>44956</v>
      </c>
      <c r="B1216" s="3">
        <v>34.720001000000003</v>
      </c>
      <c r="C1216" s="3">
        <v>108.400002</v>
      </c>
      <c r="D1216" s="3">
        <v>68.089995999999999</v>
      </c>
      <c r="E1216" s="3">
        <v>724.85998500000005</v>
      </c>
      <c r="F1216" s="3">
        <v>43.549999</v>
      </c>
      <c r="G1216" s="3">
        <v>44.209999000000003</v>
      </c>
      <c r="H1216" s="3">
        <v>22.610001</v>
      </c>
      <c r="I1216" s="3">
        <v>229.83000200000001</v>
      </c>
      <c r="J1216" s="3">
        <v>45.119999</v>
      </c>
      <c r="K1216" s="3">
        <v>11393.809569999999</v>
      </c>
      <c r="L1216" s="7">
        <f t="shared" si="181"/>
        <v>5.7636885947072816E-4</v>
      </c>
      <c r="M1216" s="7">
        <f t="shared" si="182"/>
        <v>-5.6869841961195702E-3</v>
      </c>
      <c r="N1216" s="7">
        <f t="shared" si="183"/>
        <v>7.2484913387127602E-3</v>
      </c>
      <c r="O1216" s="7">
        <f t="shared" si="184"/>
        <v>-7.3402347414022392E-3</v>
      </c>
      <c r="P1216" s="7">
        <f t="shared" si="185"/>
        <v>-5.480748904298882E-3</v>
      </c>
      <c r="Q1216" s="7">
        <f t="shared" si="186"/>
        <v>-1.8645949359510448E-2</v>
      </c>
      <c r="R1216" s="7">
        <f t="shared" si="187"/>
        <v>-1.9939271781534453E-2</v>
      </c>
      <c r="S1216" s="7">
        <f t="shared" si="188"/>
        <v>-1.9454742179507333E-2</v>
      </c>
      <c r="T1216" s="7">
        <f t="shared" si="189"/>
        <v>-1.1069072883288524E-3</v>
      </c>
      <c r="U1216" s="7">
        <f t="shared" si="190"/>
        <v>-1.9609884583661658E-2</v>
      </c>
    </row>
    <row r="1217" spans="1:21" x14ac:dyDescent="0.2">
      <c r="A1217" s="2">
        <v>44957</v>
      </c>
      <c r="B1217" s="3">
        <v>35.279998999999997</v>
      </c>
      <c r="C1217" s="3">
        <v>109.139999</v>
      </c>
      <c r="D1217" s="3">
        <v>68.580001999999993</v>
      </c>
      <c r="E1217" s="3">
        <v>738.13000499999998</v>
      </c>
      <c r="F1217" s="3">
        <v>44.16</v>
      </c>
      <c r="G1217" s="3">
        <v>44.630001</v>
      </c>
      <c r="H1217" s="3">
        <v>23.16</v>
      </c>
      <c r="I1217" s="3">
        <v>230.35000600000001</v>
      </c>
      <c r="J1217" s="3">
        <v>46.029998999999997</v>
      </c>
      <c r="K1217" s="3">
        <v>11584.549805000001</v>
      </c>
      <c r="L1217" s="7">
        <f t="shared" si="181"/>
        <v>1.6128974189833493E-2</v>
      </c>
      <c r="M1217" s="7">
        <f t="shared" si="182"/>
        <v>6.826540464454996E-3</v>
      </c>
      <c r="N1217" s="7">
        <f t="shared" si="183"/>
        <v>7.1964463032130879E-3</v>
      </c>
      <c r="O1217" s="7">
        <f t="shared" si="184"/>
        <v>1.8307011387861245E-2</v>
      </c>
      <c r="P1217" s="7">
        <f t="shared" si="185"/>
        <v>1.4006911917495037E-2</v>
      </c>
      <c r="Q1217" s="7">
        <f t="shared" si="186"/>
        <v>9.5001585501052963E-3</v>
      </c>
      <c r="R1217" s="7">
        <f t="shared" si="187"/>
        <v>2.4325474377466842E-2</v>
      </c>
      <c r="S1217" s="7">
        <f t="shared" si="188"/>
        <v>2.2625592632592854E-3</v>
      </c>
      <c r="T1217" s="7">
        <f t="shared" si="189"/>
        <v>2.0168440163307551E-2</v>
      </c>
      <c r="U1217" s="7">
        <f t="shared" si="190"/>
        <v>1.6740690093875348E-2</v>
      </c>
    </row>
    <row r="1218" spans="1:21" x14ac:dyDescent="0.2">
      <c r="A1218" s="2">
        <v>44958</v>
      </c>
      <c r="B1218" s="3">
        <v>35.340000000000003</v>
      </c>
      <c r="C1218" s="3">
        <v>109.989998</v>
      </c>
      <c r="D1218" s="3">
        <v>68.260002</v>
      </c>
      <c r="E1218" s="3">
        <v>738.13000499999998</v>
      </c>
      <c r="F1218" s="3">
        <v>43.970001000000003</v>
      </c>
      <c r="G1218" s="3">
        <v>45.18</v>
      </c>
      <c r="H1218" s="3">
        <v>24.4</v>
      </c>
      <c r="I1218" s="3">
        <v>223.96000699999999</v>
      </c>
      <c r="J1218" s="3">
        <v>46.720001000000003</v>
      </c>
      <c r="K1218" s="3">
        <v>11816.320313</v>
      </c>
      <c r="L1218" s="7">
        <f t="shared" si="181"/>
        <v>1.7007086649862677E-3</v>
      </c>
      <c r="M1218" s="7">
        <f t="shared" si="182"/>
        <v>7.7881529025852093E-3</v>
      </c>
      <c r="N1218" s="7">
        <f t="shared" si="183"/>
        <v>-4.6660832701637019E-3</v>
      </c>
      <c r="O1218" s="7">
        <f t="shared" si="184"/>
        <v>0</v>
      </c>
      <c r="P1218" s="7">
        <f t="shared" si="185"/>
        <v>-4.3025135869563672E-3</v>
      </c>
      <c r="Q1218" s="7">
        <f t="shared" si="186"/>
        <v>1.232352649958488E-2</v>
      </c>
      <c r="R1218" s="7">
        <f t="shared" si="187"/>
        <v>5.3540587219343627E-2</v>
      </c>
      <c r="S1218" s="7">
        <f t="shared" si="188"/>
        <v>-2.7740389987226728E-2</v>
      </c>
      <c r="T1218" s="7">
        <f t="shared" si="189"/>
        <v>1.4990267542695513E-2</v>
      </c>
      <c r="U1218" s="7">
        <f t="shared" si="190"/>
        <v>2.0006863615879597E-2</v>
      </c>
    </row>
    <row r="1219" spans="1:21" x14ac:dyDescent="0.2">
      <c r="A1219" s="2">
        <v>44959</v>
      </c>
      <c r="B1219" s="3">
        <v>35.209999000000003</v>
      </c>
      <c r="C1219" s="3">
        <v>109.150002</v>
      </c>
      <c r="D1219" s="3">
        <v>67.629997000000003</v>
      </c>
      <c r="E1219" s="3">
        <v>752.97997999999995</v>
      </c>
      <c r="F1219" s="3">
        <v>44.34</v>
      </c>
      <c r="G1219" s="3">
        <v>44.970001000000003</v>
      </c>
      <c r="H1219" s="3">
        <v>25.25</v>
      </c>
      <c r="I1219" s="3">
        <v>220</v>
      </c>
      <c r="J1219" s="3">
        <v>51.720001000000003</v>
      </c>
      <c r="K1219" s="3">
        <v>12200.820313</v>
      </c>
      <c r="L1219" s="7">
        <f t="shared" si="181"/>
        <v>-3.6785795132993782E-3</v>
      </c>
      <c r="M1219" s="7">
        <f t="shared" si="182"/>
        <v>-7.6370216862809591E-3</v>
      </c>
      <c r="N1219" s="7">
        <f t="shared" si="183"/>
        <v>-9.2294899141666751E-3</v>
      </c>
      <c r="O1219" s="7">
        <f t="shared" si="184"/>
        <v>2.0118373320970703E-2</v>
      </c>
      <c r="P1219" s="7">
        <f t="shared" si="185"/>
        <v>8.4148053578620551E-3</v>
      </c>
      <c r="Q1219" s="7">
        <f t="shared" si="186"/>
        <v>-4.6480522355023526E-3</v>
      </c>
      <c r="R1219" s="7">
        <f t="shared" si="187"/>
        <v>3.4836065573770551E-2</v>
      </c>
      <c r="S1219" s="7">
        <f t="shared" si="188"/>
        <v>-1.7681759583084808E-2</v>
      </c>
      <c r="T1219" s="7">
        <f t="shared" si="189"/>
        <v>0.10702054565452598</v>
      </c>
      <c r="U1219" s="7">
        <f t="shared" si="190"/>
        <v>3.2539740783514758E-2</v>
      </c>
    </row>
    <row r="1220" spans="1:21" x14ac:dyDescent="0.2">
      <c r="A1220" s="2">
        <v>44960</v>
      </c>
      <c r="B1220" s="3">
        <v>35.150002000000001</v>
      </c>
      <c r="C1220" s="3">
        <v>104.300003</v>
      </c>
      <c r="D1220" s="3">
        <v>67.610000999999997</v>
      </c>
      <c r="E1220" s="3">
        <v>733</v>
      </c>
      <c r="F1220" s="3">
        <v>44.060001</v>
      </c>
      <c r="G1220" s="3">
        <v>44.419998</v>
      </c>
      <c r="H1220" s="3">
        <v>24.6</v>
      </c>
      <c r="I1220" s="3">
        <v>220</v>
      </c>
      <c r="J1220" s="3">
        <v>51.310001</v>
      </c>
      <c r="K1220" s="3">
        <v>12006.950194999999</v>
      </c>
      <c r="L1220" s="7">
        <f t="shared" ref="L1220:L1260" si="191">((B1220-B1219)/B1219)</f>
        <v>-1.7039761915358968E-3</v>
      </c>
      <c r="M1220" s="7">
        <f t="shared" ref="M1220:M1260" si="192">((C1220-C1219)/C1219)</f>
        <v>-4.4434254797356729E-2</v>
      </c>
      <c r="N1220" s="7">
        <f t="shared" ref="N1220:N1260" si="193">(D1220-D1219)/D1219</f>
        <v>-2.9566761625031743E-4</v>
      </c>
      <c r="O1220" s="7">
        <f t="shared" ref="O1220:O1260" si="194">(E1220-E1219)/E1219</f>
        <v>-2.6534543454926857E-2</v>
      </c>
      <c r="P1220" s="7">
        <f t="shared" ref="P1220:P1260" si="195">(F1220-F1219)/F1219</f>
        <v>-6.3148173207037356E-3</v>
      </c>
      <c r="Q1220" s="7">
        <f t="shared" ref="Q1220:Q1260" si="196">(G1220-G1219)/G1219</f>
        <v>-1.2230442245264877E-2</v>
      </c>
      <c r="R1220" s="7">
        <f t="shared" ref="R1220:R1260" si="197">(H1220-H1219)/H1219</f>
        <v>-2.5742574257425686E-2</v>
      </c>
      <c r="S1220" s="7">
        <f t="shared" ref="S1220:S1260" si="198">(I1220-I1219)/I1219</f>
        <v>0</v>
      </c>
      <c r="T1220" s="7">
        <f t="shared" ref="T1220:T1260" si="199">(J1220-J1219)/J1219</f>
        <v>-7.9273006974613872E-3</v>
      </c>
      <c r="U1220" s="7">
        <f t="shared" ref="U1220:U1260" si="200">(K1220-K1219)/K1219</f>
        <v>-1.5889924859677811E-2</v>
      </c>
    </row>
    <row r="1221" spans="1:21" x14ac:dyDescent="0.2">
      <c r="A1221" s="2">
        <v>44963</v>
      </c>
      <c r="B1221" s="3">
        <v>35.220001000000003</v>
      </c>
      <c r="C1221" s="3">
        <v>105.019997</v>
      </c>
      <c r="D1221" s="3">
        <v>69.010002</v>
      </c>
      <c r="E1221" s="3">
        <v>723.830017</v>
      </c>
      <c r="F1221" s="3">
        <v>43.759998000000003</v>
      </c>
      <c r="G1221" s="3">
        <v>44.540000999999997</v>
      </c>
      <c r="H1221" s="3">
        <v>24.059999000000001</v>
      </c>
      <c r="I1221" s="3">
        <v>218.39999399999999</v>
      </c>
      <c r="J1221" s="3">
        <v>50.490001999999997</v>
      </c>
      <c r="K1221" s="3">
        <v>11887.450194999999</v>
      </c>
      <c r="L1221" s="7">
        <f t="shared" si="191"/>
        <v>1.9914365865470736E-3</v>
      </c>
      <c r="M1221" s="7">
        <f t="shared" si="192"/>
        <v>6.903106225222254E-3</v>
      </c>
      <c r="N1221" s="7">
        <f t="shared" si="193"/>
        <v>2.0707010490947978E-2</v>
      </c>
      <c r="O1221" s="7">
        <f t="shared" si="194"/>
        <v>-1.2510208731241475E-2</v>
      </c>
      <c r="P1221" s="7">
        <f t="shared" si="195"/>
        <v>-6.8089648931237354E-3</v>
      </c>
      <c r="Q1221" s="7">
        <f t="shared" si="196"/>
        <v>2.7015534759816284E-3</v>
      </c>
      <c r="R1221" s="7">
        <f t="shared" si="197"/>
        <v>-2.195126016260163E-2</v>
      </c>
      <c r="S1221" s="7">
        <f t="shared" si="198"/>
        <v>-7.2727545454545801E-3</v>
      </c>
      <c r="T1221" s="7">
        <f t="shared" si="199"/>
        <v>-1.5981270395999461E-2</v>
      </c>
      <c r="U1221" s="7">
        <f t="shared" si="200"/>
        <v>-9.9525689754058327E-3</v>
      </c>
    </row>
    <row r="1222" spans="1:21" x14ac:dyDescent="0.2">
      <c r="A1222" s="2">
        <v>44964</v>
      </c>
      <c r="B1222" s="3">
        <v>35.200001</v>
      </c>
      <c r="C1222" s="3">
        <v>106.83000199999999</v>
      </c>
      <c r="D1222" s="3">
        <v>68</v>
      </c>
      <c r="E1222" s="3">
        <v>725.47997999999995</v>
      </c>
      <c r="F1222" s="3">
        <v>43.59</v>
      </c>
      <c r="G1222" s="3">
        <v>44.470001000000003</v>
      </c>
      <c r="H1222" s="3">
        <v>23.35</v>
      </c>
      <c r="I1222" s="3">
        <v>226.070007</v>
      </c>
      <c r="J1222" s="3">
        <v>50.209999000000003</v>
      </c>
      <c r="K1222" s="3">
        <v>12113.790039</v>
      </c>
      <c r="L1222" s="7">
        <f t="shared" si="191"/>
        <v>-5.6785915480249774E-4</v>
      </c>
      <c r="M1222" s="7">
        <f t="shared" si="192"/>
        <v>1.7234860518992298E-2</v>
      </c>
      <c r="N1222" s="7">
        <f t="shared" si="193"/>
        <v>-1.4635588620907445E-2</v>
      </c>
      <c r="O1222" s="7">
        <f t="shared" si="194"/>
        <v>2.2794896056375583E-3</v>
      </c>
      <c r="P1222" s="7">
        <f t="shared" si="195"/>
        <v>-3.8847807991216005E-3</v>
      </c>
      <c r="Q1222" s="7">
        <f t="shared" si="196"/>
        <v>-1.57162097953238E-3</v>
      </c>
      <c r="R1222" s="7">
        <f t="shared" si="197"/>
        <v>-2.9509519098483743E-2</v>
      </c>
      <c r="S1222" s="7">
        <f t="shared" si="198"/>
        <v>3.5119108107667857E-2</v>
      </c>
      <c r="T1222" s="7">
        <f t="shared" si="199"/>
        <v>-5.5457118025068327E-3</v>
      </c>
      <c r="U1222" s="7">
        <f t="shared" si="200"/>
        <v>1.9040234893703385E-2</v>
      </c>
    </row>
    <row r="1223" spans="1:21" x14ac:dyDescent="0.2">
      <c r="A1223" s="2">
        <v>44965</v>
      </c>
      <c r="B1223" s="3">
        <v>34.869999</v>
      </c>
      <c r="C1223" s="3">
        <v>106.300003</v>
      </c>
      <c r="D1223" s="3">
        <v>67.199996999999996</v>
      </c>
      <c r="E1223" s="3">
        <v>730.98999000000003</v>
      </c>
      <c r="F1223" s="3">
        <v>43.98</v>
      </c>
      <c r="G1223" s="3">
        <v>44.27</v>
      </c>
      <c r="H1223" s="3">
        <v>22.42</v>
      </c>
      <c r="I1223" s="3">
        <v>223.88000500000001</v>
      </c>
      <c r="J1223" s="3">
        <v>49.189999</v>
      </c>
      <c r="K1223" s="3">
        <v>11910.519531</v>
      </c>
      <c r="L1223" s="7">
        <f t="shared" si="191"/>
        <v>-9.3750565518449947E-3</v>
      </c>
      <c r="M1223" s="7">
        <f t="shared" si="192"/>
        <v>-4.9611437805644658E-3</v>
      </c>
      <c r="N1223" s="7">
        <f t="shared" si="193"/>
        <v>-1.1764750000000056E-2</v>
      </c>
      <c r="O1223" s="7">
        <f t="shared" si="194"/>
        <v>7.5949855983621761E-3</v>
      </c>
      <c r="P1223" s="7">
        <f t="shared" si="195"/>
        <v>8.9470061940810607E-3</v>
      </c>
      <c r="Q1223" s="7">
        <f t="shared" si="196"/>
        <v>-4.4974363728932749E-3</v>
      </c>
      <c r="R1223" s="7">
        <f t="shared" si="197"/>
        <v>-3.9828693790149881E-2</v>
      </c>
      <c r="S1223" s="7">
        <f t="shared" si="198"/>
        <v>-9.687273553275878E-3</v>
      </c>
      <c r="T1223" s="7">
        <f t="shared" si="199"/>
        <v>-2.0314678755520451E-2</v>
      </c>
      <c r="U1223" s="7">
        <f t="shared" si="200"/>
        <v>-1.6780091725675947E-2</v>
      </c>
    </row>
    <row r="1224" spans="1:21" x14ac:dyDescent="0.2">
      <c r="A1224" s="2">
        <v>44966</v>
      </c>
      <c r="B1224" s="3">
        <v>34.869999</v>
      </c>
      <c r="C1224" s="3">
        <v>106.050003</v>
      </c>
      <c r="D1224" s="3">
        <v>67.129997000000003</v>
      </c>
      <c r="E1224" s="3">
        <v>732.70001200000002</v>
      </c>
      <c r="F1224" s="3">
        <v>43.34</v>
      </c>
      <c r="G1224" s="3">
        <v>44.09</v>
      </c>
      <c r="H1224" s="3">
        <v>21.790001</v>
      </c>
      <c r="I1224" s="3">
        <v>221.320007</v>
      </c>
      <c r="J1224" s="3">
        <v>47.82</v>
      </c>
      <c r="K1224" s="3">
        <v>11789.580078000001</v>
      </c>
      <c r="L1224" s="7">
        <f t="shared" si="191"/>
        <v>0</v>
      </c>
      <c r="M1224" s="7">
        <f t="shared" si="192"/>
        <v>-2.3518343644825671E-3</v>
      </c>
      <c r="N1224" s="7">
        <f t="shared" si="193"/>
        <v>-1.0416667131695435E-3</v>
      </c>
      <c r="O1224" s="7">
        <f t="shared" si="194"/>
        <v>2.3393234153589173E-3</v>
      </c>
      <c r="P1224" s="7">
        <f t="shared" si="195"/>
        <v>-1.4552069122328183E-2</v>
      </c>
      <c r="Q1224" s="7">
        <f t="shared" si="196"/>
        <v>-4.0659588886378974E-3</v>
      </c>
      <c r="R1224" s="7">
        <f t="shared" si="197"/>
        <v>-2.8099866190901046E-2</v>
      </c>
      <c r="S1224" s="7">
        <f t="shared" si="198"/>
        <v>-1.1434687970459921E-2</v>
      </c>
      <c r="T1224" s="7">
        <f t="shared" si="199"/>
        <v>-2.7851169502971528E-2</v>
      </c>
      <c r="U1224" s="7">
        <f t="shared" si="200"/>
        <v>-1.0154003163776773E-2</v>
      </c>
    </row>
    <row r="1225" spans="1:21" x14ac:dyDescent="0.2">
      <c r="A1225" s="2">
        <v>44967</v>
      </c>
      <c r="B1225" s="3">
        <v>35.279998999999997</v>
      </c>
      <c r="C1225" s="3">
        <v>107.089996</v>
      </c>
      <c r="D1225" s="3">
        <v>67.690002000000007</v>
      </c>
      <c r="E1225" s="3">
        <v>729.75</v>
      </c>
      <c r="F1225" s="3">
        <v>43.880001</v>
      </c>
      <c r="G1225" s="3">
        <v>44.799999</v>
      </c>
      <c r="H1225" s="3">
        <v>21.59</v>
      </c>
      <c r="I1225" s="3">
        <v>231.38999899999999</v>
      </c>
      <c r="J1225" s="3">
        <v>47.75</v>
      </c>
      <c r="K1225" s="3">
        <v>11718.120117</v>
      </c>
      <c r="L1225" s="7">
        <f t="shared" si="191"/>
        <v>1.1757958467391886E-2</v>
      </c>
      <c r="M1225" s="7">
        <f t="shared" si="192"/>
        <v>9.8066286711938656E-3</v>
      </c>
      <c r="N1225" s="7">
        <f t="shared" si="193"/>
        <v>8.3420977957142442E-3</v>
      </c>
      <c r="O1225" s="7">
        <f t="shared" si="194"/>
        <v>-4.0262207611373906E-3</v>
      </c>
      <c r="P1225" s="7">
        <f t="shared" si="195"/>
        <v>1.2459644670050682E-2</v>
      </c>
      <c r="Q1225" s="7">
        <f t="shared" si="196"/>
        <v>1.6103402132002637E-2</v>
      </c>
      <c r="R1225" s="7">
        <f t="shared" si="197"/>
        <v>-9.1785677292993383E-3</v>
      </c>
      <c r="S1225" s="7">
        <f t="shared" si="198"/>
        <v>4.5499691313492435E-2</v>
      </c>
      <c r="T1225" s="7">
        <f t="shared" si="199"/>
        <v>-1.4638226683396129E-3</v>
      </c>
      <c r="U1225" s="7">
        <f t="shared" si="200"/>
        <v>-6.0612812778080751E-3</v>
      </c>
    </row>
    <row r="1226" spans="1:21" x14ac:dyDescent="0.2">
      <c r="A1226" s="2">
        <v>44970</v>
      </c>
      <c r="B1226" s="3">
        <v>35.659999999999997</v>
      </c>
      <c r="C1226" s="3">
        <v>108.519997</v>
      </c>
      <c r="D1226" s="3">
        <v>68.379997000000003</v>
      </c>
      <c r="E1226" s="3">
        <v>738.86999500000002</v>
      </c>
      <c r="F1226" s="3">
        <v>43.990001999999997</v>
      </c>
      <c r="G1226" s="3">
        <v>44.889999000000003</v>
      </c>
      <c r="H1226" s="3">
        <v>22.309999000000001</v>
      </c>
      <c r="I1226" s="3">
        <v>232.449997</v>
      </c>
      <c r="J1226" s="3">
        <v>48.490001999999997</v>
      </c>
      <c r="K1226" s="3">
        <v>11891.790039</v>
      </c>
      <c r="L1226" s="7">
        <f t="shared" si="191"/>
        <v>1.0771003706661104E-2</v>
      </c>
      <c r="M1226" s="7">
        <f t="shared" si="192"/>
        <v>1.3353264108815583E-2</v>
      </c>
      <c r="N1226" s="7">
        <f t="shared" si="193"/>
        <v>1.0193455157528227E-2</v>
      </c>
      <c r="O1226" s="7">
        <f t="shared" si="194"/>
        <v>1.2497423775265526E-2</v>
      </c>
      <c r="P1226" s="7">
        <f t="shared" si="195"/>
        <v>2.506859560007688E-3</v>
      </c>
      <c r="Q1226" s="7">
        <f t="shared" si="196"/>
        <v>2.008928616270804E-3</v>
      </c>
      <c r="R1226" s="7">
        <f t="shared" si="197"/>
        <v>3.3348726262158471E-2</v>
      </c>
      <c r="S1226" s="7">
        <f t="shared" si="198"/>
        <v>4.5810017916980391E-3</v>
      </c>
      <c r="T1226" s="7">
        <f t="shared" si="199"/>
        <v>1.5497424083769569E-2</v>
      </c>
      <c r="U1226" s="7">
        <f t="shared" si="200"/>
        <v>1.4820629953097035E-2</v>
      </c>
    </row>
    <row r="1227" spans="1:21" x14ac:dyDescent="0.2">
      <c r="A1227" s="2">
        <v>44971</v>
      </c>
      <c r="B1227" s="3">
        <v>35.389999000000003</v>
      </c>
      <c r="C1227" s="3">
        <v>107.980003</v>
      </c>
      <c r="D1227" s="3">
        <v>67.199996999999996</v>
      </c>
      <c r="E1227" s="3">
        <v>728.419983</v>
      </c>
      <c r="F1227" s="3">
        <v>43.720001000000003</v>
      </c>
      <c r="G1227" s="3">
        <v>43.630001</v>
      </c>
      <c r="H1227" s="3">
        <v>22.450001</v>
      </c>
      <c r="I1227" s="3">
        <v>233.720001</v>
      </c>
      <c r="J1227" s="3">
        <v>48.84</v>
      </c>
      <c r="K1227" s="3">
        <v>11960.150390999999</v>
      </c>
      <c r="L1227" s="7">
        <f t="shared" si="191"/>
        <v>-7.5715367358382924E-3</v>
      </c>
      <c r="M1227" s="7">
        <f t="shared" si="192"/>
        <v>-4.9759861309248577E-3</v>
      </c>
      <c r="N1227" s="7">
        <f t="shared" si="193"/>
        <v>-1.7256508507890206E-2</v>
      </c>
      <c r="O1227" s="7">
        <f t="shared" si="194"/>
        <v>-1.4143235035549135E-2</v>
      </c>
      <c r="P1227" s="7">
        <f t="shared" si="195"/>
        <v>-6.1377810348813696E-3</v>
      </c>
      <c r="Q1227" s="7">
        <f t="shared" si="196"/>
        <v>-2.8068568234987105E-2</v>
      </c>
      <c r="R1227" s="7">
        <f t="shared" si="197"/>
        <v>6.2753028361856519E-3</v>
      </c>
      <c r="S1227" s="7">
        <f t="shared" si="198"/>
        <v>5.4635578248684608E-3</v>
      </c>
      <c r="T1227" s="7">
        <f t="shared" si="199"/>
        <v>7.2179415459707854E-3</v>
      </c>
      <c r="U1227" s="7">
        <f t="shared" si="200"/>
        <v>5.7485333810811407E-3</v>
      </c>
    </row>
    <row r="1228" spans="1:21" x14ac:dyDescent="0.2">
      <c r="A1228" s="2">
        <v>44972</v>
      </c>
      <c r="B1228" s="3">
        <v>35.700001</v>
      </c>
      <c r="C1228" s="3">
        <v>109</v>
      </c>
      <c r="D1228" s="3">
        <v>67.180000000000007</v>
      </c>
      <c r="E1228" s="3">
        <v>727.25</v>
      </c>
      <c r="F1228" s="3">
        <v>43.32</v>
      </c>
      <c r="G1228" s="3">
        <v>44.27</v>
      </c>
      <c r="H1228" s="3">
        <v>24.540001</v>
      </c>
      <c r="I1228" s="3">
        <v>220.89999399999999</v>
      </c>
      <c r="J1228" s="3">
        <v>48.82</v>
      </c>
      <c r="K1228" s="3">
        <v>12070.589844</v>
      </c>
      <c r="L1228" s="7">
        <f t="shared" si="191"/>
        <v>8.7595933529129848E-3</v>
      </c>
      <c r="M1228" s="7">
        <f t="shared" si="192"/>
        <v>9.4461656942165829E-3</v>
      </c>
      <c r="N1228" s="7">
        <f t="shared" si="193"/>
        <v>-2.9757441804631902E-4</v>
      </c>
      <c r="O1228" s="7">
        <f t="shared" si="194"/>
        <v>-1.6061928932556509E-3</v>
      </c>
      <c r="P1228" s="7">
        <f t="shared" si="195"/>
        <v>-9.1491534961310531E-3</v>
      </c>
      <c r="Q1228" s="7">
        <f t="shared" si="196"/>
        <v>1.4668782611304618E-2</v>
      </c>
      <c r="R1228" s="7">
        <f t="shared" si="197"/>
        <v>9.3095764227360156E-2</v>
      </c>
      <c r="S1228" s="7">
        <f t="shared" si="198"/>
        <v>-5.4851989325466435E-2</v>
      </c>
      <c r="T1228" s="7">
        <f t="shared" si="199"/>
        <v>-4.0950040950047349E-4</v>
      </c>
      <c r="U1228" s="7">
        <f t="shared" si="200"/>
        <v>9.2339518642764254E-3</v>
      </c>
    </row>
    <row r="1229" spans="1:21" x14ac:dyDescent="0.2">
      <c r="A1229" s="2">
        <v>44973</v>
      </c>
      <c r="B1229" s="3">
        <v>35.900002000000001</v>
      </c>
      <c r="C1229" s="3">
        <v>107.540001</v>
      </c>
      <c r="D1229" s="3">
        <v>66.839995999999999</v>
      </c>
      <c r="E1229" s="3">
        <v>722.19000200000005</v>
      </c>
      <c r="F1229" s="3">
        <v>42.950001</v>
      </c>
      <c r="G1229" s="3">
        <v>43.849997999999999</v>
      </c>
      <c r="H1229" s="3">
        <v>23.5</v>
      </c>
      <c r="I1229" s="3">
        <v>216.36999499999999</v>
      </c>
      <c r="J1229" s="3">
        <v>47.790000999999997</v>
      </c>
      <c r="K1229" s="3">
        <v>11855.830078000001</v>
      </c>
      <c r="L1229" s="7">
        <f t="shared" si="191"/>
        <v>5.6022687506367382E-3</v>
      </c>
      <c r="M1229" s="7">
        <f t="shared" si="192"/>
        <v>-1.3394486238532077E-2</v>
      </c>
      <c r="N1229" s="7">
        <f t="shared" si="193"/>
        <v>-5.0610896100030884E-3</v>
      </c>
      <c r="O1229" s="7">
        <f t="shared" si="194"/>
        <v>-6.9577146785836375E-3</v>
      </c>
      <c r="P1229" s="7">
        <f t="shared" si="195"/>
        <v>-8.5410664819944582E-3</v>
      </c>
      <c r="Q1229" s="7">
        <f t="shared" si="196"/>
        <v>-9.4872825841428449E-3</v>
      </c>
      <c r="R1229" s="7">
        <f t="shared" si="197"/>
        <v>-4.2379827123886431E-2</v>
      </c>
      <c r="S1229" s="7">
        <f t="shared" si="198"/>
        <v>-2.0507012779728748E-2</v>
      </c>
      <c r="T1229" s="7">
        <f t="shared" si="199"/>
        <v>-2.1097890208930842E-2</v>
      </c>
      <c r="U1229" s="7">
        <f t="shared" si="200"/>
        <v>-1.7791986040081639E-2</v>
      </c>
    </row>
    <row r="1230" spans="1:21" x14ac:dyDescent="0.2">
      <c r="A1230" s="2">
        <v>44974</v>
      </c>
      <c r="B1230" s="3">
        <v>35.669998</v>
      </c>
      <c r="C1230" s="3">
        <v>107.099998</v>
      </c>
      <c r="D1230" s="3">
        <v>68.379997000000003</v>
      </c>
      <c r="E1230" s="3">
        <v>716.76000999999997</v>
      </c>
      <c r="F1230" s="3">
        <v>43.209999000000003</v>
      </c>
      <c r="G1230" s="3">
        <v>44</v>
      </c>
      <c r="H1230" s="3">
        <v>23.690000999999999</v>
      </c>
      <c r="I1230" s="3">
        <v>208.96000699999999</v>
      </c>
      <c r="J1230" s="3">
        <v>48.470001000000003</v>
      </c>
      <c r="K1230" s="3">
        <v>11787.269531</v>
      </c>
      <c r="L1230" s="7">
        <f t="shared" si="191"/>
        <v>-6.4067963004570579E-3</v>
      </c>
      <c r="M1230" s="7">
        <f t="shared" si="192"/>
        <v>-4.0915286954479792E-3</v>
      </c>
      <c r="N1230" s="7">
        <f t="shared" si="193"/>
        <v>2.3040112090970261E-2</v>
      </c>
      <c r="O1230" s="7">
        <f t="shared" si="194"/>
        <v>-7.518785894241836E-3</v>
      </c>
      <c r="P1230" s="7">
        <f t="shared" si="195"/>
        <v>6.0535039335622614E-3</v>
      </c>
      <c r="Q1230" s="7">
        <f t="shared" si="196"/>
        <v>3.420798331621375E-3</v>
      </c>
      <c r="R1230" s="7">
        <f t="shared" si="197"/>
        <v>8.0851489361701591E-3</v>
      </c>
      <c r="S1230" s="7">
        <f t="shared" si="198"/>
        <v>-3.4246837228978998E-2</v>
      </c>
      <c r="T1230" s="7">
        <f t="shared" si="199"/>
        <v>1.4228917885982193E-2</v>
      </c>
      <c r="U1230" s="7">
        <f t="shared" si="200"/>
        <v>-5.7828550636217163E-3</v>
      </c>
    </row>
    <row r="1231" spans="1:21" x14ac:dyDescent="0.2">
      <c r="A1231" s="2">
        <v>44978</v>
      </c>
      <c r="B1231" s="3">
        <v>35.549999</v>
      </c>
      <c r="C1231" s="3">
        <v>104.779999</v>
      </c>
      <c r="D1231" s="3">
        <v>68.910004000000001</v>
      </c>
      <c r="E1231" s="3">
        <v>703.11999500000002</v>
      </c>
      <c r="F1231" s="3">
        <v>42.700001</v>
      </c>
      <c r="G1231" s="3">
        <v>44.619999</v>
      </c>
      <c r="H1231" s="3">
        <v>22.93</v>
      </c>
      <c r="I1231" s="3">
        <v>205.94000199999999</v>
      </c>
      <c r="J1231" s="3">
        <v>47.400002000000001</v>
      </c>
      <c r="K1231" s="3">
        <v>11492.299805000001</v>
      </c>
      <c r="L1231" s="7">
        <f t="shared" si="191"/>
        <v>-3.3641437266130479E-3</v>
      </c>
      <c r="M1231" s="7">
        <f t="shared" si="192"/>
        <v>-2.1661989200037108E-2</v>
      </c>
      <c r="N1231" s="7">
        <f t="shared" si="193"/>
        <v>7.750907037916332E-3</v>
      </c>
      <c r="O1231" s="7">
        <f t="shared" si="194"/>
        <v>-1.9030100465565802E-2</v>
      </c>
      <c r="P1231" s="7">
        <f t="shared" si="195"/>
        <v>-1.1802777408071752E-2</v>
      </c>
      <c r="Q1231" s="7">
        <f t="shared" si="196"/>
        <v>1.4090886363636363E-2</v>
      </c>
      <c r="R1231" s="7">
        <f t="shared" si="197"/>
        <v>-3.2081087712913098E-2</v>
      </c>
      <c r="S1231" s="7">
        <f t="shared" si="198"/>
        <v>-1.4452550243262568E-2</v>
      </c>
      <c r="T1231" s="7">
        <f t="shared" si="199"/>
        <v>-2.2075489538364208E-2</v>
      </c>
      <c r="U1231" s="7">
        <f t="shared" si="200"/>
        <v>-2.5024432098056465E-2</v>
      </c>
    </row>
    <row r="1232" spans="1:21" x14ac:dyDescent="0.2">
      <c r="A1232" s="2">
        <v>44979</v>
      </c>
      <c r="B1232" s="3">
        <v>35.779998999999997</v>
      </c>
      <c r="C1232" s="3">
        <v>104.769997</v>
      </c>
      <c r="D1232" s="3">
        <v>68.199996999999996</v>
      </c>
      <c r="E1232" s="3">
        <v>698.46997099999999</v>
      </c>
      <c r="F1232" s="3">
        <v>42.380001</v>
      </c>
      <c r="G1232" s="3">
        <v>44.619999</v>
      </c>
      <c r="H1232" s="3">
        <v>23.299999</v>
      </c>
      <c r="I1232" s="3">
        <v>205.270004</v>
      </c>
      <c r="J1232" s="3">
        <v>47.400002000000001</v>
      </c>
      <c r="K1232" s="3">
        <v>11507.070313</v>
      </c>
      <c r="L1232" s="7">
        <f t="shared" si="191"/>
        <v>6.4697610821310252E-3</v>
      </c>
      <c r="M1232" s="7">
        <f t="shared" si="192"/>
        <v>-9.5457149221771473E-5</v>
      </c>
      <c r="N1232" s="7">
        <f t="shared" si="193"/>
        <v>-1.0303395135487215E-2</v>
      </c>
      <c r="O1232" s="7">
        <f t="shared" si="194"/>
        <v>-6.6134145424210705E-3</v>
      </c>
      <c r="P1232" s="7">
        <f t="shared" si="195"/>
        <v>-7.4941450235563294E-3</v>
      </c>
      <c r="Q1232" s="7">
        <f t="shared" si="196"/>
        <v>0</v>
      </c>
      <c r="R1232" s="7">
        <f t="shared" si="197"/>
        <v>1.6136022677714783E-2</v>
      </c>
      <c r="S1232" s="7">
        <f t="shared" si="198"/>
        <v>-3.2533650261885138E-3</v>
      </c>
      <c r="T1232" s="7">
        <f t="shared" si="199"/>
        <v>0</v>
      </c>
      <c r="U1232" s="7">
        <f t="shared" si="200"/>
        <v>1.2852525822179947E-3</v>
      </c>
    </row>
    <row r="1233" spans="1:21" x14ac:dyDescent="0.2">
      <c r="A1233" s="2">
        <v>44980</v>
      </c>
      <c r="B1233" s="3">
        <v>36.110000999999997</v>
      </c>
      <c r="C1233" s="3">
        <v>103.510002</v>
      </c>
      <c r="D1233" s="3">
        <v>68.209998999999996</v>
      </c>
      <c r="E1233" s="3">
        <v>706.32000700000003</v>
      </c>
      <c r="F1233" s="3">
        <v>42.299999</v>
      </c>
      <c r="G1233" s="3">
        <v>43.91</v>
      </c>
      <c r="H1233" s="3">
        <v>23.440000999999999</v>
      </c>
      <c r="I1233" s="3">
        <v>205.05999800000001</v>
      </c>
      <c r="J1233" s="3">
        <v>47.560001</v>
      </c>
      <c r="K1233" s="3">
        <v>11590.400390999999</v>
      </c>
      <c r="L1233" s="7">
        <f t="shared" si="191"/>
        <v>9.2230857804104574E-3</v>
      </c>
      <c r="M1233" s="7">
        <f t="shared" si="192"/>
        <v>-1.2026296039695444E-2</v>
      </c>
      <c r="N1233" s="7">
        <f t="shared" si="193"/>
        <v>1.4665689794678534E-4</v>
      </c>
      <c r="O1233" s="7">
        <f t="shared" si="194"/>
        <v>1.1238902638521658E-2</v>
      </c>
      <c r="P1233" s="7">
        <f t="shared" si="195"/>
        <v>-1.8877300168067563E-3</v>
      </c>
      <c r="Q1233" s="7">
        <f t="shared" si="196"/>
        <v>-1.5912124964413455E-2</v>
      </c>
      <c r="R1233" s="7">
        <f t="shared" si="197"/>
        <v>6.0086697857797793E-3</v>
      </c>
      <c r="S1233" s="7">
        <f t="shared" si="198"/>
        <v>-1.0230720315082802E-3</v>
      </c>
      <c r="T1233" s="7">
        <f t="shared" si="199"/>
        <v>3.375506186687484E-3</v>
      </c>
      <c r="U1233" s="7">
        <f t="shared" si="200"/>
        <v>7.2416415067749875E-3</v>
      </c>
    </row>
    <row r="1234" spans="1:21" x14ac:dyDescent="0.2">
      <c r="A1234" s="2">
        <v>44981</v>
      </c>
      <c r="B1234" s="3">
        <v>35.790000999999997</v>
      </c>
      <c r="C1234" s="3">
        <v>101.599998</v>
      </c>
      <c r="D1234" s="3">
        <v>67.680000000000007</v>
      </c>
      <c r="E1234" s="3">
        <v>684.79998799999998</v>
      </c>
      <c r="F1234" s="3">
        <v>41.75</v>
      </c>
      <c r="G1234" s="3">
        <v>43.75</v>
      </c>
      <c r="H1234" s="3">
        <v>22.299999</v>
      </c>
      <c r="I1234" s="3">
        <v>196.570007</v>
      </c>
      <c r="J1234" s="3">
        <v>46.779998999999997</v>
      </c>
      <c r="K1234" s="3">
        <v>11394.940430000001</v>
      </c>
      <c r="L1234" s="7">
        <f t="shared" si="191"/>
        <v>-8.8618108872386987E-3</v>
      </c>
      <c r="M1234" s="7">
        <f t="shared" si="192"/>
        <v>-1.8452361734086341E-2</v>
      </c>
      <c r="N1234" s="7">
        <f t="shared" si="193"/>
        <v>-7.7701071363450612E-3</v>
      </c>
      <c r="O1234" s="7">
        <f t="shared" si="194"/>
        <v>-3.0467803243183576E-2</v>
      </c>
      <c r="P1234" s="7">
        <f t="shared" si="195"/>
        <v>-1.3002340732915849E-2</v>
      </c>
      <c r="Q1234" s="7">
        <f t="shared" si="196"/>
        <v>-3.6438168982007879E-3</v>
      </c>
      <c r="R1234" s="7">
        <f t="shared" si="197"/>
        <v>-4.8634895536053907E-2</v>
      </c>
      <c r="S1234" s="7">
        <f t="shared" si="198"/>
        <v>-4.140247285089705E-2</v>
      </c>
      <c r="T1234" s="7">
        <f t="shared" si="199"/>
        <v>-1.6400378124466465E-2</v>
      </c>
      <c r="U1234" s="7">
        <f t="shared" si="200"/>
        <v>-1.6863952443935779E-2</v>
      </c>
    </row>
    <row r="1235" spans="1:21" x14ac:dyDescent="0.2">
      <c r="A1235" s="2">
        <v>44984</v>
      </c>
      <c r="B1235" s="3">
        <v>35.369999</v>
      </c>
      <c r="C1235" s="3">
        <v>102.44000200000001</v>
      </c>
      <c r="D1235" s="3">
        <v>67.510002</v>
      </c>
      <c r="E1235" s="3">
        <v>693.20001200000002</v>
      </c>
      <c r="F1235" s="3">
        <v>40.779998999999997</v>
      </c>
      <c r="G1235" s="3">
        <v>43.41</v>
      </c>
      <c r="H1235" s="3">
        <v>22.09</v>
      </c>
      <c r="I1235" s="3">
        <v>201.970001</v>
      </c>
      <c r="J1235" s="3">
        <v>47.25</v>
      </c>
      <c r="K1235" s="3">
        <v>11466.980469</v>
      </c>
      <c r="L1235" s="7">
        <f t="shared" si="191"/>
        <v>-1.1735177095971489E-2</v>
      </c>
      <c r="M1235" s="7">
        <f t="shared" si="192"/>
        <v>8.2677560682629884E-3</v>
      </c>
      <c r="N1235" s="7">
        <f t="shared" si="193"/>
        <v>-2.5117907801419435E-3</v>
      </c>
      <c r="O1235" s="7">
        <f t="shared" si="194"/>
        <v>1.2266390401864363E-2</v>
      </c>
      <c r="P1235" s="7">
        <f t="shared" si="195"/>
        <v>-2.3233556886227628E-2</v>
      </c>
      <c r="Q1235" s="7">
        <f t="shared" si="196"/>
        <v>-7.7714285714286496E-3</v>
      </c>
      <c r="R1235" s="7">
        <f t="shared" si="197"/>
        <v>-9.4169959379818736E-3</v>
      </c>
      <c r="S1235" s="7">
        <f t="shared" si="198"/>
        <v>2.7471098375653983E-2</v>
      </c>
      <c r="T1235" s="7">
        <f t="shared" si="199"/>
        <v>1.0047050236149074E-2</v>
      </c>
      <c r="U1235" s="7">
        <f t="shared" si="200"/>
        <v>6.3221075566429726E-3</v>
      </c>
    </row>
    <row r="1236" spans="1:21" x14ac:dyDescent="0.2">
      <c r="A1236" s="2">
        <v>44985</v>
      </c>
      <c r="B1236" s="3">
        <v>34.549999</v>
      </c>
      <c r="C1236" s="3">
        <v>102.089996</v>
      </c>
      <c r="D1236" s="3">
        <v>65.940002000000007</v>
      </c>
      <c r="E1236" s="3">
        <v>688.27002000000005</v>
      </c>
      <c r="F1236" s="3">
        <v>40.57</v>
      </c>
      <c r="G1236" s="3">
        <v>43.139999000000003</v>
      </c>
      <c r="H1236" s="3">
        <v>21.42</v>
      </c>
      <c r="I1236" s="3">
        <v>200.41000399999999</v>
      </c>
      <c r="J1236" s="3">
        <v>47.549999</v>
      </c>
      <c r="K1236" s="3">
        <v>11455.540039</v>
      </c>
      <c r="L1236" s="7">
        <f t="shared" si="191"/>
        <v>-2.3183489487800107E-2</v>
      </c>
      <c r="M1236" s="7">
        <f t="shared" si="192"/>
        <v>-3.4166926314586326E-3</v>
      </c>
      <c r="N1236" s="7">
        <f t="shared" si="193"/>
        <v>-2.3255813264529204E-2</v>
      </c>
      <c r="O1236" s="7">
        <f t="shared" si="194"/>
        <v>-7.111932940935913E-3</v>
      </c>
      <c r="P1236" s="7">
        <f t="shared" si="195"/>
        <v>-5.1495587334368566E-3</v>
      </c>
      <c r="Q1236" s="7">
        <f t="shared" si="196"/>
        <v>-6.2197880672654575E-3</v>
      </c>
      <c r="R1236" s="7">
        <f t="shared" si="197"/>
        <v>-3.0330466274332193E-2</v>
      </c>
      <c r="S1236" s="7">
        <f t="shared" si="198"/>
        <v>-7.7239045020354776E-3</v>
      </c>
      <c r="T1236" s="7">
        <f t="shared" si="199"/>
        <v>6.3491851851851782E-3</v>
      </c>
      <c r="U1236" s="7">
        <f t="shared" si="200"/>
        <v>-9.9768461548607182E-4</v>
      </c>
    </row>
    <row r="1237" spans="1:21" x14ac:dyDescent="0.2">
      <c r="A1237" s="2">
        <v>44986</v>
      </c>
      <c r="B1237" s="3">
        <v>34.189999</v>
      </c>
      <c r="C1237" s="3">
        <v>101.43</v>
      </c>
      <c r="D1237" s="3">
        <v>65.260002</v>
      </c>
      <c r="E1237" s="3">
        <v>675.97997999999995</v>
      </c>
      <c r="F1237" s="3">
        <v>40.18</v>
      </c>
      <c r="G1237" s="3">
        <v>43.380001</v>
      </c>
      <c r="H1237" s="3">
        <v>21.719999000000001</v>
      </c>
      <c r="I1237" s="3">
        <v>205.429993</v>
      </c>
      <c r="J1237" s="3">
        <v>47.490001999999997</v>
      </c>
      <c r="K1237" s="3">
        <v>11379.480469</v>
      </c>
      <c r="L1237" s="7">
        <f t="shared" si="191"/>
        <v>-1.0419681922422036E-2</v>
      </c>
      <c r="M1237" s="7">
        <f t="shared" si="192"/>
        <v>-6.46484499813275E-3</v>
      </c>
      <c r="N1237" s="7">
        <f t="shared" si="193"/>
        <v>-1.0312404904082454E-2</v>
      </c>
      <c r="O1237" s="7">
        <f t="shared" si="194"/>
        <v>-1.7856422105963717E-2</v>
      </c>
      <c r="P1237" s="7">
        <f t="shared" si="195"/>
        <v>-9.6130145427656046E-3</v>
      </c>
      <c r="Q1237" s="7">
        <f t="shared" si="196"/>
        <v>5.5633288262245187E-3</v>
      </c>
      <c r="R1237" s="7">
        <f t="shared" si="197"/>
        <v>1.400555555555554E-2</v>
      </c>
      <c r="S1237" s="7">
        <f t="shared" si="198"/>
        <v>2.5048594879525127E-2</v>
      </c>
      <c r="T1237" s="7">
        <f t="shared" si="199"/>
        <v>-1.2617665880498281E-3</v>
      </c>
      <c r="U1237" s="7">
        <f t="shared" si="200"/>
        <v>-6.6395446867679045E-3</v>
      </c>
    </row>
    <row r="1238" spans="1:21" x14ac:dyDescent="0.2">
      <c r="A1238" s="2">
        <v>44987</v>
      </c>
      <c r="B1238" s="3">
        <v>34.580002</v>
      </c>
      <c r="C1238" s="3">
        <v>103.010002</v>
      </c>
      <c r="D1238" s="3">
        <v>65.620002999999997</v>
      </c>
      <c r="E1238" s="3">
        <v>687.96997099999999</v>
      </c>
      <c r="F1238" s="3">
        <v>40.619999</v>
      </c>
      <c r="G1238" s="3">
        <v>45.73</v>
      </c>
      <c r="H1238" s="3">
        <v>22.35</v>
      </c>
      <c r="I1238" s="3">
        <v>209.800003</v>
      </c>
      <c r="J1238" s="3">
        <v>46.93</v>
      </c>
      <c r="K1238" s="3">
        <v>11462.980469</v>
      </c>
      <c r="L1238" s="7">
        <f t="shared" si="191"/>
        <v>1.1406932185052128E-2</v>
      </c>
      <c r="M1238" s="7">
        <f t="shared" si="192"/>
        <v>1.557726510894206E-2</v>
      </c>
      <c r="N1238" s="7">
        <f t="shared" si="193"/>
        <v>5.5164111089055267E-3</v>
      </c>
      <c r="O1238" s="7">
        <f t="shared" si="194"/>
        <v>1.7737198370874879E-2</v>
      </c>
      <c r="P1238" s="7">
        <f t="shared" si="195"/>
        <v>1.0950696864111504E-2</v>
      </c>
      <c r="Q1238" s="7">
        <f t="shared" si="196"/>
        <v>5.4172405390216491E-2</v>
      </c>
      <c r="R1238" s="7">
        <f t="shared" si="197"/>
        <v>2.900557223782561E-2</v>
      </c>
      <c r="S1238" s="7">
        <f t="shared" si="198"/>
        <v>2.1272502306905146E-2</v>
      </c>
      <c r="T1238" s="7">
        <f t="shared" si="199"/>
        <v>-1.179199781882505E-2</v>
      </c>
      <c r="U1238" s="7">
        <f t="shared" si="200"/>
        <v>7.3377690859851505E-3</v>
      </c>
    </row>
    <row r="1239" spans="1:21" x14ac:dyDescent="0.2">
      <c r="A1239" s="2">
        <v>44988</v>
      </c>
      <c r="B1239" s="3">
        <v>34.549999</v>
      </c>
      <c r="C1239" s="3">
        <v>104.550003</v>
      </c>
      <c r="D1239" s="3">
        <v>65.339995999999999</v>
      </c>
      <c r="E1239" s="3">
        <v>705.40997300000004</v>
      </c>
      <c r="F1239" s="3">
        <v>41.150002000000001</v>
      </c>
      <c r="G1239" s="3">
        <v>45.98</v>
      </c>
      <c r="H1239" s="3">
        <v>22.59</v>
      </c>
      <c r="I1239" s="3">
        <v>209.83000200000001</v>
      </c>
      <c r="J1239" s="3">
        <v>47.529998999999997</v>
      </c>
      <c r="K1239" s="3">
        <v>11689.009765999999</v>
      </c>
      <c r="L1239" s="7">
        <f t="shared" si="191"/>
        <v>-8.676402043007594E-4</v>
      </c>
      <c r="M1239" s="7">
        <f t="shared" si="192"/>
        <v>1.4950014271429717E-2</v>
      </c>
      <c r="N1239" s="7">
        <f t="shared" si="193"/>
        <v>-4.2670982505136077E-3</v>
      </c>
      <c r="O1239" s="7">
        <f t="shared" si="194"/>
        <v>2.5349946560385628E-2</v>
      </c>
      <c r="P1239" s="7">
        <f t="shared" si="195"/>
        <v>1.304783390073448E-2</v>
      </c>
      <c r="Q1239" s="7">
        <f t="shared" si="196"/>
        <v>5.4668707631751589E-3</v>
      </c>
      <c r="R1239" s="7">
        <f t="shared" si="197"/>
        <v>1.0738255033556977E-2</v>
      </c>
      <c r="S1239" s="7">
        <f t="shared" si="198"/>
        <v>1.4298855848921823E-4</v>
      </c>
      <c r="T1239" s="7">
        <f t="shared" si="199"/>
        <v>1.2784977626251796E-2</v>
      </c>
      <c r="U1239" s="7">
        <f t="shared" si="200"/>
        <v>1.9718196119348122E-2</v>
      </c>
    </row>
    <row r="1240" spans="1:21" x14ac:dyDescent="0.2">
      <c r="A1240" s="2">
        <v>44991</v>
      </c>
      <c r="B1240" s="3">
        <v>34.82</v>
      </c>
      <c r="C1240" s="3">
        <v>104.989998</v>
      </c>
      <c r="D1240" s="3">
        <v>65.099997999999999</v>
      </c>
      <c r="E1240" s="3">
        <v>699.42999299999997</v>
      </c>
      <c r="F1240" s="3">
        <v>41.110000999999997</v>
      </c>
      <c r="G1240" s="3">
        <v>46.48</v>
      </c>
      <c r="H1240" s="3">
        <v>22.040001</v>
      </c>
      <c r="I1240" s="3">
        <v>209.58999600000001</v>
      </c>
      <c r="J1240" s="3">
        <v>45.939999</v>
      </c>
      <c r="K1240" s="3">
        <v>11675.740234000001</v>
      </c>
      <c r="L1240" s="7">
        <f t="shared" si="191"/>
        <v>7.8147903853774525E-3</v>
      </c>
      <c r="M1240" s="7">
        <f t="shared" si="192"/>
        <v>4.2084647285949494E-3</v>
      </c>
      <c r="N1240" s="7">
        <f t="shared" si="193"/>
        <v>-3.6730641979225089E-3</v>
      </c>
      <c r="O1240" s="7">
        <f t="shared" si="194"/>
        <v>-8.4773113917969347E-3</v>
      </c>
      <c r="P1240" s="7">
        <f t="shared" si="195"/>
        <v>-9.7207771703155025E-4</v>
      </c>
      <c r="Q1240" s="7">
        <f t="shared" si="196"/>
        <v>1.0874293170943889E-2</v>
      </c>
      <c r="R1240" s="7">
        <f t="shared" si="197"/>
        <v>-2.434701195219122E-2</v>
      </c>
      <c r="S1240" s="7">
        <f t="shared" si="198"/>
        <v>-1.1438116461534129E-3</v>
      </c>
      <c r="T1240" s="7">
        <f t="shared" si="199"/>
        <v>-3.3452556984063818E-2</v>
      </c>
      <c r="U1240" s="7">
        <f t="shared" si="200"/>
        <v>-1.1352143821964907E-3</v>
      </c>
    </row>
    <row r="1241" spans="1:21" x14ac:dyDescent="0.2">
      <c r="A1241" s="2">
        <v>44992</v>
      </c>
      <c r="B1241" s="3">
        <v>34.830002</v>
      </c>
      <c r="C1241" s="3">
        <v>103.339996</v>
      </c>
      <c r="D1241" s="3">
        <v>64.540001000000004</v>
      </c>
      <c r="E1241" s="3">
        <v>685.55999799999995</v>
      </c>
      <c r="F1241" s="3">
        <v>40.340000000000003</v>
      </c>
      <c r="G1241" s="3">
        <v>46.91</v>
      </c>
      <c r="H1241" s="3">
        <v>21.48</v>
      </c>
      <c r="I1241" s="3">
        <v>206.33000200000001</v>
      </c>
      <c r="J1241" s="3">
        <v>45.630001</v>
      </c>
      <c r="K1241" s="3">
        <v>11530.330078000001</v>
      </c>
      <c r="L1241" s="7">
        <f t="shared" si="191"/>
        <v>2.8724870763928965E-4</v>
      </c>
      <c r="M1241" s="7">
        <f t="shared" si="192"/>
        <v>-1.5715801804282354E-2</v>
      </c>
      <c r="N1241" s="7">
        <f t="shared" si="193"/>
        <v>-8.6021047189586038E-3</v>
      </c>
      <c r="O1241" s="7">
        <f t="shared" si="194"/>
        <v>-1.9830426402660743E-2</v>
      </c>
      <c r="P1241" s="7">
        <f t="shared" si="195"/>
        <v>-1.8730259821691408E-2</v>
      </c>
      <c r="Q1241" s="7">
        <f t="shared" si="196"/>
        <v>9.2512908777968965E-3</v>
      </c>
      <c r="R1241" s="7">
        <f t="shared" si="197"/>
        <v>-2.5408392676570194E-2</v>
      </c>
      <c r="S1241" s="7">
        <f t="shared" si="198"/>
        <v>-1.5554148872639922E-2</v>
      </c>
      <c r="T1241" s="7">
        <f t="shared" si="199"/>
        <v>-6.747888697167804E-3</v>
      </c>
      <c r="U1241" s="7">
        <f t="shared" si="200"/>
        <v>-1.2454041721188904E-2</v>
      </c>
    </row>
    <row r="1242" spans="1:21" x14ac:dyDescent="0.2">
      <c r="A1242" s="2">
        <v>44993</v>
      </c>
      <c r="B1242" s="3">
        <v>34.779998999999997</v>
      </c>
      <c r="C1242" s="3">
        <v>102.5</v>
      </c>
      <c r="D1242" s="3">
        <v>64.720000999999996</v>
      </c>
      <c r="E1242" s="3">
        <v>694.02002000000005</v>
      </c>
      <c r="F1242" s="3">
        <v>40.119999</v>
      </c>
      <c r="G1242" s="3">
        <v>47.450001</v>
      </c>
      <c r="H1242" s="3">
        <v>21.870000999999998</v>
      </c>
      <c r="I1242" s="3">
        <v>204.320007</v>
      </c>
      <c r="J1242" s="3">
        <v>43.48</v>
      </c>
      <c r="K1242" s="3">
        <v>11576</v>
      </c>
      <c r="L1242" s="7">
        <f t="shared" si="191"/>
        <v>-1.4356301214109547E-3</v>
      </c>
      <c r="M1242" s="7">
        <f t="shared" si="192"/>
        <v>-8.1284694456539297E-3</v>
      </c>
      <c r="N1242" s="7">
        <f t="shared" si="193"/>
        <v>2.7889680385966001E-3</v>
      </c>
      <c r="O1242" s="7">
        <f t="shared" si="194"/>
        <v>1.2340308688781014E-2</v>
      </c>
      <c r="P1242" s="7">
        <f t="shared" si="195"/>
        <v>-5.4536688150719735E-3</v>
      </c>
      <c r="Q1242" s="7">
        <f t="shared" si="196"/>
        <v>1.15114261351525E-2</v>
      </c>
      <c r="R1242" s="7">
        <f t="shared" si="197"/>
        <v>1.8156471135940318E-2</v>
      </c>
      <c r="S1242" s="7">
        <f t="shared" si="198"/>
        <v>-9.741651628540203E-3</v>
      </c>
      <c r="T1242" s="7">
        <f t="shared" si="199"/>
        <v>-4.7118144923994264E-2</v>
      </c>
      <c r="U1242" s="7">
        <f t="shared" si="200"/>
        <v>3.9608512237770069E-3</v>
      </c>
    </row>
    <row r="1243" spans="1:21" x14ac:dyDescent="0.2">
      <c r="A1243" s="2">
        <v>44994</v>
      </c>
      <c r="B1243" s="3">
        <v>34.560001</v>
      </c>
      <c r="C1243" s="3">
        <v>100.300003</v>
      </c>
      <c r="D1243" s="3">
        <v>64.120002999999997</v>
      </c>
      <c r="E1243" s="3">
        <v>682.88000499999998</v>
      </c>
      <c r="F1243" s="3">
        <v>39.459999000000003</v>
      </c>
      <c r="G1243" s="3">
        <v>47.25</v>
      </c>
      <c r="H1243" s="3">
        <v>20.860001</v>
      </c>
      <c r="I1243" s="3">
        <v>202.020004</v>
      </c>
      <c r="J1243" s="3">
        <v>41.310001</v>
      </c>
      <c r="K1243" s="3">
        <v>11338.349609000001</v>
      </c>
      <c r="L1243" s="7">
        <f t="shared" si="191"/>
        <v>-6.3254170881372604E-3</v>
      </c>
      <c r="M1243" s="7">
        <f t="shared" si="192"/>
        <v>-2.1463385365853623E-2</v>
      </c>
      <c r="N1243" s="7">
        <f t="shared" si="193"/>
        <v>-9.2706735279562101E-3</v>
      </c>
      <c r="O1243" s="7">
        <f t="shared" si="194"/>
        <v>-1.6051431772818401E-2</v>
      </c>
      <c r="P1243" s="7">
        <f t="shared" si="195"/>
        <v>-1.6450648465868519E-2</v>
      </c>
      <c r="Q1243" s="7">
        <f t="shared" si="196"/>
        <v>-4.2149841050582977E-3</v>
      </c>
      <c r="R1243" s="7">
        <f t="shared" si="197"/>
        <v>-4.6181982341930307E-2</v>
      </c>
      <c r="S1243" s="7">
        <f t="shared" si="198"/>
        <v>-1.1256866294058044E-2</v>
      </c>
      <c r="T1243" s="7">
        <f t="shared" si="199"/>
        <v>-4.9907980680772707E-2</v>
      </c>
      <c r="U1243" s="7">
        <f t="shared" si="200"/>
        <v>-2.0529577660677197E-2</v>
      </c>
    </row>
    <row r="1244" spans="1:21" x14ac:dyDescent="0.2">
      <c r="A1244" s="2">
        <v>44995</v>
      </c>
      <c r="B1244" s="3">
        <v>34.32</v>
      </c>
      <c r="C1244" s="3">
        <v>99.379997000000003</v>
      </c>
      <c r="D1244" s="3">
        <v>63.889999000000003</v>
      </c>
      <c r="E1244" s="3">
        <v>665.63000499999998</v>
      </c>
      <c r="F1244" s="3">
        <v>39.389999000000003</v>
      </c>
      <c r="G1244" s="3">
        <v>47.099997999999999</v>
      </c>
      <c r="H1244" s="3">
        <v>19.889999</v>
      </c>
      <c r="I1244" s="3">
        <v>198.779999</v>
      </c>
      <c r="J1244" s="3">
        <v>39.759998000000003</v>
      </c>
      <c r="K1244" s="3">
        <v>11138.889648</v>
      </c>
      <c r="L1244" s="7">
        <f t="shared" si="191"/>
        <v>-6.9444731786899964E-3</v>
      </c>
      <c r="M1244" s="7">
        <f t="shared" si="192"/>
        <v>-9.1725420985281601E-3</v>
      </c>
      <c r="N1244" s="7">
        <f t="shared" si="193"/>
        <v>-3.5870865445841275E-3</v>
      </c>
      <c r="O1244" s="7">
        <f t="shared" si="194"/>
        <v>-2.5260660546064753E-2</v>
      </c>
      <c r="P1244" s="7">
        <f t="shared" si="195"/>
        <v>-1.7739483470336703E-3</v>
      </c>
      <c r="Q1244" s="7">
        <f t="shared" si="196"/>
        <v>-3.1746455026455162E-3</v>
      </c>
      <c r="R1244" s="7">
        <f t="shared" si="197"/>
        <v>-4.6500573034488395E-2</v>
      </c>
      <c r="S1244" s="7">
        <f t="shared" si="198"/>
        <v>-1.6038040470487253E-2</v>
      </c>
      <c r="T1244" s="7">
        <f t="shared" si="199"/>
        <v>-3.7521253025387162E-2</v>
      </c>
      <c r="U1244" s="7">
        <f t="shared" si="200"/>
        <v>-1.7591622050679746E-2</v>
      </c>
    </row>
    <row r="1245" spans="1:21" x14ac:dyDescent="0.2">
      <c r="A1245" s="2">
        <v>44998</v>
      </c>
      <c r="B1245" s="3">
        <v>34.25</v>
      </c>
      <c r="C1245" s="3">
        <v>99.080001999999993</v>
      </c>
      <c r="D1245" s="3">
        <v>64.260002</v>
      </c>
      <c r="E1245" s="3">
        <v>682.70001200000002</v>
      </c>
      <c r="F1245" s="3">
        <v>39.860000999999997</v>
      </c>
      <c r="G1245" s="3">
        <v>46.849997999999999</v>
      </c>
      <c r="H1245" s="3">
        <v>19.399999999999999</v>
      </c>
      <c r="I1245" s="3">
        <v>195.36000100000001</v>
      </c>
      <c r="J1245" s="3">
        <v>38.669998</v>
      </c>
      <c r="K1245" s="3">
        <v>11188.839844</v>
      </c>
      <c r="L1245" s="7">
        <f t="shared" si="191"/>
        <v>-2.0396270396270478E-3</v>
      </c>
      <c r="M1245" s="7">
        <f t="shared" si="192"/>
        <v>-3.0186658186356131E-3</v>
      </c>
      <c r="N1245" s="7">
        <f t="shared" si="193"/>
        <v>5.7912506775903523E-3</v>
      </c>
      <c r="O1245" s="7">
        <f t="shared" si="194"/>
        <v>2.5644888108672374E-2</v>
      </c>
      <c r="P1245" s="7">
        <f t="shared" si="195"/>
        <v>1.1932013504239839E-2</v>
      </c>
      <c r="Q1245" s="7">
        <f t="shared" si="196"/>
        <v>-5.3078558517136243E-3</v>
      </c>
      <c r="R1245" s="7">
        <f t="shared" si="197"/>
        <v>-2.4635446185794226E-2</v>
      </c>
      <c r="S1245" s="7">
        <f t="shared" si="198"/>
        <v>-1.7204940221375052E-2</v>
      </c>
      <c r="T1245" s="7">
        <f t="shared" si="199"/>
        <v>-2.7414488300527663E-2</v>
      </c>
      <c r="U1245" s="7">
        <f t="shared" si="200"/>
        <v>4.4843065672141198E-3</v>
      </c>
    </row>
    <row r="1246" spans="1:21" x14ac:dyDescent="0.2">
      <c r="A1246" s="2">
        <v>44999</v>
      </c>
      <c r="B1246" s="3">
        <v>34.630001</v>
      </c>
      <c r="C1246" s="3">
        <v>99.459998999999996</v>
      </c>
      <c r="D1246" s="3">
        <v>64.650002000000001</v>
      </c>
      <c r="E1246" s="3">
        <v>691.46997099999999</v>
      </c>
      <c r="F1246" s="3">
        <v>39.900002000000001</v>
      </c>
      <c r="G1246" s="3">
        <v>47.18</v>
      </c>
      <c r="H1246" s="3">
        <v>19.649999999999999</v>
      </c>
      <c r="I1246" s="3">
        <v>195.240005</v>
      </c>
      <c r="J1246" s="3">
        <v>39.369999</v>
      </c>
      <c r="K1246" s="3">
        <v>11428.150390999999</v>
      </c>
      <c r="L1246" s="7">
        <f t="shared" si="191"/>
        <v>1.1094919708029198E-2</v>
      </c>
      <c r="M1246" s="7">
        <f t="shared" si="192"/>
        <v>3.8352542625100378E-3</v>
      </c>
      <c r="N1246" s="7">
        <f t="shared" si="193"/>
        <v>6.0690941154966128E-3</v>
      </c>
      <c r="O1246" s="7">
        <f t="shared" si="194"/>
        <v>1.2845992157386943E-2</v>
      </c>
      <c r="P1246" s="7">
        <f t="shared" si="195"/>
        <v>1.0035373556564571E-3</v>
      </c>
      <c r="Q1246" s="7">
        <f t="shared" si="196"/>
        <v>7.0437996603543154E-3</v>
      </c>
      <c r="R1246" s="7">
        <f t="shared" si="197"/>
        <v>1.2886597938144331E-2</v>
      </c>
      <c r="S1246" s="7">
        <f t="shared" si="198"/>
        <v>-6.1423013608612046E-4</v>
      </c>
      <c r="T1246" s="7">
        <f t="shared" si="199"/>
        <v>1.8101914564360732E-2</v>
      </c>
      <c r="U1246" s="7">
        <f t="shared" si="200"/>
        <v>2.1388325361393842E-2</v>
      </c>
    </row>
    <row r="1247" spans="1:21" x14ac:dyDescent="0.2">
      <c r="A1247" s="2">
        <v>45000</v>
      </c>
      <c r="B1247" s="3">
        <v>34.919998</v>
      </c>
      <c r="C1247" s="3">
        <v>99.339995999999999</v>
      </c>
      <c r="D1247" s="3">
        <v>65.260002</v>
      </c>
      <c r="E1247" s="3">
        <v>694.98999000000003</v>
      </c>
      <c r="F1247" s="3">
        <v>40.279998999999997</v>
      </c>
      <c r="G1247" s="3">
        <v>48.290000999999997</v>
      </c>
      <c r="H1247" s="3">
        <v>19.799999</v>
      </c>
      <c r="I1247" s="3">
        <v>181.85000600000001</v>
      </c>
      <c r="J1247" s="3">
        <v>39.25</v>
      </c>
      <c r="K1247" s="3">
        <v>11434.049805000001</v>
      </c>
      <c r="L1247" s="7">
        <f t="shared" si="191"/>
        <v>8.3741551148092553E-3</v>
      </c>
      <c r="M1247" s="7">
        <f t="shared" si="192"/>
        <v>-1.2065453569931866E-3</v>
      </c>
      <c r="N1247" s="7">
        <f t="shared" si="193"/>
        <v>9.435421208494308E-3</v>
      </c>
      <c r="O1247" s="7">
        <f t="shared" si="194"/>
        <v>5.0906317665674128E-3</v>
      </c>
      <c r="P1247" s="7">
        <f t="shared" si="195"/>
        <v>9.5237338584593535E-3</v>
      </c>
      <c r="Q1247" s="7">
        <f t="shared" si="196"/>
        <v>2.3526939381093619E-2</v>
      </c>
      <c r="R1247" s="7">
        <f t="shared" si="197"/>
        <v>7.6335368956743574E-3</v>
      </c>
      <c r="S1247" s="7">
        <f t="shared" si="198"/>
        <v>-6.8582250855812002E-2</v>
      </c>
      <c r="T1247" s="7">
        <f t="shared" si="199"/>
        <v>-3.0479807733802575E-3</v>
      </c>
      <c r="U1247" s="7">
        <f t="shared" si="200"/>
        <v>5.1621774286828633E-4</v>
      </c>
    </row>
    <row r="1248" spans="1:21" x14ac:dyDescent="0.2">
      <c r="A1248" s="2">
        <v>45001</v>
      </c>
      <c r="B1248" s="3">
        <v>35.099997999999999</v>
      </c>
      <c r="C1248" s="3">
        <v>100.43</v>
      </c>
      <c r="D1248" s="3">
        <v>64.970000999999996</v>
      </c>
      <c r="E1248" s="3">
        <v>702.580017</v>
      </c>
      <c r="F1248" s="3">
        <v>40.369999</v>
      </c>
      <c r="G1248" s="3">
        <v>47.130001</v>
      </c>
      <c r="H1248" s="3">
        <v>19.969999000000001</v>
      </c>
      <c r="I1248" s="3">
        <v>186.490005</v>
      </c>
      <c r="J1248" s="3">
        <v>38.590000000000003</v>
      </c>
      <c r="K1248" s="3">
        <v>11717.280273</v>
      </c>
      <c r="L1248" s="7">
        <f t="shared" si="191"/>
        <v>5.1546394704833519E-3</v>
      </c>
      <c r="M1248" s="7">
        <f t="shared" si="192"/>
        <v>1.0972458666094647E-2</v>
      </c>
      <c r="N1248" s="7">
        <f t="shared" si="193"/>
        <v>-4.4437785950420857E-3</v>
      </c>
      <c r="O1248" s="7">
        <f t="shared" si="194"/>
        <v>1.092105945295696E-2</v>
      </c>
      <c r="P1248" s="7">
        <f t="shared" si="195"/>
        <v>2.2343595390854755E-3</v>
      </c>
      <c r="Q1248" s="7">
        <f t="shared" si="196"/>
        <v>-2.4021536052567002E-2</v>
      </c>
      <c r="R1248" s="7">
        <f t="shared" si="197"/>
        <v>8.585859019487916E-3</v>
      </c>
      <c r="S1248" s="7">
        <f t="shared" si="198"/>
        <v>2.5515528440510409E-2</v>
      </c>
      <c r="T1248" s="7">
        <f t="shared" si="199"/>
        <v>-1.6815286624203736E-2</v>
      </c>
      <c r="U1248" s="7">
        <f t="shared" si="200"/>
        <v>2.4770791874296871E-2</v>
      </c>
    </row>
    <row r="1249" spans="1:21" x14ac:dyDescent="0.2">
      <c r="A1249" s="2">
        <v>45002</v>
      </c>
      <c r="B1249" s="3">
        <v>34.860000999999997</v>
      </c>
      <c r="C1249" s="3">
        <v>98.699996999999996</v>
      </c>
      <c r="D1249" s="3">
        <v>64.739998</v>
      </c>
      <c r="E1249" s="3">
        <v>690.84997599999997</v>
      </c>
      <c r="F1249" s="3">
        <v>40.099997999999999</v>
      </c>
      <c r="G1249" s="3">
        <v>46.779998999999997</v>
      </c>
      <c r="H1249" s="3">
        <v>19.700001</v>
      </c>
      <c r="I1249" s="3">
        <v>182.050003</v>
      </c>
      <c r="J1249" s="3">
        <v>37.259998000000003</v>
      </c>
      <c r="K1249" s="3">
        <v>11630.509765999999</v>
      </c>
      <c r="L1249" s="7">
        <f t="shared" si="191"/>
        <v>-6.8375217571238168E-3</v>
      </c>
      <c r="M1249" s="7">
        <f t="shared" si="192"/>
        <v>-1.7225958378970532E-2</v>
      </c>
      <c r="N1249" s="7">
        <f t="shared" si="193"/>
        <v>-3.5401415493282263E-3</v>
      </c>
      <c r="O1249" s="7">
        <f t="shared" si="194"/>
        <v>-1.6695665570004431E-2</v>
      </c>
      <c r="P1249" s="7">
        <f t="shared" si="195"/>
        <v>-6.688159690070852E-3</v>
      </c>
      <c r="Q1249" s="7">
        <f t="shared" si="196"/>
        <v>-7.4263100482430174E-3</v>
      </c>
      <c r="R1249" s="7">
        <f t="shared" si="197"/>
        <v>-1.3520180947430245E-2</v>
      </c>
      <c r="S1249" s="7">
        <f t="shared" si="198"/>
        <v>-2.380825717710712E-2</v>
      </c>
      <c r="T1249" s="7">
        <f t="shared" si="199"/>
        <v>-3.4464939103394668E-2</v>
      </c>
      <c r="U1249" s="7">
        <f t="shared" si="200"/>
        <v>-7.4053453513393732E-3</v>
      </c>
    </row>
    <row r="1250" spans="1:21" x14ac:dyDescent="0.2">
      <c r="A1250" s="2">
        <v>45005</v>
      </c>
      <c r="B1250" s="3">
        <v>35.220001000000003</v>
      </c>
      <c r="C1250" s="3">
        <v>99.849997999999999</v>
      </c>
      <c r="D1250" s="3">
        <v>65.019997000000004</v>
      </c>
      <c r="E1250" s="3">
        <v>689.45001200000002</v>
      </c>
      <c r="F1250" s="3">
        <v>40.810001</v>
      </c>
      <c r="G1250" s="3">
        <v>47.349997999999999</v>
      </c>
      <c r="H1250" s="3">
        <v>20</v>
      </c>
      <c r="I1250" s="3">
        <v>186.88999899999999</v>
      </c>
      <c r="J1250" s="3">
        <v>37.549999</v>
      </c>
      <c r="K1250" s="3">
        <v>11675.540039</v>
      </c>
      <c r="L1250" s="7">
        <f t="shared" si="191"/>
        <v>1.0327022078972591E-2</v>
      </c>
      <c r="M1250" s="7">
        <f t="shared" si="192"/>
        <v>1.1651479584138216E-2</v>
      </c>
      <c r="N1250" s="7">
        <f t="shared" si="193"/>
        <v>4.3249769640092304E-3</v>
      </c>
      <c r="O1250" s="7">
        <f t="shared" si="194"/>
        <v>-2.0264370682991158E-3</v>
      </c>
      <c r="P1250" s="7">
        <f t="shared" si="195"/>
        <v>1.7705811356898332E-2</v>
      </c>
      <c r="Q1250" s="7">
        <f t="shared" si="196"/>
        <v>1.2184673197620266E-2</v>
      </c>
      <c r="R1250" s="7">
        <f t="shared" si="197"/>
        <v>1.5228374861503798E-2</v>
      </c>
      <c r="S1250" s="7">
        <f t="shared" si="198"/>
        <v>2.6586080308935698E-2</v>
      </c>
      <c r="T1250" s="7">
        <f t="shared" si="199"/>
        <v>7.7831727205137421E-3</v>
      </c>
      <c r="U1250" s="7">
        <f t="shared" si="200"/>
        <v>3.8717368289083393E-3</v>
      </c>
    </row>
    <row r="1251" spans="1:21" x14ac:dyDescent="0.2">
      <c r="A1251" s="2">
        <v>45006</v>
      </c>
      <c r="B1251" s="3">
        <v>35.150002000000001</v>
      </c>
      <c r="C1251" s="3">
        <v>100.540001</v>
      </c>
      <c r="D1251" s="3">
        <v>65.150002000000001</v>
      </c>
      <c r="E1251" s="3">
        <v>687.94000200000005</v>
      </c>
      <c r="F1251" s="3">
        <v>40.659999999999997</v>
      </c>
      <c r="G1251" s="3">
        <v>47.759998000000003</v>
      </c>
      <c r="H1251" s="3">
        <v>21.25</v>
      </c>
      <c r="I1251" s="3">
        <v>195.33999600000001</v>
      </c>
      <c r="J1251" s="3">
        <v>39.040000999999997</v>
      </c>
      <c r="K1251" s="3">
        <v>11860.110352</v>
      </c>
      <c r="L1251" s="7">
        <f t="shared" si="191"/>
        <v>-1.9874786488507708E-3</v>
      </c>
      <c r="M1251" s="7">
        <f t="shared" si="192"/>
        <v>6.910395731805667E-3</v>
      </c>
      <c r="N1251" s="7">
        <f t="shared" si="193"/>
        <v>1.9994617963454693E-3</v>
      </c>
      <c r="O1251" s="7">
        <f t="shared" si="194"/>
        <v>-2.1901660362868567E-3</v>
      </c>
      <c r="P1251" s="7">
        <f t="shared" si="195"/>
        <v>-3.6755941270377123E-3</v>
      </c>
      <c r="Q1251" s="7">
        <f t="shared" si="196"/>
        <v>8.6589232802080311E-3</v>
      </c>
      <c r="R1251" s="7">
        <f t="shared" si="197"/>
        <v>6.25E-2</v>
      </c>
      <c r="S1251" s="7">
        <f t="shared" si="198"/>
        <v>4.5213746295755641E-2</v>
      </c>
      <c r="T1251" s="7">
        <f t="shared" si="199"/>
        <v>3.968048041758928E-2</v>
      </c>
      <c r="U1251" s="7">
        <f t="shared" si="200"/>
        <v>1.5808289156944939E-2</v>
      </c>
    </row>
    <row r="1252" spans="1:21" x14ac:dyDescent="0.2">
      <c r="A1252" s="2">
        <v>45007</v>
      </c>
      <c r="B1252" s="3">
        <v>34.669998</v>
      </c>
      <c r="C1252" s="3">
        <v>99.120002999999997</v>
      </c>
      <c r="D1252" s="3">
        <v>64.489998</v>
      </c>
      <c r="E1252" s="3">
        <v>663.03002900000001</v>
      </c>
      <c r="F1252" s="3">
        <v>40.009998000000003</v>
      </c>
      <c r="G1252" s="3">
        <v>48.040000999999997</v>
      </c>
      <c r="H1252" s="3">
        <v>20.690000999999999</v>
      </c>
      <c r="I1252" s="3">
        <v>189.80999800000001</v>
      </c>
      <c r="J1252" s="3">
        <v>37.880001</v>
      </c>
      <c r="K1252" s="3">
        <v>11669.959961</v>
      </c>
      <c r="L1252" s="7">
        <f t="shared" si="191"/>
        <v>-1.3655874045185003E-2</v>
      </c>
      <c r="M1252" s="7">
        <f t="shared" si="192"/>
        <v>-1.4123711814962154E-2</v>
      </c>
      <c r="N1252" s="7">
        <f t="shared" si="193"/>
        <v>-1.0130529236207862E-2</v>
      </c>
      <c r="O1252" s="7">
        <f t="shared" si="194"/>
        <v>-3.6209513805827556E-2</v>
      </c>
      <c r="P1252" s="7">
        <f t="shared" si="195"/>
        <v>-1.5986276438760296E-2</v>
      </c>
      <c r="Q1252" s="7">
        <f t="shared" si="196"/>
        <v>5.8627096257414741E-3</v>
      </c>
      <c r="R1252" s="7">
        <f t="shared" si="197"/>
        <v>-2.6352894117647116E-2</v>
      </c>
      <c r="S1252" s="7">
        <f t="shared" si="198"/>
        <v>-2.8309604347488599E-2</v>
      </c>
      <c r="T1252" s="7">
        <f t="shared" si="199"/>
        <v>-2.9713113993004168E-2</v>
      </c>
      <c r="U1252" s="7">
        <f t="shared" si="200"/>
        <v>-1.6032767432719013E-2</v>
      </c>
    </row>
    <row r="1253" spans="1:21" x14ac:dyDescent="0.2">
      <c r="A1253" s="2">
        <v>45008</v>
      </c>
      <c r="B1253" s="3">
        <v>34.110000999999997</v>
      </c>
      <c r="C1253" s="3">
        <v>98.419998000000007</v>
      </c>
      <c r="D1253" s="3">
        <v>64.599997999999999</v>
      </c>
      <c r="E1253" s="3">
        <v>666.36999500000002</v>
      </c>
      <c r="F1253" s="3">
        <v>40.18</v>
      </c>
      <c r="G1253" s="3">
        <v>48.52</v>
      </c>
      <c r="H1253" s="3">
        <v>20.74</v>
      </c>
      <c r="I1253" s="3">
        <v>189.179993</v>
      </c>
      <c r="J1253" s="3">
        <v>36.299999</v>
      </c>
      <c r="K1253" s="3">
        <v>11787.400390999999</v>
      </c>
      <c r="L1253" s="7">
        <f t="shared" si="191"/>
        <v>-1.6152207450372588E-2</v>
      </c>
      <c r="M1253" s="7">
        <f t="shared" si="192"/>
        <v>-7.0621971228147585E-3</v>
      </c>
      <c r="N1253" s="7">
        <f t="shared" si="193"/>
        <v>1.7056908576737657E-3</v>
      </c>
      <c r="O1253" s="7">
        <f t="shared" si="194"/>
        <v>5.037427950341E-3</v>
      </c>
      <c r="P1253" s="7">
        <f t="shared" si="195"/>
        <v>4.2489879654579498E-3</v>
      </c>
      <c r="Q1253" s="7">
        <f t="shared" si="196"/>
        <v>9.9916525813562446E-3</v>
      </c>
      <c r="R1253" s="7">
        <f t="shared" si="197"/>
        <v>2.4165779402330473E-3</v>
      </c>
      <c r="S1253" s="7">
        <f t="shared" si="198"/>
        <v>-3.3191349593713775E-3</v>
      </c>
      <c r="T1253" s="7">
        <f t="shared" si="199"/>
        <v>-4.171071695589449E-2</v>
      </c>
      <c r="U1253" s="7">
        <f t="shared" si="200"/>
        <v>1.0063481827913251E-2</v>
      </c>
    </row>
    <row r="1254" spans="1:21" x14ac:dyDescent="0.2">
      <c r="A1254" s="2">
        <v>45009</v>
      </c>
      <c r="B1254" s="3">
        <v>34.869999</v>
      </c>
      <c r="C1254" s="3">
        <v>98.339995999999999</v>
      </c>
      <c r="D1254" s="3">
        <v>65.470000999999996</v>
      </c>
      <c r="E1254" s="3">
        <v>681.70001200000002</v>
      </c>
      <c r="F1254" s="3">
        <v>40.389999000000003</v>
      </c>
      <c r="G1254" s="3">
        <v>49.049999</v>
      </c>
      <c r="H1254" s="3">
        <v>20.23</v>
      </c>
      <c r="I1254" s="3">
        <v>192.220001</v>
      </c>
      <c r="J1254" s="3">
        <v>35.770000000000003</v>
      </c>
      <c r="K1254" s="3">
        <v>11823.959961</v>
      </c>
      <c r="L1254" s="7">
        <f t="shared" si="191"/>
        <v>2.2280796766907252E-2</v>
      </c>
      <c r="M1254" s="7">
        <f t="shared" si="192"/>
        <v>-8.1286325569735786E-4</v>
      </c>
      <c r="N1254" s="7">
        <f t="shared" si="193"/>
        <v>1.3467539116642032E-2</v>
      </c>
      <c r="O1254" s="7">
        <f t="shared" si="194"/>
        <v>2.3005263014580956E-2</v>
      </c>
      <c r="P1254" s="7">
        <f t="shared" si="195"/>
        <v>5.226455948233036E-3</v>
      </c>
      <c r="Q1254" s="7">
        <f t="shared" si="196"/>
        <v>1.0923309975267859E-2</v>
      </c>
      <c r="R1254" s="7">
        <f t="shared" si="197"/>
        <v>-2.4590163934426135E-2</v>
      </c>
      <c r="S1254" s="7">
        <f t="shared" si="198"/>
        <v>1.6069394822316122E-2</v>
      </c>
      <c r="T1254" s="7">
        <f t="shared" si="199"/>
        <v>-1.4600523818196154E-2</v>
      </c>
      <c r="U1254" s="7">
        <f t="shared" si="200"/>
        <v>3.1015803983307027E-3</v>
      </c>
    </row>
    <row r="1255" spans="1:21" x14ac:dyDescent="0.2">
      <c r="A1255" s="2">
        <v>45012</v>
      </c>
      <c r="B1255" s="3">
        <v>35.099997999999999</v>
      </c>
      <c r="C1255" s="3">
        <v>98.660004000000001</v>
      </c>
      <c r="D1255" s="3">
        <v>65.830001999999993</v>
      </c>
      <c r="E1255" s="3">
        <v>687.61999500000002</v>
      </c>
      <c r="F1255" s="3">
        <v>40.220001000000003</v>
      </c>
      <c r="G1255" s="3">
        <v>48.630001</v>
      </c>
      <c r="H1255" s="3">
        <v>20.76</v>
      </c>
      <c r="I1255" s="3">
        <v>194.41999799999999</v>
      </c>
      <c r="J1255" s="3">
        <v>36.490001999999997</v>
      </c>
      <c r="K1255" s="3">
        <v>11768.839844</v>
      </c>
      <c r="L1255" s="7">
        <f t="shared" si="191"/>
        <v>6.5958992427845899E-3</v>
      </c>
      <c r="M1255" s="7">
        <f t="shared" si="192"/>
        <v>3.2540981596135251E-3</v>
      </c>
      <c r="N1255" s="7">
        <f t="shared" si="193"/>
        <v>5.4987168856160083E-3</v>
      </c>
      <c r="O1255" s="7">
        <f t="shared" si="194"/>
        <v>8.6841468326100037E-3</v>
      </c>
      <c r="P1255" s="7">
        <f t="shared" si="195"/>
        <v>-4.2089132015081165E-3</v>
      </c>
      <c r="Q1255" s="7">
        <f t="shared" si="196"/>
        <v>-8.5626505313486281E-3</v>
      </c>
      <c r="R1255" s="7">
        <f t="shared" si="197"/>
        <v>2.6198714780029716E-2</v>
      </c>
      <c r="S1255" s="7">
        <f t="shared" si="198"/>
        <v>1.1445203353213989E-2</v>
      </c>
      <c r="T1255" s="7">
        <f t="shared" si="199"/>
        <v>2.0128655297735359E-2</v>
      </c>
      <c r="U1255" s="7">
        <f t="shared" si="200"/>
        <v>-4.6617306876721408E-3</v>
      </c>
    </row>
    <row r="1256" spans="1:21" x14ac:dyDescent="0.2">
      <c r="A1256" s="2">
        <v>45013</v>
      </c>
      <c r="B1256" s="3">
        <v>35.139999000000003</v>
      </c>
      <c r="C1256" s="3">
        <v>98.720000999999996</v>
      </c>
      <c r="D1256" s="3">
        <v>66.290001000000004</v>
      </c>
      <c r="E1256" s="3">
        <v>683.04998799999998</v>
      </c>
      <c r="F1256" s="3">
        <v>39.990001999999997</v>
      </c>
      <c r="G1256" s="3">
        <v>48.919998</v>
      </c>
      <c r="H1256" s="3">
        <v>21.41</v>
      </c>
      <c r="I1256" s="3">
        <v>197.770004</v>
      </c>
      <c r="J1256" s="3">
        <v>36.450001</v>
      </c>
      <c r="K1256" s="3">
        <v>11716.080078000001</v>
      </c>
      <c r="L1256" s="7">
        <f t="shared" si="191"/>
        <v>1.1396296945659007E-3</v>
      </c>
      <c r="M1256" s="7">
        <f t="shared" si="192"/>
        <v>6.0811876715508376E-4</v>
      </c>
      <c r="N1256" s="7">
        <f t="shared" si="193"/>
        <v>6.9876801765859061E-3</v>
      </c>
      <c r="O1256" s="7">
        <f t="shared" si="194"/>
        <v>-6.6461229068826488E-3</v>
      </c>
      <c r="P1256" s="7">
        <f t="shared" si="195"/>
        <v>-5.7185229806435483E-3</v>
      </c>
      <c r="Q1256" s="7">
        <f t="shared" si="196"/>
        <v>5.9633352670504696E-3</v>
      </c>
      <c r="R1256" s="7">
        <f t="shared" si="197"/>
        <v>3.1310211946050027E-2</v>
      </c>
      <c r="S1256" s="7">
        <f t="shared" si="198"/>
        <v>1.7230768616714048E-2</v>
      </c>
      <c r="T1256" s="7">
        <f t="shared" si="199"/>
        <v>-1.0962180818734027E-3</v>
      </c>
      <c r="U1256" s="7">
        <f t="shared" si="200"/>
        <v>-4.4830048415432592E-3</v>
      </c>
    </row>
    <row r="1257" spans="1:21" x14ac:dyDescent="0.2">
      <c r="A1257" s="2">
        <v>45014</v>
      </c>
      <c r="B1257" s="3">
        <v>35.290000999999997</v>
      </c>
      <c r="C1257" s="3">
        <v>100.620003</v>
      </c>
      <c r="D1257" s="3">
        <v>66.489998</v>
      </c>
      <c r="E1257" s="3">
        <v>694.51000999999997</v>
      </c>
      <c r="F1257" s="3">
        <v>40.25</v>
      </c>
      <c r="G1257" s="3">
        <v>49.040000999999997</v>
      </c>
      <c r="H1257" s="3">
        <v>21.51</v>
      </c>
      <c r="I1257" s="3">
        <v>202.279999</v>
      </c>
      <c r="J1257" s="3">
        <v>36.470001000000003</v>
      </c>
      <c r="K1257" s="3">
        <v>11926.240234000001</v>
      </c>
      <c r="L1257" s="7">
        <f t="shared" si="191"/>
        <v>4.268696763480088E-3</v>
      </c>
      <c r="M1257" s="7">
        <f t="shared" si="192"/>
        <v>1.9246373386888446E-2</v>
      </c>
      <c r="N1257" s="7">
        <f t="shared" si="193"/>
        <v>3.0170010104539928E-3</v>
      </c>
      <c r="O1257" s="7">
        <f t="shared" si="194"/>
        <v>1.6777720813019006E-2</v>
      </c>
      <c r="P1257" s="7">
        <f t="shared" si="195"/>
        <v>6.5015750686884958E-3</v>
      </c>
      <c r="Q1257" s="7">
        <f t="shared" si="196"/>
        <v>2.4530458893313317E-3</v>
      </c>
      <c r="R1257" s="7">
        <f t="shared" si="197"/>
        <v>4.6707146193368252E-3</v>
      </c>
      <c r="S1257" s="7">
        <f t="shared" si="198"/>
        <v>2.2804241840436043E-2</v>
      </c>
      <c r="T1257" s="7">
        <f t="shared" si="199"/>
        <v>5.4869682993981608E-4</v>
      </c>
      <c r="U1257" s="7">
        <f t="shared" si="200"/>
        <v>1.7937753463688803E-2</v>
      </c>
    </row>
    <row r="1258" spans="1:21" x14ac:dyDescent="0.2">
      <c r="A1258" s="2">
        <v>45015</v>
      </c>
      <c r="B1258" s="3">
        <v>35.130001</v>
      </c>
      <c r="C1258" s="3">
        <v>101.32</v>
      </c>
      <c r="D1258" s="3">
        <v>66.660004000000001</v>
      </c>
      <c r="E1258" s="3">
        <v>702.01000999999997</v>
      </c>
      <c r="F1258" s="3">
        <v>40.380001</v>
      </c>
      <c r="G1258" s="3">
        <v>49.060001</v>
      </c>
      <c r="H1258" s="3">
        <v>21.709999</v>
      </c>
      <c r="I1258" s="3">
        <v>202.05999800000001</v>
      </c>
      <c r="J1258" s="3">
        <v>37.150002000000001</v>
      </c>
      <c r="K1258" s="3">
        <v>12013.469727</v>
      </c>
      <c r="L1258" s="7">
        <f t="shared" si="191"/>
        <v>-4.5338621554586126E-3</v>
      </c>
      <c r="M1258" s="7">
        <f t="shared" si="192"/>
        <v>6.9568373994184458E-3</v>
      </c>
      <c r="N1258" s="7">
        <f t="shared" si="193"/>
        <v>2.5568657709991323E-3</v>
      </c>
      <c r="O1258" s="7">
        <f t="shared" si="194"/>
        <v>1.0798980420742964E-2</v>
      </c>
      <c r="P1258" s="7">
        <f t="shared" si="195"/>
        <v>3.2298385093167711E-3</v>
      </c>
      <c r="Q1258" s="7">
        <f t="shared" si="196"/>
        <v>4.0783033426127228E-4</v>
      </c>
      <c r="R1258" s="7">
        <f t="shared" si="197"/>
        <v>9.2979544397953622E-3</v>
      </c>
      <c r="S1258" s="7">
        <f t="shared" si="198"/>
        <v>-1.0876062936899477E-3</v>
      </c>
      <c r="T1258" s="7">
        <f t="shared" si="199"/>
        <v>1.8645488932122516E-2</v>
      </c>
      <c r="U1258" s="7">
        <f t="shared" si="200"/>
        <v>7.3140814949643673E-3</v>
      </c>
    </row>
    <row r="1259" spans="1:21" x14ac:dyDescent="0.2">
      <c r="A1259" s="1">
        <v>45016</v>
      </c>
      <c r="B1259" s="3">
        <v>35.279998999999997</v>
      </c>
      <c r="C1259" s="3">
        <v>104.129997</v>
      </c>
      <c r="D1259" s="3">
        <v>66.959998999999996</v>
      </c>
      <c r="E1259" s="3">
        <v>721.03997800000002</v>
      </c>
      <c r="F1259" s="3">
        <v>40.799999</v>
      </c>
      <c r="G1259" s="3">
        <v>49.369999</v>
      </c>
      <c r="H1259" s="3">
        <v>22.309999000000001</v>
      </c>
      <c r="I1259" s="3">
        <v>204.240005</v>
      </c>
      <c r="J1259" s="3">
        <v>37.970001000000003</v>
      </c>
      <c r="K1259" s="3">
        <v>12221.910156</v>
      </c>
      <c r="L1259" s="7">
        <f t="shared" si="191"/>
        <v>4.26979777199541E-3</v>
      </c>
      <c r="M1259" s="7">
        <f t="shared" si="192"/>
        <v>2.7733882747730063E-2</v>
      </c>
      <c r="N1259" s="7">
        <f t="shared" si="193"/>
        <v>4.5003747674541928E-3</v>
      </c>
      <c r="O1259" s="7">
        <f t="shared" si="194"/>
        <v>2.7107829986640866E-2</v>
      </c>
      <c r="P1259" s="7">
        <f t="shared" si="195"/>
        <v>1.040113892022934E-2</v>
      </c>
      <c r="Q1259" s="7">
        <f t="shared" si="196"/>
        <v>6.3187524191041129E-3</v>
      </c>
      <c r="R1259" s="7">
        <f t="shared" si="197"/>
        <v>2.763703489806708E-2</v>
      </c>
      <c r="S1259" s="7">
        <f t="shared" si="198"/>
        <v>1.0788909341669839E-2</v>
      </c>
      <c r="T1259" s="7">
        <f t="shared" si="199"/>
        <v>2.2072650224891046E-2</v>
      </c>
      <c r="U1259" s="7">
        <f t="shared" si="200"/>
        <v>1.7350560140967027E-2</v>
      </c>
    </row>
    <row r="1260" spans="1:21" x14ac:dyDescent="0.2">
      <c r="A1260" s="1">
        <v>45019</v>
      </c>
      <c r="B1260" s="3">
        <v>35.389999000000003</v>
      </c>
      <c r="C1260" s="3">
        <v>104.849998</v>
      </c>
      <c r="D1260" s="3">
        <v>67.110000999999997</v>
      </c>
      <c r="E1260" s="3">
        <v>709.95001200000002</v>
      </c>
      <c r="F1260" s="3">
        <v>41.349997999999999</v>
      </c>
      <c r="G1260" s="3">
        <v>49.939999</v>
      </c>
      <c r="H1260" s="3">
        <v>21.790001</v>
      </c>
      <c r="I1260" s="3">
        <v>213.36999499999999</v>
      </c>
      <c r="J1260" s="3">
        <v>38.540000999999997</v>
      </c>
      <c r="K1260" s="3">
        <v>12189.450194999999</v>
      </c>
      <c r="L1260" s="7">
        <f t="shared" si="191"/>
        <v>3.1179139205759769E-3</v>
      </c>
      <c r="M1260" s="7">
        <f t="shared" si="192"/>
        <v>6.9144436833124684E-3</v>
      </c>
      <c r="N1260" s="7">
        <f t="shared" si="193"/>
        <v>2.2401732712092879E-3</v>
      </c>
      <c r="O1260" s="7">
        <f t="shared" si="194"/>
        <v>-1.5380514726466392E-2</v>
      </c>
      <c r="P1260" s="7">
        <f t="shared" si="195"/>
        <v>1.3480367977459991E-2</v>
      </c>
      <c r="Q1260" s="7">
        <f t="shared" si="196"/>
        <v>1.1545473193143072E-2</v>
      </c>
      <c r="R1260" s="7">
        <f t="shared" si="197"/>
        <v>-2.3307845060862666E-2</v>
      </c>
      <c r="S1260" s="7">
        <f t="shared" si="198"/>
        <v>4.470226095029714E-2</v>
      </c>
      <c r="T1260" s="7">
        <f t="shared" si="199"/>
        <v>1.5011851066319254E-2</v>
      </c>
      <c r="U1260" s="7">
        <f t="shared" si="200"/>
        <v>-2.6558828027438233E-3</v>
      </c>
    </row>
    <row r="1261" spans="1:21" x14ac:dyDescent="0.2">
      <c r="K1261" s="11"/>
      <c r="U1261" s="7"/>
    </row>
    <row r="1262" spans="1:21" x14ac:dyDescent="0.2">
      <c r="K1262" s="11"/>
      <c r="U1262" s="7"/>
    </row>
    <row r="1263" spans="1:21" x14ac:dyDescent="0.2">
      <c r="K1263" s="11"/>
      <c r="U1263" s="7"/>
    </row>
    <row r="1264" spans="1:21" x14ac:dyDescent="0.2">
      <c r="K1264" s="11"/>
      <c r="U1264" s="7"/>
    </row>
    <row r="1265" spans="11:21" x14ac:dyDescent="0.2">
      <c r="K1265" s="11"/>
      <c r="U1265" s="7"/>
    </row>
    <row r="1266" spans="11:21" x14ac:dyDescent="0.2">
      <c r="K1266" s="11"/>
      <c r="U1266" s="7"/>
    </row>
    <row r="1267" spans="11:21" x14ac:dyDescent="0.2">
      <c r="K1267" s="11"/>
      <c r="U1267" s="7"/>
    </row>
    <row r="1268" spans="11:21" x14ac:dyDescent="0.2">
      <c r="K1268" s="11"/>
      <c r="U1268" s="7"/>
    </row>
    <row r="1269" spans="11:21" x14ac:dyDescent="0.2">
      <c r="K1269" s="11"/>
      <c r="U1269" s="7"/>
    </row>
    <row r="1270" spans="11:21" x14ac:dyDescent="0.2">
      <c r="K1270" s="11"/>
      <c r="U1270" s="7"/>
    </row>
    <row r="1271" spans="11:21" x14ac:dyDescent="0.2">
      <c r="K1271" s="11"/>
      <c r="U1271" s="7"/>
    </row>
    <row r="1272" spans="11:21" x14ac:dyDescent="0.2">
      <c r="K1272" s="11"/>
      <c r="U1272" s="7"/>
    </row>
    <row r="1273" spans="11:21" x14ac:dyDescent="0.2">
      <c r="K1273" s="11"/>
      <c r="U1273" s="7"/>
    </row>
    <row r="1274" spans="11:21" x14ac:dyDescent="0.2">
      <c r="K1274" s="11"/>
      <c r="U1274" s="7"/>
    </row>
    <row r="1275" spans="11:21" x14ac:dyDescent="0.2">
      <c r="K1275" s="11"/>
      <c r="U1275" s="7"/>
    </row>
    <row r="1276" spans="11:21" x14ac:dyDescent="0.2">
      <c r="K1276" s="13"/>
      <c r="U1276" s="7"/>
    </row>
    <row r="1277" spans="11:21" x14ac:dyDescent="0.2">
      <c r="K1277" s="11"/>
      <c r="U1277" s="7"/>
    </row>
    <row r="1278" spans="11:21" x14ac:dyDescent="0.2">
      <c r="K1278" s="11"/>
      <c r="U1278" s="7"/>
    </row>
    <row r="1279" spans="11:21" x14ac:dyDescent="0.2">
      <c r="K1279" s="11"/>
      <c r="U1279" s="7"/>
    </row>
    <row r="1280" spans="11:21" x14ac:dyDescent="0.2">
      <c r="K1280" s="11"/>
      <c r="U1280" s="7"/>
    </row>
    <row r="1281" spans="11:21" x14ac:dyDescent="0.2">
      <c r="K1281" s="11"/>
      <c r="U1281" s="7"/>
    </row>
    <row r="1282" spans="11:21" x14ac:dyDescent="0.2">
      <c r="K1282" s="11"/>
      <c r="U1282" s="7"/>
    </row>
    <row r="1283" spans="11:21" x14ac:dyDescent="0.2">
      <c r="K1283" s="11"/>
      <c r="U1283" s="7"/>
    </row>
    <row r="1284" spans="11:21" x14ac:dyDescent="0.2">
      <c r="K1284" s="11"/>
      <c r="U1284" s="7"/>
    </row>
    <row r="1285" spans="11:21" x14ac:dyDescent="0.2">
      <c r="K1285" s="11"/>
      <c r="U1285" s="7"/>
    </row>
    <row r="1286" spans="11:21" x14ac:dyDescent="0.2">
      <c r="K1286" s="11"/>
      <c r="U1286" s="7"/>
    </row>
    <row r="1287" spans="11:21" x14ac:dyDescent="0.2">
      <c r="K1287" s="11"/>
      <c r="U1287" s="7"/>
    </row>
    <row r="1288" spans="11:21" x14ac:dyDescent="0.2">
      <c r="K1288" s="11"/>
      <c r="U1288" s="7"/>
    </row>
    <row r="1289" spans="11:21" x14ac:dyDescent="0.2">
      <c r="K1289" s="11"/>
      <c r="U1289" s="7"/>
    </row>
    <row r="1290" spans="11:21" x14ac:dyDescent="0.2">
      <c r="K1290" s="11"/>
      <c r="U1290" s="7"/>
    </row>
    <row r="1291" spans="11:21" x14ac:dyDescent="0.2">
      <c r="K1291" s="11"/>
      <c r="U1291" s="7"/>
    </row>
    <row r="1292" spans="11:21" x14ac:dyDescent="0.2">
      <c r="K1292" s="11"/>
      <c r="U1292" s="7"/>
    </row>
    <row r="1293" spans="11:21" x14ac:dyDescent="0.2">
      <c r="K1293" s="11"/>
      <c r="U1293" s="7"/>
    </row>
    <row r="1294" spans="11:21" x14ac:dyDescent="0.2">
      <c r="K1294" s="11"/>
      <c r="U1294" s="7"/>
    </row>
    <row r="1295" spans="11:21" x14ac:dyDescent="0.2">
      <c r="K1295" s="11"/>
      <c r="U1295" s="7"/>
    </row>
    <row r="1296" spans="11:21" x14ac:dyDescent="0.2">
      <c r="K1296" s="11"/>
      <c r="U1296" s="7"/>
    </row>
    <row r="1297" spans="11:21" x14ac:dyDescent="0.2">
      <c r="K1297" s="11"/>
      <c r="U1297" s="7"/>
    </row>
    <row r="1298" spans="11:21" x14ac:dyDescent="0.2">
      <c r="K1298" s="11"/>
      <c r="U1298" s="7"/>
    </row>
    <row r="1299" spans="11:21" x14ac:dyDescent="0.2">
      <c r="K1299" s="11"/>
      <c r="U1299" s="7"/>
    </row>
    <row r="1300" spans="11:21" x14ac:dyDescent="0.2">
      <c r="K1300" s="11"/>
      <c r="U1300" s="7"/>
    </row>
    <row r="1301" spans="11:21" x14ac:dyDescent="0.2">
      <c r="K1301" s="11"/>
      <c r="U1301" s="7"/>
    </row>
    <row r="1302" spans="11:21" x14ac:dyDescent="0.2">
      <c r="K1302" s="11"/>
      <c r="U1302" s="7"/>
    </row>
    <row r="1303" spans="11:21" x14ac:dyDescent="0.2">
      <c r="K1303" s="11"/>
      <c r="U1303" s="7"/>
    </row>
    <row r="1304" spans="11:21" x14ac:dyDescent="0.2">
      <c r="K1304" s="11"/>
      <c r="U1304" s="7"/>
    </row>
    <row r="1305" spans="11:21" x14ac:dyDescent="0.2">
      <c r="K1305" s="11"/>
      <c r="U1305" s="7"/>
    </row>
    <row r="1306" spans="11:21" x14ac:dyDescent="0.2">
      <c r="K1306" s="11"/>
      <c r="U130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E79F-67E5-5147-85EE-8FCDE4F5A9B9}">
  <dimension ref="A1:L23"/>
  <sheetViews>
    <sheetView zoomScale="86" zoomScaleNormal="100" workbookViewId="0">
      <selection activeCell="C2" sqref="C2"/>
    </sheetView>
  </sheetViews>
  <sheetFormatPr baseColWidth="10" defaultRowHeight="16" x14ac:dyDescent="0.2"/>
  <cols>
    <col min="1" max="1" width="5" customWidth="1"/>
    <col min="2" max="2" width="20.83203125" customWidth="1"/>
    <col min="3" max="12" width="11.6640625" customWidth="1"/>
  </cols>
  <sheetData>
    <row r="1" spans="1:12" x14ac:dyDescent="0.2"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5" t="s">
        <v>39</v>
      </c>
      <c r="K1" s="15" t="s">
        <v>31</v>
      </c>
      <c r="L1" s="16" t="s">
        <v>40</v>
      </c>
    </row>
    <row r="2" spans="1:12" x14ac:dyDescent="0.2">
      <c r="A2" s="4" t="s">
        <v>24</v>
      </c>
      <c r="B2" s="26" t="s">
        <v>25</v>
      </c>
      <c r="C2" s="10">
        <f>_xlfn.COVARIANCE.P(Data!L3:L1260, Data!U3:U1260)</f>
        <v>1.0878820474745458E-4</v>
      </c>
      <c r="D2" s="10">
        <f>_xlfn.COVARIANCE.P(Data!M3:M1260, Data!U3:U1260)</f>
        <v>2.1329546819964627E-4</v>
      </c>
      <c r="E2" s="10">
        <f>_xlfn.COVARIANCE.P(Data!N3:N1260, Data!U3:U1260)</f>
        <v>4.9376389587004282E-5</v>
      </c>
      <c r="F2" s="10">
        <f>_xlfn.COVARIANCE.P(Data!O3:O1260, Data!U3:U1260)</f>
        <v>1.8136615952862189E-4</v>
      </c>
      <c r="G2" s="10">
        <f>_xlfn.COVARIANCE.P(Data!P3:P1260, Data!U3:U1260)</f>
        <v>1.0364023328482619E-4</v>
      </c>
      <c r="H2" s="10">
        <f>_xlfn.COVARIANCE.P(Data!Q3:Q1260, Data!U3:U1260)</f>
        <v>5.1376111977914765E-5</v>
      </c>
      <c r="I2" s="10">
        <f>_xlfn.COVARIANCE.P(Data!R3:R1260, Data!U3:U1260)</f>
        <v>2.3229829027566809E-4</v>
      </c>
      <c r="J2" s="10">
        <f>_xlfn.COVARIANCE.P(Data!S3:S1260, Data!U3:U1260)</f>
        <v>2.1589571753406379E-4</v>
      </c>
      <c r="K2" s="10">
        <f>_xlfn.COVARIANCE.P(Data!T3:T1260, Data!U3:U1260)</f>
        <v>2.6349239765563432E-4</v>
      </c>
      <c r="L2" s="10">
        <f>_xlfn.COVARIANCE.P(Data!U3:U1260, Data!U3:U1260)</f>
        <v>2.610494621883494E-4</v>
      </c>
    </row>
    <row r="3" spans="1:12" x14ac:dyDescent="0.2">
      <c r="A3" s="4"/>
      <c r="B3" s="26" t="s">
        <v>26</v>
      </c>
      <c r="C3" s="12">
        <f>C2/$L$2</f>
        <v>0.41673406961077347</v>
      </c>
      <c r="D3" s="12">
        <f t="shared" ref="D3:L3" si="0">D2/$L$2</f>
        <v>0.81706917306633553</v>
      </c>
      <c r="E3" s="12">
        <f t="shared" si="0"/>
        <v>0.18914572423588752</v>
      </c>
      <c r="F3" s="12">
        <f t="shared" si="0"/>
        <v>0.69475783634353805</v>
      </c>
      <c r="G3" s="12">
        <f t="shared" si="0"/>
        <v>0.3970137782166695</v>
      </c>
      <c r="H3" s="12">
        <f t="shared" si="0"/>
        <v>0.19680604413904698</v>
      </c>
      <c r="I3" s="12">
        <f t="shared" si="0"/>
        <v>0.88986312528030764</v>
      </c>
      <c r="J3" s="12">
        <f t="shared" si="0"/>
        <v>0.82702992652899321</v>
      </c>
      <c r="K3" s="12">
        <f t="shared" si="0"/>
        <v>1.0093581325424157</v>
      </c>
      <c r="L3" s="12">
        <f t="shared" si="0"/>
        <v>1</v>
      </c>
    </row>
    <row r="4" spans="1:12" x14ac:dyDescent="0.2">
      <c r="A4" s="4"/>
      <c r="B4" s="26" t="s">
        <v>27</v>
      </c>
      <c r="C4" s="7">
        <f>AVERAGE(Data!L3:L1260)*Data!$Z$2</f>
        <v>-3.1134317274679326E-2</v>
      </c>
      <c r="D4" s="7">
        <f>AVERAGE(Data!M3:M1260)*Data!$Z$2</f>
        <v>0.16358634021271165</v>
      </c>
      <c r="E4" s="7">
        <f>AVERAGE(Data!N3:N1260)*Data!$Z$2</f>
        <v>3.4394888359697499E-2</v>
      </c>
      <c r="F4" s="7">
        <f>AVERAGE(Data!O3:O1260)*Data!$Z$2</f>
        <v>0.15442317328968158</v>
      </c>
      <c r="G4" s="7">
        <f>AVERAGE(Data!P3:P1260)*Data!$Z$2</f>
        <v>7.1779806950116251E-2</v>
      </c>
      <c r="H4" s="7">
        <f>AVERAGE(Data!Q3:Q1260)*Data!$Z$2</f>
        <v>0.19345121393618156</v>
      </c>
      <c r="I4" s="7">
        <f>AVERAGE(Data!R3:R1260)*Data!$Z$2</f>
        <v>-4.2189533525584667E-2</v>
      </c>
      <c r="J4" s="7">
        <f>AVERAGE(Data!S3:S1260)*Data!$Z$2</f>
        <v>0.16676775386985587</v>
      </c>
      <c r="K4" s="7">
        <f>AVERAGE(Data!T3:T1260)*Data!$Z$2</f>
        <v>9.7521756209595467E-2</v>
      </c>
      <c r="L4" s="7">
        <f>AVERAGE(Data!U3:U1260)*Data!$Z$2</f>
        <v>0.14298486489127218</v>
      </c>
    </row>
    <row r="5" spans="1:12" x14ac:dyDescent="0.2">
      <c r="A5" s="4"/>
      <c r="B5" s="26" t="s">
        <v>28</v>
      </c>
      <c r="C5" s="7">
        <f>SQRT(_xlfn.VAR.S(Data!L3:L1260)*Data!$Z$2)</f>
        <v>0.44471030295348773</v>
      </c>
      <c r="D5" s="7">
        <f>SQRT(_xlfn.VAR.S(Data!M3:M1260)*Data!$Z$2)</f>
        <v>0.30947853632478955</v>
      </c>
      <c r="E5" s="7">
        <f>SQRT(_xlfn.VAR.S(Data!N3:N1260)*Data!$Z$2)</f>
        <v>0.23529101052677484</v>
      </c>
      <c r="F5" s="7">
        <f>SQRT(_xlfn.VAR.S(Data!O3:O1260)*Data!$Z$2)</f>
        <v>0.30160669882579261</v>
      </c>
      <c r="G5" s="7">
        <f>SQRT(_xlfn.VAR.S(Data!P3:P1260)*Data!$Z$2)</f>
        <v>0.26197890948856045</v>
      </c>
      <c r="H5" s="7">
        <f>SQRT(_xlfn.VAR.S(Data!Q3:Q1260)*Data!$Z$2)</f>
        <v>0.30802076056556021</v>
      </c>
      <c r="I5" s="7">
        <f>SQRT(_xlfn.VAR.S(Data!R3:R1260)*Data!$Z$2)</f>
        <v>0.52305650209894716</v>
      </c>
      <c r="J5" s="7">
        <f>SQRT(_xlfn.VAR.S(Data!S3:S1260)*Data!$Z$2)</f>
        <v>0.4831972151914512</v>
      </c>
      <c r="K5" s="7">
        <f>SQRT(_xlfn.VAR.S(Data!T3:T1260)*Data!$Z$2)</f>
        <v>0.48951274538884715</v>
      </c>
      <c r="L5" s="7">
        <f>SQRT(_xlfn.VAR.S(Data!U3:U1260)*Data!$Z$2)</f>
        <v>0.25658682540194905</v>
      </c>
    </row>
    <row r="6" spans="1:12" x14ac:dyDescent="0.2">
      <c r="A6" s="4"/>
      <c r="B6" s="9"/>
    </row>
    <row r="7" spans="1:12" x14ac:dyDescent="0.2">
      <c r="A7" s="4" t="s">
        <v>41</v>
      </c>
      <c r="B7" s="26" t="s">
        <v>29</v>
      </c>
      <c r="C7" s="14">
        <f>Data!$Y$2+C3*($L$4-Data!$Y$2)</f>
        <v>8.0117625388587244E-2</v>
      </c>
      <c r="D7" s="14">
        <f>Data!$Y$2+D3*($L$4-Data!$Y$2)</f>
        <v>0.12326769042577845</v>
      </c>
      <c r="E7" s="14">
        <f>Data!$Y$2+E3*($L$4-Data!$Y$2)</f>
        <v>5.558704633152696E-2</v>
      </c>
      <c r="F7" s="14">
        <f>Data!$Y$2+F3*($L$4-Data!$Y$2)</f>
        <v>0.11008437952244082</v>
      </c>
      <c r="G7" s="14">
        <f>Data!$Y$2+G3*($L$4-Data!$Y$2)</f>
        <v>7.7992076445057221E-2</v>
      </c>
      <c r="H7" s="14">
        <f>Data!$Y$2+H3*($L$4-Data!$Y$2)</f>
        <v>5.6412712877312934E-2</v>
      </c>
      <c r="I7" s="14">
        <f>Data!$Y$2+I3*($L$4-Data!$Y$2)</f>
        <v>0.13111377673006316</v>
      </c>
      <c r="J7" s="14">
        <f>Data!$Y$2+J3*($L$4-Data!$Y$2)</f>
        <v>0.12434130889196629</v>
      </c>
      <c r="K7" s="14">
        <f>Data!$Y$2+K3*($L$4-Data!$Y$2)</f>
        <v>0.14399352994299108</v>
      </c>
      <c r="L7" s="14"/>
    </row>
    <row r="9" spans="1:12" x14ac:dyDescent="0.2">
      <c r="A9" s="4" t="s">
        <v>30</v>
      </c>
      <c r="B9" s="17" t="s">
        <v>42</v>
      </c>
    </row>
    <row r="11" spans="1:12" x14ac:dyDescent="0.2">
      <c r="C11" s="15" t="s">
        <v>44</v>
      </c>
      <c r="D11" s="15" t="s">
        <v>45</v>
      </c>
      <c r="E11" s="4"/>
      <c r="G11" s="4"/>
    </row>
    <row r="12" spans="1:12" x14ac:dyDescent="0.2">
      <c r="B12" s="26" t="s">
        <v>46</v>
      </c>
      <c r="C12" s="14">
        <v>0.44471030295348773</v>
      </c>
      <c r="D12" s="14">
        <v>-3.1134317274679326E-2</v>
      </c>
      <c r="E12" s="7"/>
      <c r="G12" s="11"/>
    </row>
    <row r="13" spans="1:12" x14ac:dyDescent="0.2">
      <c r="B13" s="26" t="s">
        <v>47</v>
      </c>
      <c r="C13" s="14">
        <v>0.30947853632478955</v>
      </c>
      <c r="D13" s="14">
        <v>0.16358634021271165</v>
      </c>
      <c r="E13" s="7"/>
      <c r="G13" s="11"/>
    </row>
    <row r="14" spans="1:12" x14ac:dyDescent="0.2">
      <c r="B14" s="26" t="s">
        <v>48</v>
      </c>
      <c r="C14" s="14">
        <v>0.23529101052677484</v>
      </c>
      <c r="D14" s="14">
        <v>3.4394888359697499E-2</v>
      </c>
      <c r="E14" s="7"/>
      <c r="G14" s="11"/>
    </row>
    <row r="15" spans="1:12" x14ac:dyDescent="0.2">
      <c r="B15" s="26" t="s">
        <v>49</v>
      </c>
      <c r="C15" s="14">
        <v>0.30160669882579261</v>
      </c>
      <c r="D15" s="14">
        <v>0.15442317328968158</v>
      </c>
      <c r="E15" s="7"/>
      <c r="G15" s="11"/>
    </row>
    <row r="16" spans="1:12" x14ac:dyDescent="0.2">
      <c r="B16" s="26" t="s">
        <v>50</v>
      </c>
      <c r="C16" s="14">
        <v>0.26197890948856045</v>
      </c>
      <c r="D16" s="14">
        <v>7.1779806950116251E-2</v>
      </c>
      <c r="E16" s="7"/>
      <c r="G16" s="11"/>
    </row>
    <row r="17" spans="1:12" x14ac:dyDescent="0.2">
      <c r="B17" s="26" t="s">
        <v>51</v>
      </c>
      <c r="C17" s="14">
        <v>0.30802076056556021</v>
      </c>
      <c r="D17" s="14">
        <v>0.19345121393618156</v>
      </c>
      <c r="E17" s="7"/>
      <c r="G17" s="11"/>
    </row>
    <row r="18" spans="1:12" x14ac:dyDescent="0.2">
      <c r="B18" s="26" t="s">
        <v>52</v>
      </c>
      <c r="C18" s="14">
        <v>0.52305650209894716</v>
      </c>
      <c r="D18" s="14">
        <v>-4.2189533525584667E-2</v>
      </c>
      <c r="E18" s="7"/>
      <c r="G18" s="11"/>
    </row>
    <row r="19" spans="1:12" x14ac:dyDescent="0.2">
      <c r="B19" s="26" t="s">
        <v>53</v>
      </c>
      <c r="C19" s="14">
        <v>0.4831972151914512</v>
      </c>
      <c r="D19" s="14">
        <v>0.16676775386985587</v>
      </c>
      <c r="E19" s="7"/>
      <c r="G19" s="11"/>
    </row>
    <row r="20" spans="1:12" x14ac:dyDescent="0.2">
      <c r="B20" s="26" t="s">
        <v>54</v>
      </c>
      <c r="C20" s="14">
        <v>0.48951274538884715</v>
      </c>
      <c r="D20" s="14">
        <v>9.7521756209595467E-2</v>
      </c>
      <c r="E20" s="7"/>
      <c r="G20" s="11"/>
    </row>
    <row r="21" spans="1:12" x14ac:dyDescent="0.2">
      <c r="B21" s="26" t="s">
        <v>91</v>
      </c>
      <c r="C21" s="14">
        <v>0.25658682540194905</v>
      </c>
      <c r="D21" s="14">
        <v>0.14298486489127218</v>
      </c>
    </row>
    <row r="23" spans="1:12" x14ac:dyDescent="0.2">
      <c r="A23" s="4"/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</row>
  </sheetData>
  <sortState xmlns:xlrd2="http://schemas.microsoft.com/office/spreadsheetml/2017/richdata2" ref="B12:D20">
    <sortCondition ref="C12:C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734-90C1-EC40-A231-2CDF399F108E}">
  <dimension ref="A1:AN51"/>
  <sheetViews>
    <sheetView tabSelected="1" zoomScale="75" workbookViewId="0">
      <selection activeCell="N18" sqref="N18"/>
    </sheetView>
  </sheetViews>
  <sheetFormatPr baseColWidth="10" defaultRowHeight="16" x14ac:dyDescent="0.2"/>
  <cols>
    <col min="1" max="1" width="7.33203125" customWidth="1"/>
    <col min="2" max="2" width="34.6640625" customWidth="1"/>
    <col min="3" max="11" width="13.33203125" customWidth="1"/>
    <col min="18" max="18" width="16.33203125" customWidth="1"/>
    <col min="19" max="19" width="14.83203125" customWidth="1"/>
    <col min="22" max="22" width="16.5" customWidth="1"/>
    <col min="25" max="25" width="16.1640625" customWidth="1"/>
    <col min="28" max="28" width="16.33203125" customWidth="1"/>
    <col min="31" max="31" width="16.33203125" customWidth="1"/>
  </cols>
  <sheetData>
    <row r="1" spans="1:40" ht="20" thickBot="1" x14ac:dyDescent="0.3">
      <c r="B1" s="41" t="s">
        <v>59</v>
      </c>
      <c r="C1" s="42">
        <v>3.5200000000000002E-2</v>
      </c>
      <c r="R1" s="72" t="s">
        <v>92</v>
      </c>
      <c r="V1" s="83">
        <v>3</v>
      </c>
      <c r="W1" s="84"/>
      <c r="X1" s="84"/>
      <c r="Y1" s="83">
        <v>5</v>
      </c>
      <c r="Z1" s="84"/>
      <c r="AA1" s="84"/>
      <c r="AB1" s="83">
        <v>7</v>
      </c>
      <c r="AC1" s="84"/>
      <c r="AD1" s="84"/>
      <c r="AE1" s="83">
        <v>9</v>
      </c>
      <c r="AH1" s="71" t="s">
        <v>82</v>
      </c>
      <c r="AI1" s="5" t="s">
        <v>43</v>
      </c>
      <c r="AJ1" s="5" t="s">
        <v>83</v>
      </c>
      <c r="AK1" s="5" t="s">
        <v>45</v>
      </c>
    </row>
    <row r="2" spans="1:40" ht="17" thickBot="1" x14ac:dyDescent="0.25">
      <c r="N2" s="34" t="s">
        <v>68</v>
      </c>
      <c r="O2" s="34" t="s">
        <v>69</v>
      </c>
      <c r="R2" s="74" t="s">
        <v>93</v>
      </c>
      <c r="S2" s="36"/>
      <c r="V2" s="74" t="s">
        <v>93</v>
      </c>
      <c r="W2" s="36"/>
      <c r="Y2" s="75" t="s">
        <v>93</v>
      </c>
      <c r="Z2" s="76"/>
      <c r="AB2" s="75" t="s">
        <v>93</v>
      </c>
      <c r="AC2" s="76"/>
      <c r="AE2" s="75" t="s">
        <v>93</v>
      </c>
      <c r="AF2" s="76"/>
      <c r="AH2" t="s">
        <v>84</v>
      </c>
      <c r="AI2" s="55">
        <v>0.42327931871027702</v>
      </c>
      <c r="AJ2" s="7">
        <v>0.1778183804755275</v>
      </c>
      <c r="AK2" s="7">
        <v>0.11999999949411784</v>
      </c>
    </row>
    <row r="3" spans="1:40" x14ac:dyDescent="0.2">
      <c r="C3" s="15" t="s">
        <v>14</v>
      </c>
      <c r="D3" s="15" t="s">
        <v>15</v>
      </c>
      <c r="E3" s="15" t="s">
        <v>16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N3" s="33" t="s">
        <v>46</v>
      </c>
      <c r="O3" s="49">
        <v>0.04</v>
      </c>
      <c r="R3" s="33" t="s">
        <v>46</v>
      </c>
      <c r="S3" s="49">
        <v>0.04</v>
      </c>
      <c r="V3" s="33" t="s">
        <v>46</v>
      </c>
      <c r="W3" s="49">
        <v>3.4569143371182991E-2</v>
      </c>
      <c r="Y3" s="77" t="s">
        <v>46</v>
      </c>
      <c r="Z3" s="79">
        <v>0</v>
      </c>
      <c r="AB3" s="77" t="s">
        <v>46</v>
      </c>
      <c r="AC3" s="79">
        <v>0</v>
      </c>
      <c r="AE3" s="77" t="s">
        <v>46</v>
      </c>
      <c r="AF3" s="79">
        <v>0</v>
      </c>
      <c r="AH3" t="s">
        <v>85</v>
      </c>
      <c r="AI3" s="55">
        <v>0.28839472044576059</v>
      </c>
      <c r="AJ3" s="7">
        <v>0.12155665848208437</v>
      </c>
      <c r="AK3" s="7">
        <v>9.9999003248819926E-2</v>
      </c>
    </row>
    <row r="4" spans="1:40" x14ac:dyDescent="0.2">
      <c r="B4" s="26" t="s">
        <v>60</v>
      </c>
      <c r="C4" s="47">
        <f>AVERAGE(Data!L3:L1260)</f>
        <v>-1.2354887807412431E-4</v>
      </c>
      <c r="D4" s="48">
        <f>AVERAGE(Data!M3:M1260)</f>
        <v>6.4915214370123674E-4</v>
      </c>
      <c r="E4" s="48">
        <f>AVERAGE(Data!N3:N1260)</f>
        <v>1.3648765222102182E-4</v>
      </c>
      <c r="F4" s="48">
        <f>AVERAGE(Data!O3:O1260)</f>
        <v>6.1279037019714908E-4</v>
      </c>
      <c r="G4" s="48">
        <f>AVERAGE(Data!P3:P1260)</f>
        <v>2.8484050377030256E-4</v>
      </c>
      <c r="H4" s="48">
        <f>AVERAGE(Data!Q3:Q1260)</f>
        <v>7.6766354736579985E-4</v>
      </c>
      <c r="I4" s="48">
        <f>AVERAGE(Data!R3:R1260)</f>
        <v>-1.6741878383168517E-4</v>
      </c>
      <c r="J4" s="48">
        <f>AVERAGE(Data!S3:S1260)</f>
        <v>6.6177680107085666E-4</v>
      </c>
      <c r="K4" s="48">
        <f>AVERAGE(Data!T3:T1260)</f>
        <v>3.8699109606982326E-4</v>
      </c>
      <c r="L4" s="7"/>
      <c r="N4" s="33" t="s">
        <v>47</v>
      </c>
      <c r="O4" s="49">
        <v>0.09</v>
      </c>
      <c r="R4" s="33" t="s">
        <v>47</v>
      </c>
      <c r="S4" s="49">
        <v>0.09</v>
      </c>
      <c r="V4" s="33" t="s">
        <v>47</v>
      </c>
      <c r="W4" s="49">
        <v>0.14422972053910246</v>
      </c>
      <c r="Y4" s="77" t="s">
        <v>47</v>
      </c>
      <c r="Z4" s="79">
        <v>0.20965693374432648</v>
      </c>
      <c r="AB4" s="77" t="s">
        <v>47</v>
      </c>
      <c r="AC4" s="79">
        <v>0.23761120216605686</v>
      </c>
      <c r="AE4" s="77" t="s">
        <v>47</v>
      </c>
      <c r="AF4" s="79">
        <v>0.41931359979788591</v>
      </c>
      <c r="AH4" t="s">
        <v>86</v>
      </c>
      <c r="AI4" s="55">
        <v>0.43259635018421033</v>
      </c>
      <c r="AJ4" s="7">
        <v>0.1823368093889261</v>
      </c>
      <c r="AK4" s="7">
        <v>0.15000000347293083</v>
      </c>
    </row>
    <row r="5" spans="1:40" ht="17" thickBot="1" x14ac:dyDescent="0.25">
      <c r="N5" s="33" t="s">
        <v>48</v>
      </c>
      <c r="O5" s="49">
        <v>0.14000000000000001</v>
      </c>
      <c r="R5" s="33" t="s">
        <v>48</v>
      </c>
      <c r="S5" s="49">
        <v>0.14000000000000001</v>
      </c>
      <c r="V5" s="33" t="s">
        <v>48</v>
      </c>
      <c r="W5" s="49">
        <v>0.20461899162952038</v>
      </c>
      <c r="Y5" s="77" t="s">
        <v>48</v>
      </c>
      <c r="Z5" s="79">
        <v>0</v>
      </c>
      <c r="AB5" s="77" t="s">
        <v>48</v>
      </c>
      <c r="AC5" s="79">
        <v>0</v>
      </c>
      <c r="AE5" s="77" t="s">
        <v>48</v>
      </c>
      <c r="AF5" s="79">
        <v>0</v>
      </c>
      <c r="AH5" t="s">
        <v>87</v>
      </c>
      <c r="AI5" s="55">
        <v>0.23071521794174926</v>
      </c>
      <c r="AJ5" s="7">
        <v>9.7245084092510828E-2</v>
      </c>
      <c r="AK5" s="7">
        <v>7.9999002946663123E-2</v>
      </c>
    </row>
    <row r="6" spans="1:40" x14ac:dyDescent="0.2">
      <c r="A6" s="4" t="s">
        <v>61</v>
      </c>
      <c r="B6" s="43" t="s">
        <v>62</v>
      </c>
      <c r="C6" s="25" t="s">
        <v>14</v>
      </c>
      <c r="D6" s="21" t="s">
        <v>15</v>
      </c>
      <c r="E6" s="21" t="s">
        <v>16</v>
      </c>
      <c r="F6" s="21" t="s">
        <v>17</v>
      </c>
      <c r="G6" s="21" t="s">
        <v>18</v>
      </c>
      <c r="H6" s="21" t="s">
        <v>19</v>
      </c>
      <c r="I6" s="21" t="s">
        <v>20</v>
      </c>
      <c r="J6" s="21" t="s">
        <v>21</v>
      </c>
      <c r="K6" s="22" t="s">
        <v>22</v>
      </c>
      <c r="N6" s="33" t="s">
        <v>49</v>
      </c>
      <c r="O6" s="49">
        <v>0.15</v>
      </c>
      <c r="R6" s="33" t="s">
        <v>49</v>
      </c>
      <c r="S6" s="49">
        <v>0.15</v>
      </c>
      <c r="V6" s="33" t="s">
        <v>49</v>
      </c>
      <c r="W6" s="49">
        <v>0.13671743933052161</v>
      </c>
      <c r="Y6" s="77" t="s">
        <v>49</v>
      </c>
      <c r="Z6" s="79">
        <v>0.19747990859559014</v>
      </c>
      <c r="AB6" s="77" t="s">
        <v>49</v>
      </c>
      <c r="AC6" s="79">
        <v>0.22381063331446557</v>
      </c>
      <c r="AE6" s="77" t="s">
        <v>49</v>
      </c>
      <c r="AF6" s="79">
        <v>0.39495987813238959</v>
      </c>
      <c r="AH6" t="s">
        <v>88</v>
      </c>
      <c r="AI6" s="55">
        <v>0.49027592499277867</v>
      </c>
      <c r="AJ6" s="7">
        <v>0.20664838442435129</v>
      </c>
      <c r="AK6" s="7">
        <v>0.17000000430638809</v>
      </c>
    </row>
    <row r="7" spans="1:40" x14ac:dyDescent="0.2">
      <c r="B7" s="23" t="s">
        <v>14</v>
      </c>
      <c r="C7" s="38">
        <f>_xlfn.COVARIANCE.S(Data!L3:L1260, Data!L3:L1260)</f>
        <v>7.847906887023103E-4</v>
      </c>
      <c r="D7">
        <v>1.1264166558862471E-4</v>
      </c>
      <c r="E7">
        <v>4.4990573539768E-5</v>
      </c>
      <c r="F7">
        <v>8.922190446663778E-5</v>
      </c>
      <c r="G7">
        <v>4.5073694977155577E-5</v>
      </c>
      <c r="H7">
        <v>5.221436016917166E-5</v>
      </c>
      <c r="I7">
        <v>1.2362189421359182E-4</v>
      </c>
      <c r="J7">
        <v>1.1582888702354406E-4</v>
      </c>
      <c r="K7" s="39">
        <v>1.3036529682013823E-4</v>
      </c>
      <c r="N7" s="33" t="s">
        <v>50</v>
      </c>
      <c r="O7" s="49">
        <v>0.27</v>
      </c>
      <c r="R7" s="33" t="s">
        <v>50</v>
      </c>
      <c r="S7" s="49">
        <v>0.27</v>
      </c>
      <c r="V7" s="33" t="s">
        <v>50</v>
      </c>
      <c r="W7" s="49">
        <v>0.18406523177312684</v>
      </c>
      <c r="Y7" s="77" t="s">
        <v>50</v>
      </c>
      <c r="Z7" s="79">
        <v>0</v>
      </c>
      <c r="AB7" s="77" t="s">
        <v>50</v>
      </c>
      <c r="AC7" s="79">
        <v>0</v>
      </c>
      <c r="AE7" s="77" t="s">
        <v>50</v>
      </c>
      <c r="AF7" s="79">
        <v>0</v>
      </c>
      <c r="AH7" t="s">
        <v>89</v>
      </c>
      <c r="AI7" s="55">
        <v>0.14419999597351957</v>
      </c>
      <c r="AJ7" s="7">
        <v>6.0778937885829845E-2</v>
      </c>
      <c r="AK7" s="7">
        <v>5.0000002313302275E-2</v>
      </c>
    </row>
    <row r="8" spans="1:40" x14ac:dyDescent="0.2">
      <c r="B8" s="23" t="s">
        <v>15</v>
      </c>
      <c r="C8">
        <v>1.1264166558862471E-4</v>
      </c>
      <c r="D8" s="38">
        <f>_xlfn.COVARIANCE.S(Data!M3:M1260, Data!M3:M1260)</f>
        <v>3.8006731922910354E-4</v>
      </c>
      <c r="E8">
        <v>6.1277707354006616E-5</v>
      </c>
      <c r="F8">
        <v>1.7876832854891262E-4</v>
      </c>
      <c r="G8">
        <v>1.0806283152572196E-4</v>
      </c>
      <c r="H8">
        <v>4.0422947494548451E-5</v>
      </c>
      <c r="I8">
        <v>2.3094868156743744E-4</v>
      </c>
      <c r="J8">
        <v>2.2973282367609054E-4</v>
      </c>
      <c r="K8" s="39">
        <v>2.81085004090536E-4</v>
      </c>
      <c r="N8" s="33" t="s">
        <v>51</v>
      </c>
      <c r="O8" s="49">
        <v>0.04</v>
      </c>
      <c r="R8" s="33" t="s">
        <v>51</v>
      </c>
      <c r="S8" s="49">
        <v>0.04</v>
      </c>
      <c r="V8" s="33" t="s">
        <v>51</v>
      </c>
      <c r="W8" s="49">
        <v>0.25446869531491062</v>
      </c>
      <c r="Y8" s="77" t="s">
        <v>51</v>
      </c>
      <c r="Z8" s="79">
        <v>0.39140596136383254</v>
      </c>
      <c r="AB8" s="77" t="s">
        <v>51</v>
      </c>
      <c r="AC8" s="79">
        <v>0.44359333823826935</v>
      </c>
      <c r="AE8" s="77" t="s">
        <v>51</v>
      </c>
      <c r="AF8" s="79">
        <v>0.78281150892512341</v>
      </c>
      <c r="AH8" t="s">
        <v>90</v>
      </c>
      <c r="AI8" s="55">
        <v>0.86519297951603913</v>
      </c>
      <c r="AJ8" s="7">
        <v>0.36467361129891285</v>
      </c>
      <c r="AK8" s="7">
        <v>0.30000000079339056</v>
      </c>
    </row>
    <row r="9" spans="1:40" x14ac:dyDescent="0.2">
      <c r="B9" s="23" t="s">
        <v>16</v>
      </c>
      <c r="C9">
        <v>4.4990573539768E-5</v>
      </c>
      <c r="D9">
        <v>6.1277707354006616E-5</v>
      </c>
      <c r="E9" s="38">
        <f>_xlfn.COVARIANCE.S(Data!N3:N1260, Data!N3:N1260)</f>
        <v>2.1968991918536057E-4</v>
      </c>
      <c r="F9">
        <v>8.8327894120117297E-5</v>
      </c>
      <c r="G9">
        <v>7.2847572395218845E-5</v>
      </c>
      <c r="H9">
        <v>9.3395912463351739E-5</v>
      </c>
      <c r="I9">
        <v>6.7948293353644172E-5</v>
      </c>
      <c r="J9">
        <v>3.4926500674019385E-5</v>
      </c>
      <c r="K9" s="39">
        <v>9.624084681281384E-5</v>
      </c>
      <c r="N9" s="33" t="s">
        <v>52</v>
      </c>
      <c r="O9" s="49">
        <v>0.05</v>
      </c>
      <c r="R9" s="33" t="s">
        <v>52</v>
      </c>
      <c r="S9" s="49">
        <v>0.05</v>
      </c>
      <c r="V9" s="33" t="s">
        <v>52</v>
      </c>
      <c r="W9" s="49">
        <v>0</v>
      </c>
      <c r="Y9" s="77" t="s">
        <v>52</v>
      </c>
      <c r="Z9" s="79">
        <v>0</v>
      </c>
      <c r="AB9" s="77" t="s">
        <v>52</v>
      </c>
      <c r="AC9" s="79">
        <v>0</v>
      </c>
      <c r="AE9" s="77" t="s">
        <v>52</v>
      </c>
      <c r="AF9" s="79">
        <v>0</v>
      </c>
      <c r="AH9" t="s">
        <v>97</v>
      </c>
      <c r="AI9" s="55">
        <v>1.4419881647584905</v>
      </c>
      <c r="AJ9" s="7">
        <v>0.60778935819049285</v>
      </c>
      <c r="AK9" s="7">
        <v>0.50000000627931762</v>
      </c>
      <c r="AN9" s="58"/>
    </row>
    <row r="10" spans="1:40" x14ac:dyDescent="0.2">
      <c r="B10" s="23" t="s">
        <v>17</v>
      </c>
      <c r="C10">
        <v>8.922190446663778E-5</v>
      </c>
      <c r="D10">
        <v>1.7876832854891262E-4</v>
      </c>
      <c r="E10">
        <v>8.8327894120117297E-5</v>
      </c>
      <c r="F10" s="38">
        <f>_xlfn.COVARIANCE.S(Data!O3:O1260, Data!O3:O1260)</f>
        <v>3.6097857451028762E-4</v>
      </c>
      <c r="G10">
        <v>1.0276378737904349E-4</v>
      </c>
      <c r="H10">
        <v>5.3940868752281087E-5</v>
      </c>
      <c r="I10">
        <v>1.438416450749816E-4</v>
      </c>
      <c r="J10">
        <v>1.044399334425709E-4</v>
      </c>
      <c r="K10" s="39">
        <v>1.8289003191123991E-4</v>
      </c>
      <c r="N10" s="33" t="s">
        <v>53</v>
      </c>
      <c r="O10" s="49">
        <v>0.18</v>
      </c>
      <c r="R10" s="33" t="s">
        <v>53</v>
      </c>
      <c r="S10" s="49">
        <v>0.18</v>
      </c>
      <c r="V10" s="33" t="s">
        <v>53</v>
      </c>
      <c r="W10" s="49">
        <v>4.1330778041635215E-2</v>
      </c>
      <c r="Y10" s="77" t="s">
        <v>53</v>
      </c>
      <c r="Z10" s="79">
        <v>5.6902849905289106E-2</v>
      </c>
      <c r="AB10" s="77" t="s">
        <v>53</v>
      </c>
      <c r="AC10" s="79">
        <v>6.4489921536651687E-2</v>
      </c>
      <c r="AE10" s="77" t="s">
        <v>53</v>
      </c>
      <c r="AF10" s="79">
        <v>0.11380634908448413</v>
      </c>
      <c r="AK10" s="7"/>
      <c r="AM10" s="7"/>
      <c r="AN10" s="58"/>
    </row>
    <row r="11" spans="1:40" ht="17" thickBot="1" x14ac:dyDescent="0.25">
      <c r="B11" s="23" t="s">
        <v>18</v>
      </c>
      <c r="C11">
        <v>4.5073694977155577E-5</v>
      </c>
      <c r="D11">
        <v>1.0806283152572196E-4</v>
      </c>
      <c r="E11">
        <v>7.2847572395218845E-5</v>
      </c>
      <c r="F11">
        <v>1.0276378737904349E-4</v>
      </c>
      <c r="G11" s="38">
        <f>_xlfn.COVARIANCE.S(Data!P3:P1260, Data!P3:P1260)</f>
        <v>2.723529722889495E-4</v>
      </c>
      <c r="H11">
        <v>5.1896169396965191E-5</v>
      </c>
      <c r="I11">
        <v>9.6178448225311061E-5</v>
      </c>
      <c r="J11">
        <v>1.2431581994965877E-4</v>
      </c>
      <c r="K11" s="39">
        <v>1.2894862094368716E-4</v>
      </c>
      <c r="N11" s="33" t="s">
        <v>54</v>
      </c>
      <c r="O11" s="49">
        <v>0.04</v>
      </c>
      <c r="R11" s="33" t="s">
        <v>54</v>
      </c>
      <c r="S11" s="49">
        <v>0.04</v>
      </c>
      <c r="V11" s="33" t="s">
        <v>54</v>
      </c>
      <c r="W11" s="49">
        <v>0</v>
      </c>
      <c r="Y11" s="77" t="s">
        <v>54</v>
      </c>
      <c r="Z11" s="79">
        <v>0</v>
      </c>
      <c r="AB11" s="77" t="s">
        <v>54</v>
      </c>
      <c r="AC11" s="79">
        <v>0</v>
      </c>
      <c r="AE11" s="77" t="s">
        <v>54</v>
      </c>
      <c r="AF11" s="79">
        <v>0</v>
      </c>
      <c r="AK11" s="55"/>
      <c r="AM11" s="7"/>
      <c r="AN11" s="59"/>
    </row>
    <row r="12" spans="1:40" ht="17" thickBot="1" x14ac:dyDescent="0.25">
      <c r="B12" s="23" t="s">
        <v>19</v>
      </c>
      <c r="C12">
        <v>5.221436016917166E-5</v>
      </c>
      <c r="D12">
        <v>4.0422947494548451E-5</v>
      </c>
      <c r="E12">
        <v>9.3395912463351739E-5</v>
      </c>
      <c r="F12">
        <v>5.3940868752281087E-5</v>
      </c>
      <c r="G12">
        <v>5.1896169396965191E-5</v>
      </c>
      <c r="H12" s="38">
        <f>_xlfn.COVARIANCE.S(Data!Q3:Q1260, Data!Q3:Q1260)</f>
        <v>3.7649519420391312E-4</v>
      </c>
      <c r="I12">
        <v>6.6707838588943874E-5</v>
      </c>
      <c r="J12">
        <v>6.4302506562106845E-5</v>
      </c>
      <c r="K12" s="39">
        <v>8.5246657787092051E-5</v>
      </c>
      <c r="N12" s="35" t="s">
        <v>70</v>
      </c>
      <c r="O12" s="50">
        <f>O3+O4+O5+O6+O7+O8+O9+O10+O11</f>
        <v>1.0000000000000002</v>
      </c>
      <c r="R12" s="35" t="s">
        <v>70</v>
      </c>
      <c r="S12" s="50">
        <f>S3+S4+S5+S6+S7+S8+S9+S10+S11</f>
        <v>1.0000000000000002</v>
      </c>
      <c r="V12" s="35" t="s">
        <v>70</v>
      </c>
      <c r="W12" s="50">
        <f>W3+W4+W5+W6+W7+W8+W9+W10+W11</f>
        <v>1.0000000000000002</v>
      </c>
      <c r="Y12" s="80" t="s">
        <v>70</v>
      </c>
      <c r="Z12" s="81">
        <v>1</v>
      </c>
      <c r="AB12" s="80" t="s">
        <v>70</v>
      </c>
      <c r="AC12" s="81">
        <v>1</v>
      </c>
      <c r="AE12" s="80" t="s">
        <v>70</v>
      </c>
      <c r="AF12" s="81">
        <v>1</v>
      </c>
      <c r="AK12" s="7"/>
      <c r="AM12" s="55"/>
    </row>
    <row r="13" spans="1:40" x14ac:dyDescent="0.2">
      <c r="B13" s="23" t="s">
        <v>20</v>
      </c>
      <c r="C13">
        <v>1.2362189421359182E-4</v>
      </c>
      <c r="D13">
        <v>2.3094868156743744E-4</v>
      </c>
      <c r="E13">
        <v>6.7948293353644172E-5</v>
      </c>
      <c r="F13">
        <v>1.438416450749816E-4</v>
      </c>
      <c r="G13">
        <v>9.6178448225311061E-5</v>
      </c>
      <c r="H13">
        <v>6.6707838588943874E-5</v>
      </c>
      <c r="I13" s="38">
        <f>_xlfn.COVARIANCE.S(Data!R3:R1260, Data!R3:R1260)</f>
        <v>1.0856670809047037E-3</v>
      </c>
      <c r="J13">
        <v>3.2951763536196945E-4</v>
      </c>
      <c r="K13" s="39">
        <v>4.4378727276491234E-4</v>
      </c>
      <c r="Y13" s="56"/>
      <c r="Z13" s="56"/>
      <c r="AB13" s="56"/>
      <c r="AC13" s="56"/>
      <c r="AE13" s="56"/>
      <c r="AF13" s="56"/>
      <c r="AK13" s="7"/>
    </row>
    <row r="14" spans="1:40" x14ac:dyDescent="0.2">
      <c r="B14" s="23" t="s">
        <v>21</v>
      </c>
      <c r="C14">
        <v>1.1582888702354406E-4</v>
      </c>
      <c r="D14">
        <v>2.2973282367609054E-4</v>
      </c>
      <c r="E14">
        <v>3.4926500674019385E-5</v>
      </c>
      <c r="F14">
        <v>1.044399334425709E-4</v>
      </c>
      <c r="G14">
        <v>1.2431581994965877E-4</v>
      </c>
      <c r="H14">
        <v>6.4302506562106845E-5</v>
      </c>
      <c r="I14">
        <v>3.2951763536196945E-4</v>
      </c>
      <c r="J14" s="38">
        <f>_xlfn.COVARIANCE.S(Data!S3:S1260, Data!S3:S1260)</f>
        <v>9.2650614590783097E-4</v>
      </c>
      <c r="K14" s="39">
        <v>3.9290314887494005E-4</v>
      </c>
      <c r="R14" s="73" t="s">
        <v>94</v>
      </c>
      <c r="V14" s="73" t="s">
        <v>94</v>
      </c>
      <c r="W14" s="78">
        <v>0.12</v>
      </c>
      <c r="Y14" s="82" t="s">
        <v>94</v>
      </c>
      <c r="Z14" s="85">
        <v>0.15</v>
      </c>
      <c r="AB14" s="82" t="s">
        <v>94</v>
      </c>
      <c r="AC14" s="85">
        <v>0.17</v>
      </c>
      <c r="AE14" s="82" t="s">
        <v>94</v>
      </c>
      <c r="AF14" s="85">
        <v>0.3</v>
      </c>
      <c r="AK14" s="55"/>
    </row>
    <row r="15" spans="1:40" ht="17" thickBot="1" x14ac:dyDescent="0.25">
      <c r="B15" s="24" t="s">
        <v>22</v>
      </c>
      <c r="C15" s="37">
        <v>1.3036529682013823E-4</v>
      </c>
      <c r="D15" s="37">
        <v>2.81085004090536E-4</v>
      </c>
      <c r="E15" s="37">
        <v>9.624084681281384E-5</v>
      </c>
      <c r="F15" s="37">
        <v>1.8289003191123991E-4</v>
      </c>
      <c r="G15" s="37">
        <v>1.2894862094368716E-4</v>
      </c>
      <c r="H15" s="37">
        <v>8.5246657787092051E-5</v>
      </c>
      <c r="I15" s="37">
        <v>4.4378727276491234E-4</v>
      </c>
      <c r="J15" s="37">
        <v>3.9290314887494005E-4</v>
      </c>
      <c r="K15" s="40">
        <f>_xlfn.COVARIANCE.S(Data!T3:T1260, Data!T3:T1260)</f>
        <v>9.508838408655789E-4</v>
      </c>
      <c r="R15" s="5" t="s">
        <v>95</v>
      </c>
      <c r="V15" s="5" t="s">
        <v>95</v>
      </c>
      <c r="W15" s="7" cm="1">
        <f t="array" ref="W15">MMULT(C4:K4, W3:W11)*Data!$Z$2</f>
        <v>0.11999999949411784</v>
      </c>
      <c r="Y15" s="57" t="s">
        <v>95</v>
      </c>
      <c r="Z15" s="58" cm="1">
        <f t="array" ref="Z15">MMULT(C4:K4, Z3:Z11)*Data!$Z$2</f>
        <v>0.15000000347293083</v>
      </c>
      <c r="AB15" s="57" t="s">
        <v>95</v>
      </c>
      <c r="AC15" s="58" cm="1">
        <f t="array" ref="AC15">MMULT(C4:K4, AC3:AC11)*Data!$Z$2</f>
        <v>0.17000000430638809</v>
      </c>
      <c r="AE15" s="57" t="s">
        <v>95</v>
      </c>
      <c r="AF15" s="58" cm="1">
        <f t="array" ref="AF15">MMULT(C4:K4, AF3:AF11)*Data!$Z$2</f>
        <v>0.30000000079339056</v>
      </c>
    </row>
    <row r="16" spans="1:40" ht="17" thickBot="1" x14ac:dyDescent="0.25">
      <c r="R16" s="5" t="s">
        <v>96</v>
      </c>
      <c r="V16" s="5" t="s">
        <v>96</v>
      </c>
      <c r="W16" s="7" cm="1">
        <f t="array" ref="W16">SQRT(MMULT(TRANSPOSE(W3:W11), MMULT(C7:K15, W3:W11))*Data!$Z$2)</f>
        <v>0.1778183804755275</v>
      </c>
      <c r="Y16" s="57" t="s">
        <v>96</v>
      </c>
      <c r="Z16" s="58" cm="1">
        <f t="array" ref="Z16">SQRT(MMULT(TRANSPOSE(Z3:Z11), MMULT(C7:K15, Z3:Z11))*Data!$Z$2)</f>
        <v>0.1823368093889261</v>
      </c>
      <c r="AB16" s="57" t="s">
        <v>96</v>
      </c>
      <c r="AC16" s="58" cm="1">
        <f t="array" ref="AC16">SQRT(MMULT(TRANSPOSE(AC3:AC11), MMULT(C7:K15, AC3:AC11))*Data!$Z$2)</f>
        <v>0.20664838442435129</v>
      </c>
      <c r="AE16" s="57" t="s">
        <v>96</v>
      </c>
      <c r="AF16" s="58" cm="1">
        <f t="array" ref="AF16">SQRT(MMULT(TRANSPOSE(AF3:AF11), MMULT(C7:K15, AF3:AF11))*Data!$Z$2)</f>
        <v>0.36467361129891285</v>
      </c>
    </row>
    <row r="17" spans="1:32" x14ac:dyDescent="0.2">
      <c r="B17" s="45" t="s">
        <v>71</v>
      </c>
      <c r="C17" s="44" t="s">
        <v>14</v>
      </c>
      <c r="D17" s="44" t="s">
        <v>15</v>
      </c>
      <c r="E17" s="44" t="s">
        <v>16</v>
      </c>
      <c r="F17" s="44" t="s">
        <v>17</v>
      </c>
      <c r="G17" s="44" t="s">
        <v>18</v>
      </c>
      <c r="H17" s="44" t="s">
        <v>19</v>
      </c>
      <c r="I17" s="44" t="s">
        <v>20</v>
      </c>
      <c r="J17" s="44" t="s">
        <v>21</v>
      </c>
      <c r="K17" s="46" t="s">
        <v>22</v>
      </c>
      <c r="R17" s="73" t="s">
        <v>72</v>
      </c>
      <c r="V17" s="73" t="s">
        <v>72</v>
      </c>
      <c r="W17" s="55" cm="1">
        <f t="array" ref="W17">MMULT('Q1'!C3:K3, 'Q2'!W3:W11)</f>
        <v>0.42327931871027702</v>
      </c>
      <c r="Y17" s="82" t="s">
        <v>72</v>
      </c>
      <c r="Z17" s="59" cm="1">
        <f t="array" ref="Z17">MMULT('Q1'!C3:K3, 'Q2'!Z3:Z11)</f>
        <v>0.43259635018421033</v>
      </c>
      <c r="AB17" s="82" t="s">
        <v>72</v>
      </c>
      <c r="AC17" s="59" cm="1">
        <f t="array" ref="AC17">MMULT('Q1'!C3:K3, 'Q2'!AC3:AC11)</f>
        <v>0.49027592499277867</v>
      </c>
      <c r="AE17" s="82" t="s">
        <v>72</v>
      </c>
      <c r="AF17" s="59" cm="1">
        <f t="array" ref="AF17">MMULT('Q1'!C3:K3, 'Q2'!AF3:AF11)</f>
        <v>0.86519297951603913</v>
      </c>
    </row>
    <row r="18" spans="1:32" x14ac:dyDescent="0.2">
      <c r="B18" s="23" t="s">
        <v>14</v>
      </c>
      <c r="C18" s="38">
        <v>1</v>
      </c>
      <c r="D18">
        <v>0.20641309338109343</v>
      </c>
      <c r="E18">
        <v>0.10843885110563982</v>
      </c>
      <c r="F18">
        <v>0.16776417247112677</v>
      </c>
      <c r="G18">
        <v>9.7572075775307743E-2</v>
      </c>
      <c r="H18">
        <v>9.6134370021142196E-2</v>
      </c>
      <c r="I18">
        <v>0.1340341614619297</v>
      </c>
      <c r="J18">
        <v>0.13594435348348111</v>
      </c>
      <c r="K18" s="39">
        <v>0.15103121175019849</v>
      </c>
    </row>
    <row r="19" spans="1:32" x14ac:dyDescent="0.2">
      <c r="B19" s="23" t="s">
        <v>15</v>
      </c>
      <c r="C19">
        <v>0.20641309338109343</v>
      </c>
      <c r="D19" s="38">
        <v>1</v>
      </c>
      <c r="E19">
        <v>0.21223281930686108</v>
      </c>
      <c r="F19">
        <v>0.48301983630608758</v>
      </c>
      <c r="G19">
        <v>0.33614401490426066</v>
      </c>
      <c r="H19">
        <v>0.10694570767982575</v>
      </c>
      <c r="I19">
        <v>0.35981747545422299</v>
      </c>
      <c r="J19">
        <v>0.38744851255078172</v>
      </c>
      <c r="K19" s="39">
        <v>0.46793878449917509</v>
      </c>
    </row>
    <row r="20" spans="1:32" x14ac:dyDescent="0.2">
      <c r="A20" s="4"/>
      <c r="B20" s="23" t="s">
        <v>16</v>
      </c>
      <c r="C20">
        <v>0.10843885110563982</v>
      </c>
      <c r="D20">
        <v>0.21223281930686108</v>
      </c>
      <c r="E20" s="38">
        <v>1</v>
      </c>
      <c r="F20">
        <v>0.21223281930686108</v>
      </c>
      <c r="G20">
        <v>0.29805013506676165</v>
      </c>
      <c r="H20">
        <v>0.32500380821058156</v>
      </c>
      <c r="I20">
        <v>0.1392420848228261</v>
      </c>
      <c r="J20">
        <v>7.7476719200710836E-2</v>
      </c>
      <c r="K20" s="39">
        <v>0.21073467460296258</v>
      </c>
    </row>
    <row r="21" spans="1:32" ht="20" thickBot="1" x14ac:dyDescent="0.3">
      <c r="B21" s="23" t="s">
        <v>17</v>
      </c>
      <c r="C21">
        <v>0.16776417247112677</v>
      </c>
      <c r="D21">
        <v>0.48301983630608758</v>
      </c>
      <c r="E21">
        <v>0.21223281930686108</v>
      </c>
      <c r="F21" s="38">
        <v>1</v>
      </c>
      <c r="G21">
        <v>0.32800366235628386</v>
      </c>
      <c r="H21">
        <v>0.14643431800548007</v>
      </c>
      <c r="I21">
        <v>0.22995399403427633</v>
      </c>
      <c r="J21">
        <v>0.18073700643761492</v>
      </c>
      <c r="K21" s="39">
        <v>0.31241433475654257</v>
      </c>
      <c r="V21" s="83">
        <v>4</v>
      </c>
      <c r="W21" s="84"/>
      <c r="X21" s="84"/>
      <c r="Y21" s="83">
        <v>6</v>
      </c>
      <c r="Z21" s="84"/>
      <c r="AA21" s="84"/>
      <c r="AB21" s="83">
        <v>8</v>
      </c>
      <c r="AC21" s="84"/>
      <c r="AD21" s="84"/>
      <c r="AE21" s="83">
        <v>10</v>
      </c>
    </row>
    <row r="22" spans="1:32" ht="17" thickBot="1" x14ac:dyDescent="0.25">
      <c r="B22" s="23" t="s">
        <v>18</v>
      </c>
      <c r="C22">
        <v>9.7572075775307743E-2</v>
      </c>
      <c r="D22">
        <v>0.33614401490426066</v>
      </c>
      <c r="E22">
        <v>0.29805013506676165</v>
      </c>
      <c r="F22">
        <v>0.32800366235628386</v>
      </c>
      <c r="G22" s="38">
        <v>1</v>
      </c>
      <c r="H22">
        <v>0.16219403861541901</v>
      </c>
      <c r="I22">
        <v>0.17701445600677021</v>
      </c>
      <c r="J22">
        <v>0.24767464565612785</v>
      </c>
      <c r="K22" s="39">
        <v>0.25359008666107064</v>
      </c>
      <c r="V22" s="75" t="s">
        <v>93</v>
      </c>
      <c r="W22" s="76"/>
      <c r="Y22" s="75" t="s">
        <v>93</v>
      </c>
      <c r="Z22" s="76"/>
      <c r="AB22" s="75" t="s">
        <v>93</v>
      </c>
      <c r="AC22" s="76"/>
      <c r="AE22" s="75" t="s">
        <v>93</v>
      </c>
      <c r="AF22" s="76"/>
    </row>
    <row r="23" spans="1:32" x14ac:dyDescent="0.2">
      <c r="B23" s="23" t="s">
        <v>19</v>
      </c>
      <c r="C23">
        <v>9.6134370021142196E-2</v>
      </c>
      <c r="D23">
        <v>0.10694570767982575</v>
      </c>
      <c r="E23">
        <v>0.32500380821058156</v>
      </c>
      <c r="F23">
        <v>0.14643431800548007</v>
      </c>
      <c r="G23">
        <v>0.16219403861541901</v>
      </c>
      <c r="H23" s="38">
        <v>1</v>
      </c>
      <c r="I23">
        <v>0.10442252232697241</v>
      </c>
      <c r="J23">
        <v>0.10896057717057506</v>
      </c>
      <c r="K23" s="39">
        <v>0.14258678350352869</v>
      </c>
      <c r="V23" s="77" t="s">
        <v>46</v>
      </c>
      <c r="W23" s="79">
        <v>0</v>
      </c>
      <c r="Y23" s="77" t="s">
        <v>46</v>
      </c>
      <c r="Z23" s="79">
        <v>0</v>
      </c>
      <c r="AB23" s="77" t="s">
        <v>46</v>
      </c>
      <c r="AC23" s="79">
        <v>0</v>
      </c>
      <c r="AE23" s="77" t="s">
        <v>46</v>
      </c>
      <c r="AF23" s="79">
        <v>0</v>
      </c>
    </row>
    <row r="24" spans="1:32" x14ac:dyDescent="0.2">
      <c r="B24" s="23" t="s">
        <v>20</v>
      </c>
      <c r="C24">
        <v>0.1340341614619297</v>
      </c>
      <c r="D24">
        <v>0.35981747545422299</v>
      </c>
      <c r="E24">
        <v>0.1392420848228261</v>
      </c>
      <c r="F24">
        <v>0.22995399403427633</v>
      </c>
      <c r="G24">
        <v>0.17701445600677021</v>
      </c>
      <c r="H24">
        <v>0.10442252232697241</v>
      </c>
      <c r="I24" s="38">
        <v>1</v>
      </c>
      <c r="J24">
        <v>0.32881493769017617</v>
      </c>
      <c r="K24" s="39">
        <v>0.4371275090923657</v>
      </c>
      <c r="V24" s="77" t="s">
        <v>47</v>
      </c>
      <c r="W24" s="79">
        <v>0.13977000511248247</v>
      </c>
      <c r="Y24" s="77" t="s">
        <v>47</v>
      </c>
      <c r="Z24" s="79">
        <v>0.11181576814856889</v>
      </c>
      <c r="AB24" s="77" t="s">
        <v>47</v>
      </c>
      <c r="AC24" s="79">
        <v>6.9887220815025686E-2</v>
      </c>
      <c r="AE24" s="77" t="s">
        <v>47</v>
      </c>
      <c r="AF24" s="79">
        <v>0.69885605889433933</v>
      </c>
    </row>
    <row r="25" spans="1:32" x14ac:dyDescent="0.2">
      <c r="B25" s="23" t="s">
        <v>21</v>
      </c>
      <c r="C25">
        <v>0.13594435348348111</v>
      </c>
      <c r="D25">
        <v>0.38744851255078172</v>
      </c>
      <c r="E25">
        <v>7.7476719200710836E-2</v>
      </c>
      <c r="F25">
        <v>0.18073700643761492</v>
      </c>
      <c r="G25">
        <v>0.24767464565612785</v>
      </c>
      <c r="H25">
        <v>0.10896057717057506</v>
      </c>
      <c r="I25">
        <v>0.32881493769017617</v>
      </c>
      <c r="J25" s="38">
        <v>1</v>
      </c>
      <c r="K25" s="39">
        <v>0.41893147131578101</v>
      </c>
      <c r="V25" s="77" t="s">
        <v>48</v>
      </c>
      <c r="W25" s="79">
        <v>0</v>
      </c>
      <c r="Y25" s="77" t="s">
        <v>48</v>
      </c>
      <c r="Z25" s="79">
        <v>0</v>
      </c>
      <c r="AB25" s="77" t="s">
        <v>48</v>
      </c>
      <c r="AC25" s="79">
        <v>0</v>
      </c>
      <c r="AE25" s="77" t="s">
        <v>48</v>
      </c>
      <c r="AF25" s="79">
        <v>0</v>
      </c>
    </row>
    <row r="26" spans="1:32" ht="17" thickBot="1" x14ac:dyDescent="0.25">
      <c r="B26" s="24" t="s">
        <v>22</v>
      </c>
      <c r="C26" s="37">
        <v>0.15103121175019849</v>
      </c>
      <c r="D26" s="37">
        <v>0.46793878449917509</v>
      </c>
      <c r="E26" s="37">
        <v>0.21073467460296258</v>
      </c>
      <c r="F26" s="37">
        <v>0.31241433475654257</v>
      </c>
      <c r="G26" s="37">
        <v>0.25359008666107064</v>
      </c>
      <c r="H26" s="37">
        <v>0.14258678350352869</v>
      </c>
      <c r="I26" s="37">
        <v>0.4371275090923657</v>
      </c>
      <c r="J26" s="37">
        <v>0.41893147131578101</v>
      </c>
      <c r="K26" s="40">
        <v>1</v>
      </c>
      <c r="V26" s="77" t="s">
        <v>49</v>
      </c>
      <c r="W26" s="79">
        <v>0.13165203939898809</v>
      </c>
      <c r="Y26" s="77" t="s">
        <v>49</v>
      </c>
      <c r="Z26" s="79">
        <v>0.10532142255089769</v>
      </c>
      <c r="AB26" s="77" t="s">
        <v>49</v>
      </c>
      <c r="AC26" s="79">
        <v>6.5829676608902793E-2</v>
      </c>
      <c r="AE26" s="77" t="s">
        <v>49</v>
      </c>
      <c r="AF26" s="79">
        <v>0.65826648903670093</v>
      </c>
    </row>
    <row r="27" spans="1:32" x14ac:dyDescent="0.2">
      <c r="V27" s="77" t="s">
        <v>50</v>
      </c>
      <c r="W27" s="79">
        <v>0</v>
      </c>
      <c r="Y27" s="77" t="s">
        <v>50</v>
      </c>
      <c r="Z27" s="79">
        <v>0</v>
      </c>
      <c r="AB27" s="77" t="s">
        <v>50</v>
      </c>
      <c r="AC27" s="79">
        <v>0</v>
      </c>
      <c r="AE27" s="77" t="s">
        <v>50</v>
      </c>
      <c r="AF27" s="79">
        <v>0</v>
      </c>
    </row>
    <row r="28" spans="1:32" x14ac:dyDescent="0.2">
      <c r="B28" s="26" t="s">
        <v>63</v>
      </c>
      <c r="C28" s="52" cm="1">
        <f t="array" ref="C28">MMULT(C4:K4, O3:O11)</f>
        <v>3.9835057140723826E-4</v>
      </c>
      <c r="V28" s="77" t="s">
        <v>51</v>
      </c>
      <c r="W28" s="79">
        <v>0.26093464800741767</v>
      </c>
      <c r="Y28" s="77" t="s">
        <v>51</v>
      </c>
      <c r="Z28" s="79">
        <v>0.20874716995776313</v>
      </c>
      <c r="AB28" s="77" t="s">
        <v>51</v>
      </c>
      <c r="AC28" s="79">
        <v>0.13046679986718698</v>
      </c>
      <c r="AE28" s="77" t="s">
        <v>51</v>
      </c>
      <c r="AF28" s="79">
        <v>1.3046860548193147</v>
      </c>
    </row>
    <row r="29" spans="1:32" x14ac:dyDescent="0.2">
      <c r="B29" s="26" t="s">
        <v>64</v>
      </c>
      <c r="C29" s="52" cm="1">
        <f t="array" ref="C29">SQRT(MMULT(TRANSPOSE(O3:O11), MMULT(C7:K15, O3:O11)))</f>
        <v>1.2941059494741084E-2</v>
      </c>
      <c r="V29" s="77" t="s">
        <v>52</v>
      </c>
      <c r="W29" s="79">
        <v>0</v>
      </c>
      <c r="Y29" s="77" t="s">
        <v>52</v>
      </c>
      <c r="Z29" s="79">
        <v>0</v>
      </c>
      <c r="AB29" s="77" t="s">
        <v>52</v>
      </c>
      <c r="AC29" s="79">
        <v>0</v>
      </c>
      <c r="AE29" s="77" t="s">
        <v>52</v>
      </c>
      <c r="AF29" s="79">
        <v>0</v>
      </c>
    </row>
    <row r="30" spans="1:32" ht="17" thickBot="1" x14ac:dyDescent="0.25">
      <c r="V30" s="77" t="s">
        <v>53</v>
      </c>
      <c r="W30" s="79">
        <v>3.793472889728311E-2</v>
      </c>
      <c r="Y30" s="77" t="s">
        <v>53</v>
      </c>
      <c r="Z30" s="79">
        <v>3.0347647071810299E-2</v>
      </c>
      <c r="AB30" s="77" t="s">
        <v>53</v>
      </c>
      <c r="AC30" s="79">
        <v>1.8965412604563529E-2</v>
      </c>
      <c r="AE30" s="77" t="s">
        <v>53</v>
      </c>
      <c r="AF30" s="79">
        <v>0.189676956831175</v>
      </c>
    </row>
    <row r="31" spans="1:32" ht="17" thickBot="1" x14ac:dyDescent="0.25">
      <c r="A31" s="4" t="s">
        <v>65</v>
      </c>
      <c r="B31" s="34" t="s">
        <v>66</v>
      </c>
      <c r="C31" s="53">
        <f>C28*Data!$Z$2</f>
        <v>0.10038434399462404</v>
      </c>
      <c r="V31" s="77" t="s">
        <v>54</v>
      </c>
      <c r="W31" s="79">
        <v>0</v>
      </c>
      <c r="Y31" s="77" t="s">
        <v>54</v>
      </c>
      <c r="Z31" s="79">
        <v>0</v>
      </c>
      <c r="AB31" s="77" t="s">
        <v>54</v>
      </c>
      <c r="AC31" s="79">
        <v>0</v>
      </c>
      <c r="AE31" s="77" t="s">
        <v>54</v>
      </c>
      <c r="AF31" s="79">
        <v>0</v>
      </c>
    </row>
    <row r="32" spans="1:32" ht="17" thickBot="1" x14ac:dyDescent="0.25">
      <c r="B32" s="34" t="s">
        <v>67</v>
      </c>
      <c r="C32" s="53">
        <f>C29*SQRT(Data!$Z$2)</f>
        <v>0.20543295074865656</v>
      </c>
      <c r="V32" s="80" t="s">
        <v>70</v>
      </c>
      <c r="W32" s="81">
        <v>1</v>
      </c>
      <c r="Y32" s="80" t="s">
        <v>70</v>
      </c>
      <c r="Z32" s="81">
        <v>1</v>
      </c>
      <c r="AB32" s="80" t="s">
        <v>70</v>
      </c>
      <c r="AC32" s="81">
        <v>1</v>
      </c>
      <c r="AE32" s="80" t="s">
        <v>70</v>
      </c>
      <c r="AF32" s="81">
        <v>1</v>
      </c>
    </row>
    <row r="33" spans="1:32" ht="17" thickBot="1" x14ac:dyDescent="0.25">
      <c r="C33" s="4"/>
      <c r="V33" s="56"/>
      <c r="W33" s="56"/>
      <c r="Y33" s="56"/>
      <c r="Z33" s="56"/>
      <c r="AB33" s="56"/>
      <c r="AC33" s="56"/>
      <c r="AE33" s="56"/>
      <c r="AF33" s="56"/>
    </row>
    <row r="34" spans="1:32" ht="17" thickBot="1" x14ac:dyDescent="0.25">
      <c r="A34" s="4" t="s">
        <v>24</v>
      </c>
      <c r="B34" s="41" t="s">
        <v>72</v>
      </c>
      <c r="C34" s="54" cm="1">
        <f t="array" ref="C34">MMULT('Q1'!C3:K3, 'Q2'!O3:O11)</f>
        <v>0.56969849542994955</v>
      </c>
      <c r="V34" s="82" t="s">
        <v>94</v>
      </c>
      <c r="W34" s="85">
        <v>0.1</v>
      </c>
      <c r="Y34" s="82" t="s">
        <v>94</v>
      </c>
      <c r="Z34" s="85">
        <v>0.08</v>
      </c>
      <c r="AB34" s="82" t="s">
        <v>94</v>
      </c>
      <c r="AC34" s="85">
        <v>0.05</v>
      </c>
      <c r="AE34" s="82" t="s">
        <v>94</v>
      </c>
      <c r="AF34" s="85">
        <v>0.5</v>
      </c>
    </row>
    <row r="35" spans="1:32" x14ac:dyDescent="0.2">
      <c r="V35" s="57" t="s">
        <v>95</v>
      </c>
      <c r="W35" s="58" cm="1">
        <f t="array" ref="W35">MMULT(C4:K4, W23:W31)*Data!$Z$2</f>
        <v>9.9999003248819926E-2</v>
      </c>
      <c r="Y35" s="57" t="s">
        <v>95</v>
      </c>
      <c r="Z35" s="58" cm="1">
        <f t="array" ref="Z35">MMULT(C4:K4, Z23:Z31)*Data!$Z$2</f>
        <v>7.9999002946663123E-2</v>
      </c>
      <c r="AB35" s="57" t="s">
        <v>95</v>
      </c>
      <c r="AC35" s="58" cm="1">
        <f t="array" ref="AC35">MMULT(C4:K4, AC23:AC31)*Data!$Z$2</f>
        <v>5.0000002313302275E-2</v>
      </c>
      <c r="AE35" s="57" t="s">
        <v>95</v>
      </c>
      <c r="AF35" s="58" cm="1">
        <f t="array" ref="AF35">MMULT(C4:K4, AF23:AF31)*Data!$Z$2</f>
        <v>0.50000000627931762</v>
      </c>
    </row>
    <row r="36" spans="1:32" x14ac:dyDescent="0.2">
      <c r="B36" s="26" t="s">
        <v>73</v>
      </c>
      <c r="C36" s="51">
        <f>(C31-C1)/C32</f>
        <v>0.31730228163044727</v>
      </c>
      <c r="V36" s="57" t="s">
        <v>96</v>
      </c>
      <c r="W36" s="58" cm="1">
        <f t="array" ref="W36">SQRT(MMULT(TRANSPOSE(W23:W31), MMULT(C7:K15, W23:W31))*Data!$Z$2)</f>
        <v>0.12155665848208437</v>
      </c>
      <c r="Y36" s="57" t="s">
        <v>96</v>
      </c>
      <c r="Z36" s="58" cm="1">
        <f t="array" ref="Z36">SQRT(MMULT(TRANSPOSE(Z23:Z31), MMULT(C7:K15, Z23:Z31))*Data!$Z$2)</f>
        <v>9.7245084092510828E-2</v>
      </c>
      <c r="AB36" s="57" t="s">
        <v>96</v>
      </c>
      <c r="AC36" s="58" cm="1">
        <f t="array" ref="AC36">SQRT(MMULT(TRANSPOSE(AC23:AC31), MMULT(C7:K15, AC23:AC31))*Data!$Z$2)</f>
        <v>6.0778937885829845E-2</v>
      </c>
      <c r="AE36" s="57" t="s">
        <v>96</v>
      </c>
      <c r="AF36" s="58" cm="1">
        <f t="array" ref="AF36">SQRT(MMULT(TRANSPOSE(AF23:AF31), MMULT(C7:K15, AF23:AF31))*Data!$Z$2)</f>
        <v>0.60778935819049285</v>
      </c>
    </row>
    <row r="37" spans="1:32" x14ac:dyDescent="0.2">
      <c r="V37" s="82" t="s">
        <v>72</v>
      </c>
      <c r="W37" s="59" cm="1">
        <f t="array" ref="W37">MMULT('Q1'!C3:K3, 'Q2'!W23:W31)</f>
        <v>0.28839472044576059</v>
      </c>
      <c r="Y37" s="82" t="s">
        <v>72</v>
      </c>
      <c r="Z37" s="59" cm="1">
        <f t="array" ref="Z37">MMULT('Q1'!C3:K3, 'Q2'!Z23:Z31)</f>
        <v>0.23071521794174926</v>
      </c>
      <c r="AB37" s="82" t="s">
        <v>72</v>
      </c>
      <c r="AC37" s="59" cm="1">
        <f t="array" ref="AC37">MMULT('Q1'!C3:K3, 'Q2'!AC23:AC31)</f>
        <v>0.14419999597351957</v>
      </c>
      <c r="AE37" s="82" t="s">
        <v>72</v>
      </c>
      <c r="AF37" s="59" cm="1">
        <f t="array" ref="AF37">MMULT('Q1'!C3:K3, 'Q2'!AF23:AF31)</f>
        <v>1.4419881647584905</v>
      </c>
    </row>
    <row r="38" spans="1:32" x14ac:dyDescent="0.2">
      <c r="A38" s="4" t="s">
        <v>30</v>
      </c>
      <c r="B38" s="8" t="s">
        <v>74</v>
      </c>
    </row>
    <row r="40" spans="1:32" x14ac:dyDescent="0.2">
      <c r="C40" s="15" t="s">
        <v>44</v>
      </c>
      <c r="D40" s="15" t="s">
        <v>45</v>
      </c>
      <c r="E40" s="4"/>
    </row>
    <row r="41" spans="1:32" x14ac:dyDescent="0.2">
      <c r="B41" s="27" t="s">
        <v>46</v>
      </c>
      <c r="C41" s="7">
        <v>0.44471030295348773</v>
      </c>
      <c r="D41" s="7">
        <v>-3.1134317274679326E-2</v>
      </c>
      <c r="E41" s="7"/>
    </row>
    <row r="42" spans="1:32" x14ac:dyDescent="0.2">
      <c r="B42" s="27" t="s">
        <v>47</v>
      </c>
      <c r="C42" s="7">
        <v>0.30947853632478955</v>
      </c>
      <c r="D42" s="7">
        <v>0.16358634021271165</v>
      </c>
      <c r="E42" s="7"/>
    </row>
    <row r="43" spans="1:32" x14ac:dyDescent="0.2">
      <c r="A43" s="4"/>
      <c r="B43" s="27" t="s">
        <v>48</v>
      </c>
      <c r="C43" s="7">
        <v>0.23529101052677484</v>
      </c>
      <c r="D43" s="7">
        <v>3.4394888359697499E-2</v>
      </c>
      <c r="E43" s="7"/>
    </row>
    <row r="44" spans="1:32" x14ac:dyDescent="0.2">
      <c r="B44" s="27" t="s">
        <v>49</v>
      </c>
      <c r="C44" s="7">
        <v>0.30160669882579261</v>
      </c>
      <c r="D44" s="7">
        <v>0.15442317328968158</v>
      </c>
      <c r="E44" s="7"/>
    </row>
    <row r="45" spans="1:32" x14ac:dyDescent="0.2">
      <c r="B45" s="27" t="s">
        <v>50</v>
      </c>
      <c r="C45" s="7">
        <v>0.26197890948856045</v>
      </c>
      <c r="D45" s="7">
        <v>7.1779806950116251E-2</v>
      </c>
      <c r="E45" s="7"/>
    </row>
    <row r="46" spans="1:32" x14ac:dyDescent="0.2">
      <c r="B46" s="27" t="s">
        <v>51</v>
      </c>
      <c r="C46" s="7">
        <v>0.30802076056556021</v>
      </c>
      <c r="D46" s="7">
        <v>0.19345121393618156</v>
      </c>
      <c r="E46" s="7"/>
    </row>
    <row r="47" spans="1:32" x14ac:dyDescent="0.2">
      <c r="B47" s="27" t="s">
        <v>52</v>
      </c>
      <c r="C47" s="7">
        <v>0.52305650209894716</v>
      </c>
      <c r="D47" s="7">
        <v>-4.2189533525584667E-2</v>
      </c>
      <c r="E47" s="7"/>
    </row>
    <row r="48" spans="1:32" x14ac:dyDescent="0.2">
      <c r="B48" s="27" t="s">
        <v>53</v>
      </c>
      <c r="C48" s="7">
        <v>0.4831972151914512</v>
      </c>
      <c r="D48" s="7">
        <v>0.16676775386985587</v>
      </c>
      <c r="E48" s="7"/>
    </row>
    <row r="49" spans="2:5" x14ac:dyDescent="0.2">
      <c r="B49" s="27" t="s">
        <v>54</v>
      </c>
      <c r="C49" s="7">
        <v>0.48951274538884715</v>
      </c>
      <c r="D49" s="7">
        <v>9.7521756209595467E-2</v>
      </c>
      <c r="E49" s="7"/>
    </row>
    <row r="50" spans="2:5" x14ac:dyDescent="0.2">
      <c r="B50" s="67" t="s">
        <v>56</v>
      </c>
      <c r="C50" s="14">
        <v>0.2054</v>
      </c>
      <c r="D50" s="14">
        <v>0.1004</v>
      </c>
      <c r="E50" s="7"/>
    </row>
    <row r="51" spans="2:5" x14ac:dyDescent="0.2">
      <c r="B51" s="27" t="s">
        <v>91</v>
      </c>
      <c r="C51" s="7">
        <v>0.25658682540194905</v>
      </c>
      <c r="D51" s="7">
        <v>0.14298486489127218</v>
      </c>
      <c r="E51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D608-1A10-6742-9EC6-8B1FFA98CC63}">
  <dimension ref="A1:N41"/>
  <sheetViews>
    <sheetView topLeftCell="B12" zoomScale="85" workbookViewId="0">
      <selection activeCell="I51" sqref="I51"/>
    </sheetView>
  </sheetViews>
  <sheetFormatPr baseColWidth="10" defaultRowHeight="16" x14ac:dyDescent="0.2"/>
  <cols>
    <col min="1" max="1" width="6.33203125" customWidth="1"/>
    <col min="2" max="2" width="41.6640625" customWidth="1"/>
    <col min="3" max="11" width="12.6640625" customWidth="1"/>
  </cols>
  <sheetData>
    <row r="1" spans="2:14" ht="17" thickBot="1" x14ac:dyDescent="0.25">
      <c r="B1" s="41" t="s">
        <v>59</v>
      </c>
      <c r="C1" s="42">
        <v>3.5200000000000002E-2</v>
      </c>
    </row>
    <row r="2" spans="2:14" ht="17" thickBot="1" x14ac:dyDescent="0.25">
      <c r="M2" s="34" t="s">
        <v>68</v>
      </c>
      <c r="N2" s="34" t="s">
        <v>69</v>
      </c>
    </row>
    <row r="3" spans="2:14" x14ac:dyDescent="0.2">
      <c r="C3" s="15" t="s">
        <v>14</v>
      </c>
      <c r="D3" s="15" t="s">
        <v>15</v>
      </c>
      <c r="E3" s="15" t="s">
        <v>16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M3" s="33" t="s">
        <v>46</v>
      </c>
      <c r="N3" s="49">
        <v>0</v>
      </c>
    </row>
    <row r="4" spans="2:14" x14ac:dyDescent="0.2">
      <c r="B4" s="26" t="s">
        <v>60</v>
      </c>
      <c r="C4" s="47">
        <f>AVERAGE(Data!L3:L1260)</f>
        <v>-1.2354887807412431E-4</v>
      </c>
      <c r="D4" s="48">
        <f>AVERAGE(Data!M3:M1260)</f>
        <v>6.4915214370123674E-4</v>
      </c>
      <c r="E4" s="48">
        <f>AVERAGE(Data!N3:N1260)</f>
        <v>1.3648765222102182E-4</v>
      </c>
      <c r="F4" s="48">
        <f>AVERAGE(Data!O3:O1260)</f>
        <v>6.1279037019714908E-4</v>
      </c>
      <c r="G4" s="48">
        <f>AVERAGE(Data!P3:P1260)</f>
        <v>2.8484050377030256E-4</v>
      </c>
      <c r="H4" s="48">
        <f>AVERAGE(Data!Q3:Q1260)</f>
        <v>7.6766354736579985E-4</v>
      </c>
      <c r="I4" s="48">
        <f>AVERAGE(Data!R3:R1260)</f>
        <v>-1.6741878383168517E-4</v>
      </c>
      <c r="J4" s="48">
        <f>AVERAGE(Data!S3:S1260)</f>
        <v>6.6177680107085666E-4</v>
      </c>
      <c r="K4" s="48">
        <f>AVERAGE(Data!T3:T1260)</f>
        <v>3.8699109606982326E-4</v>
      </c>
      <c r="M4" s="33" t="s">
        <v>47</v>
      </c>
      <c r="N4" s="49">
        <v>0.24484335155383541</v>
      </c>
    </row>
    <row r="5" spans="2:14" ht="17" thickBot="1" x14ac:dyDescent="0.25">
      <c r="M5" s="33" t="s">
        <v>48</v>
      </c>
      <c r="N5" s="49">
        <v>0</v>
      </c>
    </row>
    <row r="6" spans="2:14" x14ac:dyDescent="0.2">
      <c r="B6" s="43" t="s">
        <v>62</v>
      </c>
      <c r="C6" s="25" t="s">
        <v>14</v>
      </c>
      <c r="D6" s="21" t="s">
        <v>15</v>
      </c>
      <c r="E6" s="21" t="s">
        <v>16</v>
      </c>
      <c r="F6" s="21" t="s">
        <v>17</v>
      </c>
      <c r="G6" s="21" t="s">
        <v>18</v>
      </c>
      <c r="H6" s="21" t="s">
        <v>19</v>
      </c>
      <c r="I6" s="21" t="s">
        <v>20</v>
      </c>
      <c r="J6" s="21" t="s">
        <v>21</v>
      </c>
      <c r="K6" s="22" t="s">
        <v>22</v>
      </c>
      <c r="M6" s="33" t="s">
        <v>49</v>
      </c>
      <c r="N6" s="49">
        <v>0.21529470876721682</v>
      </c>
    </row>
    <row r="7" spans="2:14" x14ac:dyDescent="0.2">
      <c r="B7" s="23" t="s">
        <v>14</v>
      </c>
      <c r="C7" s="69">
        <v>7.8479099999999996E-4</v>
      </c>
      <c r="D7">
        <v>1.1264166558862471E-4</v>
      </c>
      <c r="E7">
        <v>4.4990573539768E-5</v>
      </c>
      <c r="F7">
        <v>8.922190446663778E-5</v>
      </c>
      <c r="G7">
        <v>4.5073694977155577E-5</v>
      </c>
      <c r="H7">
        <v>5.221436016917166E-5</v>
      </c>
      <c r="I7">
        <v>1.2362189421359182E-4</v>
      </c>
      <c r="J7">
        <v>1.1582888702354406E-4</v>
      </c>
      <c r="K7" s="39">
        <v>1.3036529682013823E-4</v>
      </c>
      <c r="M7" s="33" t="s">
        <v>50</v>
      </c>
      <c r="N7" s="49">
        <v>0</v>
      </c>
    </row>
    <row r="8" spans="2:14" x14ac:dyDescent="0.2">
      <c r="B8" s="23" t="s">
        <v>15</v>
      </c>
      <c r="C8">
        <v>1.1264166558862471E-4</v>
      </c>
      <c r="D8" s="38">
        <f>_xlfn.COVARIANCE.S(Data!M3:M1260, Data!M3:M1260)</f>
        <v>3.8006731922910354E-4</v>
      </c>
      <c r="E8">
        <v>6.1277707354006616E-5</v>
      </c>
      <c r="F8">
        <v>1.7876832854891262E-4</v>
      </c>
      <c r="G8">
        <v>1.0806283152572196E-4</v>
      </c>
      <c r="H8">
        <v>4.0422947494548451E-5</v>
      </c>
      <c r="I8">
        <v>2.3094868156743744E-4</v>
      </c>
      <c r="J8">
        <v>2.2973282367609054E-4</v>
      </c>
      <c r="K8" s="39">
        <v>2.81085004090536E-4</v>
      </c>
      <c r="M8" s="33" t="s">
        <v>51</v>
      </c>
      <c r="N8" s="49">
        <v>0.47447463595346467</v>
      </c>
    </row>
    <row r="9" spans="2:14" x14ac:dyDescent="0.2">
      <c r="B9" s="23" t="s">
        <v>16</v>
      </c>
      <c r="C9">
        <v>4.4990573539768E-5</v>
      </c>
      <c r="D9">
        <v>6.1277707354006616E-5</v>
      </c>
      <c r="E9" s="38">
        <f>_xlfn.COVARIANCE.S(Data!N3:N1260, Data!N3:N1260)</f>
        <v>2.1968991918536057E-4</v>
      </c>
      <c r="F9">
        <v>8.8327894120117297E-5</v>
      </c>
      <c r="G9">
        <v>7.2847572395218845E-5</v>
      </c>
      <c r="H9">
        <v>9.3395912463351739E-5</v>
      </c>
      <c r="I9">
        <v>6.7948293353644172E-5</v>
      </c>
      <c r="J9">
        <v>3.4926500674019385E-5</v>
      </c>
      <c r="K9" s="39">
        <v>9.624084681281384E-5</v>
      </c>
      <c r="M9" s="33" t="s">
        <v>52</v>
      </c>
      <c r="N9" s="49">
        <v>0</v>
      </c>
    </row>
    <row r="10" spans="2:14" x14ac:dyDescent="0.2">
      <c r="B10" s="23" t="s">
        <v>17</v>
      </c>
      <c r="C10">
        <v>8.922190446663778E-5</v>
      </c>
      <c r="D10">
        <v>1.7876832854891262E-4</v>
      </c>
      <c r="E10">
        <v>8.8327894120117297E-5</v>
      </c>
      <c r="F10" s="38">
        <f>_xlfn.COVARIANCE.S(Data!O3:O1260, Data!O3:O1260)</f>
        <v>3.6097857451028762E-4</v>
      </c>
      <c r="G10">
        <v>1.0276378737904349E-4</v>
      </c>
      <c r="H10">
        <v>5.3940868752281087E-5</v>
      </c>
      <c r="I10">
        <v>1.438416450749816E-4</v>
      </c>
      <c r="J10">
        <v>1.044399334425709E-4</v>
      </c>
      <c r="K10" s="39">
        <v>1.8289003191123991E-4</v>
      </c>
      <c r="M10" s="33" t="s">
        <v>53</v>
      </c>
      <c r="N10" s="49">
        <v>6.538730372548307E-2</v>
      </c>
    </row>
    <row r="11" spans="2:14" ht="17" thickBot="1" x14ac:dyDescent="0.25">
      <c r="B11" s="23" t="s">
        <v>18</v>
      </c>
      <c r="C11">
        <v>4.5073694977155577E-5</v>
      </c>
      <c r="D11">
        <v>1.0806283152572196E-4</v>
      </c>
      <c r="E11">
        <v>7.2847572395218845E-5</v>
      </c>
      <c r="F11">
        <v>1.0276378737904349E-4</v>
      </c>
      <c r="G11" s="38">
        <f>_xlfn.COVARIANCE.S(Data!P3:P1260, Data!P3:P1260)</f>
        <v>2.723529722889495E-4</v>
      </c>
      <c r="H11">
        <v>5.1896169396965191E-5</v>
      </c>
      <c r="I11">
        <v>9.6178448225311061E-5</v>
      </c>
      <c r="J11">
        <v>1.2431581994965877E-4</v>
      </c>
      <c r="K11" s="39">
        <v>1.2894862094368716E-4</v>
      </c>
      <c r="M11" s="33" t="s">
        <v>54</v>
      </c>
      <c r="N11" s="49">
        <v>0</v>
      </c>
    </row>
    <row r="12" spans="2:14" ht="17" thickBot="1" x14ac:dyDescent="0.25">
      <c r="B12" s="23" t="s">
        <v>19</v>
      </c>
      <c r="C12">
        <v>5.221436016917166E-5</v>
      </c>
      <c r="D12">
        <v>4.0422947494548451E-5</v>
      </c>
      <c r="E12">
        <v>9.3395912463351739E-5</v>
      </c>
      <c r="F12">
        <v>5.3940868752281087E-5</v>
      </c>
      <c r="G12">
        <v>5.1896169396965191E-5</v>
      </c>
      <c r="H12" s="38">
        <f>_xlfn.COVARIANCE.S(Data!Q3:Q1260, Data!Q3:Q1260)</f>
        <v>3.7649519420391312E-4</v>
      </c>
      <c r="I12">
        <v>6.6707838588943874E-5</v>
      </c>
      <c r="J12">
        <v>6.4302506562106845E-5</v>
      </c>
      <c r="K12" s="39">
        <v>8.5246657787092051E-5</v>
      </c>
      <c r="M12" s="35" t="s">
        <v>70</v>
      </c>
      <c r="N12" s="50">
        <f>N3+N4+N5+N6+N7+N8+N9+N10+N11</f>
        <v>1</v>
      </c>
    </row>
    <row r="13" spans="2:14" x14ac:dyDescent="0.2">
      <c r="B13" s="23" t="s">
        <v>20</v>
      </c>
      <c r="C13">
        <v>1.2362189421359182E-4</v>
      </c>
      <c r="D13">
        <v>2.3094868156743744E-4</v>
      </c>
      <c r="E13">
        <v>6.7948293353644172E-5</v>
      </c>
      <c r="F13">
        <v>1.438416450749816E-4</v>
      </c>
      <c r="G13">
        <v>9.6178448225311061E-5</v>
      </c>
      <c r="H13">
        <v>6.6707838588943874E-5</v>
      </c>
      <c r="I13" s="38">
        <f>_xlfn.COVARIANCE.S(Data!R3:R1260, Data!R3:R1260)</f>
        <v>1.0856670809047037E-3</v>
      </c>
      <c r="J13">
        <v>3.2951763536196945E-4</v>
      </c>
      <c r="K13" s="39">
        <v>4.4378727276491234E-4</v>
      </c>
    </row>
    <row r="14" spans="2:14" x14ac:dyDescent="0.2">
      <c r="B14" s="23" t="s">
        <v>21</v>
      </c>
      <c r="C14">
        <v>1.1582888702354406E-4</v>
      </c>
      <c r="D14">
        <v>2.2973282367609054E-4</v>
      </c>
      <c r="E14">
        <v>3.4926500674019385E-5</v>
      </c>
      <c r="F14">
        <v>1.044399334425709E-4</v>
      </c>
      <c r="G14">
        <v>1.2431581994965877E-4</v>
      </c>
      <c r="H14">
        <v>6.4302506562106845E-5</v>
      </c>
      <c r="I14">
        <v>3.2951763536196945E-4</v>
      </c>
      <c r="J14" s="38">
        <f>_xlfn.COVARIANCE.S(Data!S3:S1260, Data!S3:S1260)</f>
        <v>9.2650614590783097E-4</v>
      </c>
      <c r="K14" s="39">
        <v>3.9290314887494005E-4</v>
      </c>
    </row>
    <row r="15" spans="2:14" ht="17" thickBot="1" x14ac:dyDescent="0.25">
      <c r="B15" s="24" t="s">
        <v>22</v>
      </c>
      <c r="C15" s="37">
        <v>1.3036529682013823E-4</v>
      </c>
      <c r="D15" s="37">
        <v>2.81085004090536E-4</v>
      </c>
      <c r="E15" s="37">
        <v>9.624084681281384E-5</v>
      </c>
      <c r="F15" s="37">
        <v>1.8289003191123991E-4</v>
      </c>
      <c r="G15" s="37">
        <v>1.2894862094368716E-4</v>
      </c>
      <c r="H15" s="37">
        <v>8.5246657787092051E-5</v>
      </c>
      <c r="I15" s="37">
        <v>4.4378727276491234E-4</v>
      </c>
      <c r="J15" s="37">
        <v>3.9290314887494005E-4</v>
      </c>
      <c r="K15" s="40">
        <f>_xlfn.COVARIANCE.S(Data!T3:T1260, Data!T3:T1260)</f>
        <v>9.508838408655789E-4</v>
      </c>
    </row>
    <row r="17" spans="1:5" x14ac:dyDescent="0.2">
      <c r="B17" s="26" t="s">
        <v>63</v>
      </c>
      <c r="C17" s="52" cm="1">
        <f t="array" ref="C17">MMULT(C4:K4, N3:N11)</f>
        <v>6.983797936803498E-4</v>
      </c>
    </row>
    <row r="18" spans="1:5" x14ac:dyDescent="0.2">
      <c r="B18" s="26" t="s">
        <v>64</v>
      </c>
      <c r="C18" s="52" cm="1">
        <f t="array" ref="C18">SQRT(MMULT(TRANSPOSE(N3:N11), MMULT(C7:K15, N3:N11)))</f>
        <v>1.3482665059231931E-2</v>
      </c>
    </row>
    <row r="20" spans="1:5" x14ac:dyDescent="0.2">
      <c r="B20" s="26" t="s">
        <v>66</v>
      </c>
      <c r="C20" s="51">
        <f>C17*Data!$Z$2</f>
        <v>0.17599170800744815</v>
      </c>
    </row>
    <row r="21" spans="1:5" x14ac:dyDescent="0.2">
      <c r="B21" s="26" t="s">
        <v>67</v>
      </c>
      <c r="C21" s="51">
        <f>C18*SQRT(Data!$Z$2)</f>
        <v>0.21403067254264579</v>
      </c>
    </row>
    <row r="22" spans="1:5" ht="17" thickBot="1" x14ac:dyDescent="0.25">
      <c r="A22" s="4"/>
      <c r="C22" s="4"/>
    </row>
    <row r="23" spans="1:5" ht="17" thickBot="1" x14ac:dyDescent="0.25">
      <c r="A23" s="4" t="s">
        <v>65</v>
      </c>
      <c r="B23" s="41" t="s">
        <v>72</v>
      </c>
      <c r="C23" s="54" cm="1">
        <f t="array" ref="C23">MMULT('Q1'!C3:K3, N3:N11)</f>
        <v>0.4970883739665371</v>
      </c>
    </row>
    <row r="24" spans="1:5" ht="17" thickBot="1" x14ac:dyDescent="0.25">
      <c r="A24" s="4"/>
    </row>
    <row r="25" spans="1:5" ht="17" thickBot="1" x14ac:dyDescent="0.25">
      <c r="A25" s="4" t="s">
        <v>61</v>
      </c>
      <c r="B25" s="34" t="s">
        <v>73</v>
      </c>
      <c r="C25" s="53">
        <f>(C20-C1)/C21</f>
        <v>0.65781089380726621</v>
      </c>
    </row>
    <row r="26" spans="1:5" x14ac:dyDescent="0.2">
      <c r="A26" s="4"/>
    </row>
    <row r="27" spans="1:5" x14ac:dyDescent="0.2">
      <c r="A27" s="4" t="s">
        <v>75</v>
      </c>
      <c r="B27" s="8" t="s">
        <v>76</v>
      </c>
    </row>
    <row r="29" spans="1:5" x14ac:dyDescent="0.2">
      <c r="B29" s="56"/>
      <c r="C29" s="60" t="s">
        <v>44</v>
      </c>
      <c r="D29" s="60" t="s">
        <v>45</v>
      </c>
      <c r="E29" s="63"/>
    </row>
    <row r="30" spans="1:5" x14ac:dyDescent="0.2">
      <c r="B30" s="61" t="s">
        <v>46</v>
      </c>
      <c r="C30" s="58">
        <v>0.44469999999999998</v>
      </c>
      <c r="D30" s="58">
        <v>-3.1099999999999999E-2</v>
      </c>
      <c r="E30" s="58"/>
    </row>
    <row r="31" spans="1:5" x14ac:dyDescent="0.2">
      <c r="B31" s="61" t="s">
        <v>47</v>
      </c>
      <c r="C31" s="58">
        <v>0.3095</v>
      </c>
      <c r="D31" s="58">
        <v>0.1636</v>
      </c>
      <c r="E31" s="58"/>
    </row>
    <row r="32" spans="1:5" x14ac:dyDescent="0.2">
      <c r="B32" s="61" t="s">
        <v>48</v>
      </c>
      <c r="C32" s="58">
        <v>0.23530000000000001</v>
      </c>
      <c r="D32" s="58">
        <v>3.44E-2</v>
      </c>
      <c r="E32" s="58"/>
    </row>
    <row r="33" spans="2:5" x14ac:dyDescent="0.2">
      <c r="B33" s="61" t="s">
        <v>49</v>
      </c>
      <c r="C33" s="58">
        <v>0.30159999999999998</v>
      </c>
      <c r="D33" s="58">
        <v>0.15440000000000001</v>
      </c>
      <c r="E33" s="58"/>
    </row>
    <row r="34" spans="2:5" x14ac:dyDescent="0.2">
      <c r="B34" s="61" t="s">
        <v>50</v>
      </c>
      <c r="C34" s="58">
        <v>0.26200000000000001</v>
      </c>
      <c r="D34" s="58">
        <v>7.1800000000000003E-2</v>
      </c>
      <c r="E34" s="58"/>
    </row>
    <row r="35" spans="2:5" x14ac:dyDescent="0.2">
      <c r="B35" s="61" t="s">
        <v>51</v>
      </c>
      <c r="C35" s="58">
        <v>0.308</v>
      </c>
      <c r="D35" s="58">
        <v>0.19350000000000001</v>
      </c>
      <c r="E35" s="58"/>
    </row>
    <row r="36" spans="2:5" x14ac:dyDescent="0.2">
      <c r="B36" s="61" t="s">
        <v>52</v>
      </c>
      <c r="C36" s="58">
        <v>0.52310000000000001</v>
      </c>
      <c r="D36" s="58">
        <v>-4.2200000000000001E-2</v>
      </c>
      <c r="E36" s="58"/>
    </row>
    <row r="37" spans="2:5" x14ac:dyDescent="0.2">
      <c r="B37" s="61" t="s">
        <v>53</v>
      </c>
      <c r="C37" s="58">
        <v>0.48320000000000002</v>
      </c>
      <c r="D37" s="58">
        <v>0.1668</v>
      </c>
      <c r="E37" s="58"/>
    </row>
    <row r="38" spans="2:5" x14ac:dyDescent="0.2">
      <c r="B38" s="61" t="s">
        <v>54</v>
      </c>
      <c r="C38" s="58">
        <v>0.48949999999999999</v>
      </c>
      <c r="D38" s="58">
        <v>9.7500000000000003E-2</v>
      </c>
      <c r="E38" s="58"/>
    </row>
    <row r="39" spans="2:5" x14ac:dyDescent="0.2">
      <c r="B39" s="62" t="s">
        <v>56</v>
      </c>
      <c r="C39" s="58">
        <v>0.2054</v>
      </c>
      <c r="D39" s="58">
        <v>0.1004</v>
      </c>
      <c r="E39" s="58"/>
    </row>
    <row r="40" spans="2:5" x14ac:dyDescent="0.2">
      <c r="B40" s="68" t="s">
        <v>57</v>
      </c>
      <c r="C40" s="65">
        <v>0.214</v>
      </c>
      <c r="D40" s="65">
        <v>0.17599999999999999</v>
      </c>
      <c r="E40" s="58"/>
    </row>
    <row r="41" spans="2:5" x14ac:dyDescent="0.2">
      <c r="B41" s="27" t="s">
        <v>91</v>
      </c>
      <c r="C41" s="7">
        <v>0.25658682540194905</v>
      </c>
      <c r="D41" s="7">
        <v>0.14298486489127218</v>
      </c>
      <c r="E41" s="5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BD0E-03B9-074C-8BDD-F22031AD057B}">
  <dimension ref="A1:K55"/>
  <sheetViews>
    <sheetView topLeftCell="A21" zoomScale="218" zoomScaleNormal="85" workbookViewId="0">
      <selection activeCell="I47" sqref="I47"/>
    </sheetView>
  </sheetViews>
  <sheetFormatPr baseColWidth="10" defaultRowHeight="16" x14ac:dyDescent="0.2"/>
  <cols>
    <col min="1" max="1" width="6.83203125" customWidth="1"/>
    <col min="2" max="2" width="16.1640625" customWidth="1"/>
  </cols>
  <sheetData>
    <row r="1" spans="1:11" x14ac:dyDescent="0.2">
      <c r="A1" s="4" t="s">
        <v>61</v>
      </c>
      <c r="C1" s="15" t="s">
        <v>44</v>
      </c>
      <c r="D1" s="15" t="s">
        <v>45</v>
      </c>
      <c r="E1" s="4"/>
    </row>
    <row r="2" spans="1:11" x14ac:dyDescent="0.2">
      <c r="B2" s="18" t="s">
        <v>46</v>
      </c>
      <c r="C2" s="7">
        <v>0.44471030295348773</v>
      </c>
      <c r="D2" s="7">
        <v>-3.1134317274679326E-2</v>
      </c>
      <c r="E2" s="7"/>
      <c r="F2" s="11"/>
      <c r="G2" s="11"/>
      <c r="H2" s="11"/>
      <c r="I2" s="11"/>
      <c r="J2" s="11"/>
      <c r="K2" s="11"/>
    </row>
    <row r="3" spans="1:11" x14ac:dyDescent="0.2">
      <c r="B3" s="18" t="s">
        <v>47</v>
      </c>
      <c r="C3" s="7">
        <v>0.30947853632478955</v>
      </c>
      <c r="D3" s="7">
        <v>0.16358634021271165</v>
      </c>
      <c r="E3" s="7"/>
    </row>
    <row r="4" spans="1:11" x14ac:dyDescent="0.2">
      <c r="B4" s="18" t="s">
        <v>48</v>
      </c>
      <c r="C4" s="7">
        <v>0.23529101052677484</v>
      </c>
      <c r="D4" s="7">
        <v>3.4394888359697499E-2</v>
      </c>
      <c r="E4" s="7"/>
    </row>
    <row r="5" spans="1:11" x14ac:dyDescent="0.2">
      <c r="B5" s="18" t="s">
        <v>49</v>
      </c>
      <c r="C5" s="7">
        <v>0.30160669882579261</v>
      </c>
      <c r="D5" s="7">
        <v>0.15442317328968158</v>
      </c>
      <c r="E5" s="7"/>
    </row>
    <row r="6" spans="1:11" x14ac:dyDescent="0.2">
      <c r="B6" s="18" t="s">
        <v>50</v>
      </c>
      <c r="C6" s="7">
        <v>0.26197890948856045</v>
      </c>
      <c r="D6" s="7">
        <v>7.1779806950116251E-2</v>
      </c>
      <c r="E6" s="7"/>
    </row>
    <row r="7" spans="1:11" x14ac:dyDescent="0.2">
      <c r="B7" s="18" t="s">
        <v>51</v>
      </c>
      <c r="C7" s="7">
        <v>0.30802076056556021</v>
      </c>
      <c r="D7" s="7">
        <v>0.19345121393618156</v>
      </c>
      <c r="E7" s="7"/>
    </row>
    <row r="8" spans="1:11" x14ac:dyDescent="0.2">
      <c r="B8" s="18" t="s">
        <v>52</v>
      </c>
      <c r="C8" s="7">
        <v>0.52305650209894716</v>
      </c>
      <c r="D8" s="7">
        <v>-4.2189533525584667E-2</v>
      </c>
      <c r="E8" s="7"/>
    </row>
    <row r="9" spans="1:11" x14ac:dyDescent="0.2">
      <c r="B9" s="18" t="s">
        <v>53</v>
      </c>
      <c r="C9" s="7">
        <v>0.4831972151914512</v>
      </c>
      <c r="D9" s="7">
        <v>0.16676775386985587</v>
      </c>
      <c r="E9" s="7"/>
    </row>
    <row r="10" spans="1:11" x14ac:dyDescent="0.2">
      <c r="B10" s="18" t="s">
        <v>54</v>
      </c>
      <c r="C10" s="7">
        <v>0.48951274538884715</v>
      </c>
      <c r="D10" s="7">
        <v>9.7521756209595467E-2</v>
      </c>
      <c r="E10" s="7"/>
    </row>
    <row r="11" spans="1:11" x14ac:dyDescent="0.2">
      <c r="B11" s="19" t="s">
        <v>55</v>
      </c>
      <c r="C11" s="14">
        <v>0</v>
      </c>
      <c r="D11" s="14">
        <v>3.5200000000000002E-2</v>
      </c>
      <c r="E11" s="7"/>
    </row>
    <row r="12" spans="1:11" x14ac:dyDescent="0.2">
      <c r="B12" s="64" t="s">
        <v>56</v>
      </c>
      <c r="C12" s="7">
        <v>0.2054</v>
      </c>
      <c r="D12" s="7">
        <v>0.1004</v>
      </c>
      <c r="E12" s="7"/>
    </row>
    <row r="13" spans="1:11" x14ac:dyDescent="0.2">
      <c r="B13" s="19" t="s">
        <v>57</v>
      </c>
      <c r="C13" s="14">
        <v>0.214</v>
      </c>
      <c r="D13" s="14">
        <v>0.17600000000000002</v>
      </c>
      <c r="E13" s="7"/>
    </row>
    <row r="14" spans="1:11" x14ac:dyDescent="0.2">
      <c r="B14" s="64" t="s">
        <v>77</v>
      </c>
      <c r="C14" s="7">
        <v>0.25658682540194905</v>
      </c>
      <c r="D14" s="7">
        <v>0.14298486489127218</v>
      </c>
    </row>
    <row r="15" spans="1:11" x14ac:dyDescent="0.2">
      <c r="B15" s="64" t="s">
        <v>58</v>
      </c>
    </row>
    <row r="16" spans="1:11" x14ac:dyDescent="0.2">
      <c r="B16" s="4"/>
      <c r="C16" s="4"/>
      <c r="D16" s="4"/>
    </row>
    <row r="17" spans="1:4" x14ac:dyDescent="0.2">
      <c r="B17" s="4"/>
      <c r="C17" s="4" t="s">
        <v>44</v>
      </c>
      <c r="D17" s="4" t="s">
        <v>45</v>
      </c>
    </row>
    <row r="18" spans="1:4" x14ac:dyDescent="0.2">
      <c r="B18" s="70" t="s">
        <v>78</v>
      </c>
      <c r="C18" s="7">
        <v>0</v>
      </c>
      <c r="D18" s="7">
        <v>3.5200000000000002E-2</v>
      </c>
    </row>
    <row r="19" spans="1:4" x14ac:dyDescent="0.2">
      <c r="B19" s="70" t="s">
        <v>79</v>
      </c>
      <c r="C19" s="58">
        <v>0.214</v>
      </c>
      <c r="D19" s="58">
        <v>0.17599999999999999</v>
      </c>
    </row>
    <row r="22" spans="1:4" x14ac:dyDescent="0.2">
      <c r="A22" s="4"/>
      <c r="C22" s="4"/>
      <c r="D22" s="4"/>
    </row>
    <row r="23" spans="1:4" x14ac:dyDescent="0.2">
      <c r="C23" s="11"/>
      <c r="D23" s="7"/>
    </row>
    <row r="25" spans="1:4" x14ac:dyDescent="0.2">
      <c r="A25" s="4" t="s">
        <v>65</v>
      </c>
      <c r="C25" s="15" t="s">
        <v>43</v>
      </c>
      <c r="D25" s="15" t="s">
        <v>45</v>
      </c>
    </row>
    <row r="26" spans="1:4" x14ac:dyDescent="0.2">
      <c r="B26" s="18" t="s">
        <v>46</v>
      </c>
      <c r="C26" s="11">
        <v>0.41673406961077347</v>
      </c>
      <c r="D26" s="7">
        <v>-3.1134317274679326E-2</v>
      </c>
    </row>
    <row r="27" spans="1:4" x14ac:dyDescent="0.2">
      <c r="B27" s="18" t="s">
        <v>47</v>
      </c>
      <c r="C27" s="11">
        <v>0.81706917306633553</v>
      </c>
      <c r="D27" s="7">
        <v>0.16358634021271165</v>
      </c>
    </row>
    <row r="28" spans="1:4" x14ac:dyDescent="0.2">
      <c r="B28" s="18" t="s">
        <v>48</v>
      </c>
      <c r="C28" s="11">
        <v>0.18914572423588752</v>
      </c>
      <c r="D28" s="7">
        <v>3.4394888359697499E-2</v>
      </c>
    </row>
    <row r="29" spans="1:4" x14ac:dyDescent="0.2">
      <c r="B29" s="18" t="s">
        <v>49</v>
      </c>
      <c r="C29" s="11">
        <v>0.69475783634353805</v>
      </c>
      <c r="D29" s="7">
        <v>0.15442317328968158</v>
      </c>
    </row>
    <row r="30" spans="1:4" x14ac:dyDescent="0.2">
      <c r="B30" s="18" t="s">
        <v>50</v>
      </c>
      <c r="C30" s="11">
        <v>0.3970137782166695</v>
      </c>
      <c r="D30" s="7">
        <v>7.1779806950116251E-2</v>
      </c>
    </row>
    <row r="31" spans="1:4" x14ac:dyDescent="0.2">
      <c r="B31" s="18" t="s">
        <v>51</v>
      </c>
      <c r="C31" s="11">
        <v>0.19680604413904698</v>
      </c>
      <c r="D31" s="7">
        <v>0.19345121393618156</v>
      </c>
    </row>
    <row r="32" spans="1:4" x14ac:dyDescent="0.2">
      <c r="B32" s="18" t="s">
        <v>52</v>
      </c>
      <c r="C32" s="11">
        <v>0.88986312528030764</v>
      </c>
      <c r="D32" s="7">
        <v>-4.2189533525584667E-2</v>
      </c>
    </row>
    <row r="33" spans="1:5" x14ac:dyDescent="0.2">
      <c r="B33" s="18" t="s">
        <v>53</v>
      </c>
      <c r="C33" s="11">
        <v>0.82702992652899321</v>
      </c>
      <c r="D33" s="7">
        <v>0.16676775386985587</v>
      </c>
    </row>
    <row r="34" spans="1:5" x14ac:dyDescent="0.2">
      <c r="B34" s="18" t="s">
        <v>54</v>
      </c>
      <c r="C34" s="11">
        <v>1.0093581325424157</v>
      </c>
      <c r="D34" s="7">
        <v>9.7521756209595467E-2</v>
      </c>
    </row>
    <row r="35" spans="1:5" x14ac:dyDescent="0.2">
      <c r="B35" s="64" t="s">
        <v>55</v>
      </c>
      <c r="C35" s="11">
        <v>0</v>
      </c>
      <c r="D35" s="7">
        <v>3.5200000000000002E-2</v>
      </c>
    </row>
    <row r="36" spans="1:5" x14ac:dyDescent="0.2">
      <c r="B36" s="64" t="s">
        <v>56</v>
      </c>
      <c r="C36" s="11">
        <v>0.56999999999999995</v>
      </c>
      <c r="D36" s="7">
        <v>0.1004</v>
      </c>
    </row>
    <row r="37" spans="1:5" x14ac:dyDescent="0.2">
      <c r="B37" s="64" t="s">
        <v>57</v>
      </c>
      <c r="C37" s="55">
        <v>0.497</v>
      </c>
      <c r="D37" s="7">
        <v>0.17600000000000002</v>
      </c>
    </row>
    <row r="38" spans="1:5" x14ac:dyDescent="0.2">
      <c r="B38" s="19" t="s">
        <v>77</v>
      </c>
      <c r="C38" s="12">
        <v>1</v>
      </c>
      <c r="D38" s="14">
        <v>0.14299999999999999</v>
      </c>
    </row>
    <row r="39" spans="1:5" x14ac:dyDescent="0.2">
      <c r="B39" s="64" t="s">
        <v>58</v>
      </c>
    </row>
    <row r="41" spans="1:5" x14ac:dyDescent="0.2">
      <c r="C41" s="4" t="s">
        <v>44</v>
      </c>
      <c r="D41" s="4" t="s">
        <v>45</v>
      </c>
    </row>
    <row r="42" spans="1:5" x14ac:dyDescent="0.2">
      <c r="B42" s="8" t="s">
        <v>80</v>
      </c>
      <c r="C42" s="11">
        <v>0</v>
      </c>
      <c r="D42" s="7">
        <v>3.5200000000000002E-2</v>
      </c>
    </row>
    <row r="43" spans="1:5" x14ac:dyDescent="0.2">
      <c r="B43" s="8" t="s">
        <v>81</v>
      </c>
      <c r="C43" s="11">
        <v>1</v>
      </c>
      <c r="D43" s="7">
        <v>0.14299999999999999</v>
      </c>
    </row>
    <row r="47" spans="1:5" x14ac:dyDescent="0.2">
      <c r="A47" s="4"/>
      <c r="B47" s="71" t="s">
        <v>82</v>
      </c>
      <c r="C47" s="5" t="s">
        <v>43</v>
      </c>
      <c r="D47" s="5" t="s">
        <v>83</v>
      </c>
      <c r="E47" s="5" t="s">
        <v>45</v>
      </c>
    </row>
    <row r="48" spans="1:5" x14ac:dyDescent="0.2">
      <c r="B48" t="s">
        <v>84</v>
      </c>
      <c r="C48" s="55">
        <v>0.42327931871027702</v>
      </c>
      <c r="D48" s="7">
        <v>0.1778183804755275</v>
      </c>
      <c r="E48" s="7">
        <v>0.11999999949411784</v>
      </c>
    </row>
    <row r="49" spans="2:5" x14ac:dyDescent="0.2">
      <c r="B49" t="s">
        <v>85</v>
      </c>
      <c r="C49" s="55">
        <v>0.28839472044576059</v>
      </c>
      <c r="D49" s="7">
        <v>0.12155665848208437</v>
      </c>
      <c r="E49" s="7">
        <v>9.9999003248819926E-2</v>
      </c>
    </row>
    <row r="50" spans="2:5" x14ac:dyDescent="0.2">
      <c r="B50" t="s">
        <v>86</v>
      </c>
      <c r="C50" s="55">
        <v>0.43259635018421033</v>
      </c>
      <c r="D50" s="7">
        <v>0.1823368093889261</v>
      </c>
      <c r="E50" s="7">
        <v>0.15000000347293083</v>
      </c>
    </row>
    <row r="51" spans="2:5" x14ac:dyDescent="0.2">
      <c r="B51" t="s">
        <v>87</v>
      </c>
      <c r="C51" s="55">
        <v>0.23071521794174926</v>
      </c>
      <c r="D51" s="7">
        <v>9.7245084092510828E-2</v>
      </c>
      <c r="E51" s="7">
        <v>7.9999002946663123E-2</v>
      </c>
    </row>
    <row r="52" spans="2:5" x14ac:dyDescent="0.2">
      <c r="B52" t="s">
        <v>88</v>
      </c>
      <c r="C52" s="55">
        <v>0.49027592499277867</v>
      </c>
      <c r="D52" s="7">
        <v>0.20664838442435129</v>
      </c>
      <c r="E52" s="7">
        <v>0.17000000430638809</v>
      </c>
    </row>
    <row r="53" spans="2:5" x14ac:dyDescent="0.2">
      <c r="B53" t="s">
        <v>89</v>
      </c>
      <c r="C53" s="55">
        <v>0.14419999597351957</v>
      </c>
      <c r="D53" s="7">
        <v>6.0778937885829845E-2</v>
      </c>
      <c r="E53" s="7">
        <v>5.0000002313302275E-2</v>
      </c>
    </row>
    <row r="54" spans="2:5" x14ac:dyDescent="0.2">
      <c r="B54" t="s">
        <v>90</v>
      </c>
      <c r="C54" s="55">
        <v>0.86519297951603913</v>
      </c>
      <c r="D54" s="7">
        <v>0.36467361129891285</v>
      </c>
      <c r="E54" s="7">
        <v>0.30000000079339056</v>
      </c>
    </row>
    <row r="55" spans="2:5" x14ac:dyDescent="0.2">
      <c r="B55" t="s">
        <v>97</v>
      </c>
      <c r="C55" s="55">
        <v>1.4419881647584905</v>
      </c>
      <c r="D55" s="7">
        <v>0.60778935819049285</v>
      </c>
      <c r="E55" s="7">
        <v>0.50000000627931762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 Zaman</dc:creator>
  <cp:lastModifiedBy>Raima Zaman</cp:lastModifiedBy>
  <dcterms:created xsi:type="dcterms:W3CDTF">2023-04-03T14:38:00Z</dcterms:created>
  <dcterms:modified xsi:type="dcterms:W3CDTF">2023-04-05T19:29:11Z</dcterms:modified>
</cp:coreProperties>
</file>