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0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7" i="1" l="1"/>
  <c r="H41" i="1"/>
  <c r="H40" i="1"/>
  <c r="G40" i="1"/>
  <c r="G39" i="1"/>
  <c r="G31" i="1"/>
  <c r="H31" i="1"/>
  <c r="G27" i="1"/>
  <c r="H22" i="1"/>
  <c r="G10" i="1"/>
  <c r="H42" i="1" l="1"/>
  <c r="F41" i="1"/>
  <c r="F42" i="1" s="1"/>
  <c r="E41" i="1"/>
  <c r="E40" i="1"/>
  <c r="E39" i="1"/>
  <c r="F31" i="1"/>
  <c r="E31" i="1"/>
  <c r="E27" i="1"/>
  <c r="F22" i="1"/>
  <c r="E22" i="1"/>
  <c r="E17" i="1"/>
  <c r="F10" i="1"/>
  <c r="E10" i="1"/>
  <c r="E42" i="1" l="1"/>
  <c r="G42" i="1"/>
</calcChain>
</file>

<file path=xl/sharedStrings.xml><?xml version="1.0" encoding="utf-8"?>
<sst xmlns="http://schemas.openxmlformats.org/spreadsheetml/2006/main" count="109" uniqueCount="53">
  <si>
    <t>Специальность</t>
  </si>
  <si>
    <t>Код специальности</t>
  </si>
  <si>
    <t>Форма обучения</t>
  </si>
  <si>
    <t>База приема </t>
  </si>
  <si>
    <t>План набора (бюджет)</t>
  </si>
  <si>
    <t>План набора (внебюджет)</t>
  </si>
  <si>
    <t>Центр медицинской техники и оптики</t>
  </si>
  <si>
    <t>Медицинская оптика (базовая подготовка)</t>
  </si>
  <si>
    <t>31.02.04</t>
  </si>
  <si>
    <t>очная</t>
  </si>
  <si>
    <t>9 кл.</t>
  </si>
  <si>
    <t>Медицинская оптика (углубленная подготовка)</t>
  </si>
  <si>
    <t>11 кл.</t>
  </si>
  <si>
    <t>Монтаж, техническое обслуживание и ремонт медицинской техники </t>
  </si>
  <si>
    <t>Аддитивные технологии</t>
  </si>
  <si>
    <t>Медицинская оптика (УП)</t>
  </si>
  <si>
    <t>заочная</t>
  </si>
  <si>
    <t>Медицинская оптика (БП)</t>
  </si>
  <si>
    <t>Итого:</t>
  </si>
  <si>
    <t>Центр информационно-коммуникационных технологий</t>
  </si>
  <si>
    <t>Информационные системы и программирование</t>
  </si>
  <si>
    <t>Обеспечение информационной безопасности автоматизированных систем </t>
  </si>
  <si>
    <t>Сетевое и системное администрирование</t>
  </si>
  <si>
    <t>Компьютерные системы и комплексы</t>
  </si>
  <si>
    <t>Центр тогрово-экономических компетенций</t>
  </si>
  <si>
    <t>Товароведение и экспертиза качества потребительских товаров</t>
  </si>
  <si>
    <t>38.02.05</t>
  </si>
  <si>
    <t>Коммерция</t>
  </si>
  <si>
    <t>38.02.04</t>
  </si>
  <si>
    <t>очно-заочная</t>
  </si>
  <si>
    <t>Центр алмазных технологий и геммологии</t>
  </si>
  <si>
    <t>Огранка алмазов в бриллианты</t>
  </si>
  <si>
    <t>Технология обработки алмазов</t>
  </si>
  <si>
    <t>Центр предпринимательства и развития бизнеса</t>
  </si>
  <si>
    <t>Туризм</t>
  </si>
  <si>
    <t>43.02.10</t>
  </si>
  <si>
    <t>Банковское дело</t>
  </si>
  <si>
    <t>38.02.07</t>
  </si>
  <si>
    <t>Центр аудиовизуальных технологий</t>
  </si>
  <si>
    <t>Аудиовизуальная техника</t>
  </si>
  <si>
    <t>Техника и искусство фото</t>
  </si>
  <si>
    <t>54.02.08</t>
  </si>
  <si>
    <t>Музыкальное звукооператорское мастерство</t>
  </si>
  <si>
    <t>53.02.08</t>
  </si>
  <si>
    <t>Анимация (по видам)</t>
  </si>
  <si>
    <t>55.02.02</t>
  </si>
  <si>
    <t>Театральная и аудиовизуальная техника (по видам) </t>
  </si>
  <si>
    <t>55.02.01</t>
  </si>
  <si>
    <t>Итого 9 кл.:</t>
  </si>
  <si>
    <t>Итого 11 кл.:</t>
  </si>
  <si>
    <t>Подано заявлений (бюджет)</t>
  </si>
  <si>
    <t>Подано заявлений (внебюджет)</t>
  </si>
  <si>
    <t>Количество поданных заявлений на 21.06.2019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</si>
</sst>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selection activeCell="I2" sqref="I1:J1048576"/>
    </sheetView>
  </sheetViews>
  <sheetFormatPr defaultRowHeight="15" x14ac:dyDescent="0.25"/>
  <cols>
    <col min="1" max="1" width="30.28515625" customWidth="1"/>
    <col min="2" max="2" width="18.140625" customWidth="1"/>
    <col min="3" max="3" width="12.28515625" customWidth="1"/>
    <col min="4" max="4" width="12.85546875" customWidth="1"/>
    <col min="5" max="5" width="16.85546875" customWidth="1"/>
    <col min="6" max="6" width="17.5703125" customWidth="1"/>
    <col min="7" max="7" width="13.85546875" customWidth="1"/>
    <col min="8" max="8" width="14.42578125" customWidth="1"/>
    <col min="9" max="9" width="10.140625" bestFit="1" customWidth="1"/>
  </cols>
  <sheetData>
    <row r="1" spans="1:9" ht="25.5" x14ac:dyDescent="0.35">
      <c r="A1" s="15" t="s">
        <v>52</v>
      </c>
      <c r="B1" s="15"/>
      <c r="C1" s="15"/>
      <c r="D1" s="15"/>
      <c r="E1" s="15"/>
      <c r="F1" s="15"/>
      <c r="G1" s="15"/>
      <c r="H1" s="15"/>
    </row>
    <row r="2" spans="1:9" ht="51.7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50</v>
      </c>
      <c r="H2" s="5" t="s">
        <v>51</v>
      </c>
    </row>
    <row r="3" spans="1:9" x14ac:dyDescent="0.25">
      <c r="A3" s="10" t="s">
        <v>6</v>
      </c>
      <c r="B3" s="10"/>
      <c r="C3" s="10"/>
      <c r="D3" s="10"/>
      <c r="E3" s="10"/>
      <c r="F3" s="10"/>
    </row>
    <row r="4" spans="1:9" ht="30" x14ac:dyDescent="0.25">
      <c r="A4" s="2" t="s">
        <v>7</v>
      </c>
      <c r="B4" s="3" t="s">
        <v>8</v>
      </c>
      <c r="C4" s="2" t="s">
        <v>9</v>
      </c>
      <c r="D4" s="2" t="s">
        <v>10</v>
      </c>
      <c r="E4" s="6">
        <v>25</v>
      </c>
      <c r="F4" s="6"/>
      <c r="G4" s="7"/>
      <c r="H4" s="7"/>
    </row>
    <row r="5" spans="1:9" ht="30" x14ac:dyDescent="0.25">
      <c r="A5" s="2" t="s">
        <v>11</v>
      </c>
      <c r="B5" s="3" t="s">
        <v>8</v>
      </c>
      <c r="C5" s="2" t="s">
        <v>9</v>
      </c>
      <c r="D5" s="2" t="s">
        <v>12</v>
      </c>
      <c r="E5" s="6">
        <v>25</v>
      </c>
      <c r="F5" s="6"/>
      <c r="G5" s="7"/>
      <c r="H5" s="7"/>
    </row>
    <row r="6" spans="1:9" ht="45" x14ac:dyDescent="0.25">
      <c r="A6" s="2" t="s">
        <v>13</v>
      </c>
      <c r="B6" s="8">
        <v>39125</v>
      </c>
      <c r="C6" s="2" t="s">
        <v>9</v>
      </c>
      <c r="D6" s="2" t="s">
        <v>10</v>
      </c>
      <c r="E6" s="6">
        <v>25</v>
      </c>
      <c r="F6" s="6"/>
      <c r="G6" s="7"/>
      <c r="H6" s="7"/>
    </row>
    <row r="7" spans="1:9" x14ac:dyDescent="0.25">
      <c r="A7" s="2" t="s">
        <v>14</v>
      </c>
      <c r="B7" s="8">
        <v>39859</v>
      </c>
      <c r="C7" s="2" t="s">
        <v>9</v>
      </c>
      <c r="D7" s="2" t="s">
        <v>10</v>
      </c>
      <c r="E7" s="6">
        <v>25</v>
      </c>
      <c r="F7" s="6"/>
      <c r="G7" s="7">
        <v>1</v>
      </c>
      <c r="H7" s="7"/>
    </row>
    <row r="8" spans="1:9" x14ac:dyDescent="0.25">
      <c r="A8" s="2" t="s">
        <v>15</v>
      </c>
      <c r="B8" s="3" t="s">
        <v>8</v>
      </c>
      <c r="C8" s="2" t="s">
        <v>16</v>
      </c>
      <c r="D8" s="2" t="s">
        <v>12</v>
      </c>
      <c r="E8" s="6"/>
      <c r="F8" s="6">
        <v>25</v>
      </c>
      <c r="G8" s="7"/>
      <c r="H8" s="7"/>
      <c r="I8" s="1"/>
    </row>
    <row r="9" spans="1:9" x14ac:dyDescent="0.25">
      <c r="A9" s="2" t="s">
        <v>17</v>
      </c>
      <c r="B9" s="3" t="s">
        <v>8</v>
      </c>
      <c r="C9" s="2" t="s">
        <v>16</v>
      </c>
      <c r="D9" s="2" t="s">
        <v>12</v>
      </c>
      <c r="E9" s="6"/>
      <c r="F9" s="6">
        <v>25</v>
      </c>
      <c r="G9" s="7"/>
      <c r="H9" s="7"/>
    </row>
    <row r="10" spans="1:9" x14ac:dyDescent="0.25">
      <c r="A10" s="9" t="s">
        <v>18</v>
      </c>
      <c r="B10" s="9"/>
      <c r="C10" s="9"/>
      <c r="D10" s="9"/>
      <c r="E10" s="5">
        <f>E4+E5+E6+E7</f>
        <v>100</v>
      </c>
      <c r="F10" s="5">
        <f>F8+F9</f>
        <v>50</v>
      </c>
      <c r="G10" s="5">
        <f>G7+G4+G5+G6+G8+G9</f>
        <v>1</v>
      </c>
      <c r="H10" s="7"/>
    </row>
    <row r="11" spans="1:9" x14ac:dyDescent="0.25">
      <c r="A11" s="16" t="s">
        <v>19</v>
      </c>
      <c r="B11" s="17"/>
      <c r="C11" s="17"/>
      <c r="D11" s="17"/>
      <c r="E11" s="17"/>
      <c r="F11" s="18"/>
    </row>
    <row r="12" spans="1:9" ht="30" x14ac:dyDescent="0.25">
      <c r="A12" s="2" t="s">
        <v>20</v>
      </c>
      <c r="B12" s="8">
        <v>39122</v>
      </c>
      <c r="C12" s="2" t="s">
        <v>9</v>
      </c>
      <c r="D12" s="2" t="s">
        <v>10</v>
      </c>
      <c r="E12" s="6">
        <v>25</v>
      </c>
      <c r="F12" s="6"/>
      <c r="G12" s="7">
        <v>3</v>
      </c>
      <c r="H12" s="7"/>
    </row>
    <row r="13" spans="1:9" ht="30" x14ac:dyDescent="0.25">
      <c r="A13" s="2" t="s">
        <v>20</v>
      </c>
      <c r="B13" s="8">
        <v>39122</v>
      </c>
      <c r="C13" s="2" t="s">
        <v>9</v>
      </c>
      <c r="D13" s="2" t="s">
        <v>12</v>
      </c>
      <c r="E13" s="6">
        <v>25</v>
      </c>
      <c r="F13" s="6"/>
      <c r="G13" s="7">
        <v>1</v>
      </c>
      <c r="H13" s="7"/>
    </row>
    <row r="14" spans="1:9" ht="45" x14ac:dyDescent="0.25">
      <c r="A14" s="2" t="s">
        <v>21</v>
      </c>
      <c r="B14" s="8">
        <v>38393</v>
      </c>
      <c r="C14" s="2" t="s">
        <v>9</v>
      </c>
      <c r="D14" s="2" t="s">
        <v>12</v>
      </c>
      <c r="E14" s="6">
        <v>25</v>
      </c>
      <c r="F14" s="6"/>
      <c r="G14" s="7"/>
      <c r="H14" s="7"/>
    </row>
    <row r="15" spans="1:9" ht="30" x14ac:dyDescent="0.25">
      <c r="A15" s="2" t="s">
        <v>22</v>
      </c>
      <c r="B15" s="8">
        <v>38757</v>
      </c>
      <c r="C15" s="2" t="s">
        <v>9</v>
      </c>
      <c r="D15" s="2" t="s">
        <v>10</v>
      </c>
      <c r="E15" s="6">
        <v>25</v>
      </c>
      <c r="F15" s="6"/>
      <c r="G15" s="7">
        <v>3</v>
      </c>
      <c r="H15" s="7"/>
    </row>
    <row r="16" spans="1:9" ht="30" x14ac:dyDescent="0.25">
      <c r="A16" s="2" t="s">
        <v>23</v>
      </c>
      <c r="B16" s="8">
        <v>36931</v>
      </c>
      <c r="C16" s="2" t="s">
        <v>9</v>
      </c>
      <c r="D16" s="2" t="s">
        <v>10</v>
      </c>
      <c r="E16" s="6">
        <v>25</v>
      </c>
      <c r="F16" s="6"/>
      <c r="G16" s="7"/>
      <c r="H16" s="7"/>
    </row>
    <row r="17" spans="1:8" x14ac:dyDescent="0.25">
      <c r="A17" s="9" t="s">
        <v>18</v>
      </c>
      <c r="B17" s="9"/>
      <c r="C17" s="9"/>
      <c r="D17" s="9"/>
      <c r="E17" s="5">
        <f>E12+E13+E14+E15+E16</f>
        <v>125</v>
      </c>
      <c r="F17" s="6"/>
      <c r="G17" s="5">
        <f>G12+G13+G14+G15+G16</f>
        <v>7</v>
      </c>
      <c r="H17" s="7"/>
    </row>
    <row r="18" spans="1:8" x14ac:dyDescent="0.25">
      <c r="A18" s="10" t="s">
        <v>24</v>
      </c>
      <c r="B18" s="10"/>
      <c r="C18" s="10"/>
      <c r="D18" s="10"/>
      <c r="E18" s="10"/>
      <c r="F18" s="10"/>
    </row>
    <row r="19" spans="1:8" ht="45" x14ac:dyDescent="0.25">
      <c r="A19" s="2" t="s">
        <v>25</v>
      </c>
      <c r="B19" s="2" t="s">
        <v>26</v>
      </c>
      <c r="C19" s="2" t="s">
        <v>9</v>
      </c>
      <c r="D19" s="2" t="s">
        <v>10</v>
      </c>
      <c r="E19" s="6">
        <v>25</v>
      </c>
      <c r="F19" s="6"/>
      <c r="G19" s="7"/>
      <c r="H19" s="7"/>
    </row>
    <row r="20" spans="1:8" x14ac:dyDescent="0.25">
      <c r="A20" s="2" t="s">
        <v>27</v>
      </c>
      <c r="B20" s="2" t="s">
        <v>28</v>
      </c>
      <c r="C20" s="2" t="s">
        <v>9</v>
      </c>
      <c r="D20" s="2" t="s">
        <v>10</v>
      </c>
      <c r="E20" s="6"/>
      <c r="F20" s="6">
        <v>25</v>
      </c>
      <c r="G20" s="7"/>
      <c r="H20" s="7">
        <v>3</v>
      </c>
    </row>
    <row r="21" spans="1:8" ht="45" x14ac:dyDescent="0.25">
      <c r="A21" s="2" t="s">
        <v>25</v>
      </c>
      <c r="B21" s="2" t="s">
        <v>26</v>
      </c>
      <c r="C21" s="2" t="s">
        <v>29</v>
      </c>
      <c r="D21" s="2" t="s">
        <v>12</v>
      </c>
      <c r="E21" s="6"/>
      <c r="F21" s="6">
        <v>25</v>
      </c>
      <c r="G21" s="7"/>
      <c r="H21" s="7"/>
    </row>
    <row r="22" spans="1:8" x14ac:dyDescent="0.25">
      <c r="A22" s="9" t="s">
        <v>18</v>
      </c>
      <c r="B22" s="9"/>
      <c r="C22" s="9"/>
      <c r="D22" s="9"/>
      <c r="E22" s="5">
        <f>E19</f>
        <v>25</v>
      </c>
      <c r="F22" s="5">
        <f>F20+F21</f>
        <v>50</v>
      </c>
      <c r="G22" s="7"/>
      <c r="H22" s="5">
        <f>H20+H21</f>
        <v>3</v>
      </c>
    </row>
    <row r="23" spans="1:8" x14ac:dyDescent="0.25">
      <c r="A23" s="10" t="s">
        <v>30</v>
      </c>
      <c r="B23" s="10"/>
      <c r="C23" s="10"/>
      <c r="D23" s="10"/>
      <c r="E23" s="10"/>
      <c r="F23" s="10"/>
    </row>
    <row r="24" spans="1:8" x14ac:dyDescent="0.25">
      <c r="A24" s="2" t="s">
        <v>31</v>
      </c>
      <c r="B24" s="8">
        <v>46781</v>
      </c>
      <c r="C24" s="2" t="s">
        <v>9</v>
      </c>
      <c r="D24" s="2" t="s">
        <v>12</v>
      </c>
      <c r="E24" s="6">
        <v>50</v>
      </c>
      <c r="F24" s="6"/>
      <c r="G24" s="7">
        <v>2</v>
      </c>
      <c r="H24" s="7"/>
    </row>
    <row r="25" spans="1:8" x14ac:dyDescent="0.25">
      <c r="A25" s="2" t="s">
        <v>32</v>
      </c>
      <c r="B25" s="8">
        <v>39507</v>
      </c>
      <c r="C25" s="2" t="s">
        <v>9</v>
      </c>
      <c r="D25" s="2" t="s">
        <v>12</v>
      </c>
      <c r="E25" s="6">
        <v>25</v>
      </c>
      <c r="F25" s="6"/>
      <c r="G25" s="7"/>
      <c r="H25" s="7"/>
    </row>
    <row r="26" spans="1:8" x14ac:dyDescent="0.25">
      <c r="A26" s="2" t="s">
        <v>32</v>
      </c>
      <c r="B26" s="8">
        <v>39507</v>
      </c>
      <c r="C26" s="2" t="s">
        <v>9</v>
      </c>
      <c r="D26" s="2" t="s">
        <v>10</v>
      </c>
      <c r="E26" s="6">
        <v>50</v>
      </c>
      <c r="F26" s="6"/>
      <c r="G26" s="7">
        <v>2</v>
      </c>
      <c r="H26" s="7"/>
    </row>
    <row r="27" spans="1:8" x14ac:dyDescent="0.25">
      <c r="A27" s="9" t="s">
        <v>18</v>
      </c>
      <c r="B27" s="9"/>
      <c r="C27" s="9"/>
      <c r="D27" s="9"/>
      <c r="E27" s="5">
        <f>E24+E25+E26</f>
        <v>125</v>
      </c>
      <c r="F27" s="5"/>
      <c r="G27" s="7">
        <f>G24+G25+G26</f>
        <v>4</v>
      </c>
      <c r="H27" s="7"/>
    </row>
    <row r="28" spans="1:8" x14ac:dyDescent="0.25">
      <c r="A28" s="10" t="s">
        <v>33</v>
      </c>
      <c r="B28" s="10"/>
      <c r="C28" s="10"/>
      <c r="D28" s="10"/>
      <c r="E28" s="10"/>
      <c r="F28" s="10"/>
    </row>
    <row r="29" spans="1:8" x14ac:dyDescent="0.25">
      <c r="A29" s="2" t="s">
        <v>34</v>
      </c>
      <c r="B29" s="2" t="s">
        <v>35</v>
      </c>
      <c r="C29" s="2" t="s">
        <v>9</v>
      </c>
      <c r="D29" s="2" t="s">
        <v>10</v>
      </c>
      <c r="E29" s="6">
        <v>75</v>
      </c>
      <c r="F29" s="6"/>
      <c r="G29" s="7">
        <v>6</v>
      </c>
      <c r="H29" s="7"/>
    </row>
    <row r="30" spans="1:8" x14ac:dyDescent="0.25">
      <c r="A30" s="2" t="s">
        <v>36</v>
      </c>
      <c r="B30" s="2" t="s">
        <v>37</v>
      </c>
      <c r="C30" s="2" t="s">
        <v>9</v>
      </c>
      <c r="D30" s="2" t="s">
        <v>10</v>
      </c>
      <c r="E30" s="6"/>
      <c r="F30" s="6">
        <v>25</v>
      </c>
      <c r="G30" s="7"/>
      <c r="H30" s="7">
        <v>5</v>
      </c>
    </row>
    <row r="31" spans="1:8" x14ac:dyDescent="0.25">
      <c r="A31" s="9" t="s">
        <v>18</v>
      </c>
      <c r="B31" s="9"/>
      <c r="C31" s="9"/>
      <c r="D31" s="9"/>
      <c r="E31" s="5">
        <f>E29</f>
        <v>75</v>
      </c>
      <c r="F31" s="5">
        <f>F30</f>
        <v>25</v>
      </c>
      <c r="G31" s="5">
        <f>G29</f>
        <v>6</v>
      </c>
      <c r="H31" s="5">
        <f>H30</f>
        <v>5</v>
      </c>
    </row>
    <row r="32" spans="1:8" x14ac:dyDescent="0.25">
      <c r="A32" s="10" t="s">
        <v>38</v>
      </c>
      <c r="B32" s="10"/>
      <c r="C32" s="10"/>
      <c r="D32" s="10"/>
      <c r="E32" s="10"/>
      <c r="F32" s="10"/>
    </row>
    <row r="33" spans="1:8" x14ac:dyDescent="0.25">
      <c r="A33" s="2" t="s">
        <v>39</v>
      </c>
      <c r="B33" s="4">
        <v>38394</v>
      </c>
      <c r="C33" s="2" t="s">
        <v>9</v>
      </c>
      <c r="D33" s="2" t="s">
        <v>12</v>
      </c>
      <c r="E33" s="6">
        <v>25</v>
      </c>
      <c r="F33" s="6"/>
      <c r="G33" s="7">
        <v>3</v>
      </c>
      <c r="H33" s="7"/>
    </row>
    <row r="34" spans="1:8" x14ac:dyDescent="0.25">
      <c r="A34" s="2" t="s">
        <v>40</v>
      </c>
      <c r="B34" s="2" t="s">
        <v>41</v>
      </c>
      <c r="C34" s="2" t="s">
        <v>9</v>
      </c>
      <c r="D34" s="2" t="s">
        <v>10</v>
      </c>
      <c r="E34" s="6">
        <v>25</v>
      </c>
      <c r="F34" s="6"/>
      <c r="G34" s="7">
        <v>3</v>
      </c>
      <c r="H34" s="7"/>
    </row>
    <row r="35" spans="1:8" ht="57.75" customHeight="1" x14ac:dyDescent="0.25">
      <c r="A35" s="11" t="s">
        <v>42</v>
      </c>
      <c r="B35" s="11" t="s">
        <v>43</v>
      </c>
      <c r="C35" s="11" t="s">
        <v>9</v>
      </c>
      <c r="D35" s="11" t="s">
        <v>10</v>
      </c>
      <c r="E35" s="12">
        <v>25</v>
      </c>
      <c r="F35" s="14"/>
      <c r="G35" s="14">
        <v>6</v>
      </c>
      <c r="H35" s="14"/>
    </row>
    <row r="36" spans="1:8" x14ac:dyDescent="0.25">
      <c r="A36" s="11"/>
      <c r="B36" s="11"/>
      <c r="C36" s="11"/>
      <c r="D36" s="11"/>
      <c r="E36" s="13"/>
      <c r="F36" s="13"/>
      <c r="G36" s="13"/>
      <c r="H36" s="13"/>
    </row>
    <row r="37" spans="1:8" x14ac:dyDescent="0.25">
      <c r="A37" s="2" t="s">
        <v>44</v>
      </c>
      <c r="B37" s="2" t="s">
        <v>45</v>
      </c>
      <c r="C37" s="2" t="s">
        <v>9</v>
      </c>
      <c r="D37" s="2" t="s">
        <v>12</v>
      </c>
      <c r="E37" s="6">
        <v>25</v>
      </c>
      <c r="F37" s="6"/>
      <c r="G37" s="7">
        <v>1</v>
      </c>
      <c r="H37" s="7"/>
    </row>
    <row r="38" spans="1:8" ht="30" x14ac:dyDescent="0.25">
      <c r="A38" s="2" t="s">
        <v>46</v>
      </c>
      <c r="B38" s="2" t="s">
        <v>47</v>
      </c>
      <c r="C38" s="2" t="s">
        <v>9</v>
      </c>
      <c r="D38" s="2" t="s">
        <v>12</v>
      </c>
      <c r="E38" s="6">
        <v>25</v>
      </c>
      <c r="F38" s="6"/>
      <c r="G38" s="7">
        <v>3</v>
      </c>
      <c r="H38" s="7"/>
    </row>
    <row r="39" spans="1:8" x14ac:dyDescent="0.25">
      <c r="A39" s="9" t="s">
        <v>18</v>
      </c>
      <c r="B39" s="9"/>
      <c r="C39" s="9"/>
      <c r="D39" s="9"/>
      <c r="E39" s="5">
        <f>E33+E34+E35+E37+E38</f>
        <v>125</v>
      </c>
      <c r="F39" s="5"/>
      <c r="G39" s="5">
        <f>G33+G34+G35+G38+G37</f>
        <v>16</v>
      </c>
      <c r="H39" s="5"/>
    </row>
    <row r="40" spans="1:8" x14ac:dyDescent="0.25">
      <c r="A40" s="9" t="s">
        <v>48</v>
      </c>
      <c r="B40" s="9"/>
      <c r="C40" s="9"/>
      <c r="D40" s="9"/>
      <c r="E40" s="5">
        <f>E4+E6+E7+E12+E15+E16+E19+E26+E29+E34+E35</f>
        <v>350</v>
      </c>
      <c r="F40" s="5">
        <v>50</v>
      </c>
      <c r="G40" s="5">
        <f>G4+G6+G7+G12+G15+G16+G19+G20+G26+G29+G34+G35</f>
        <v>24</v>
      </c>
      <c r="H40" s="5">
        <f>H20+H30</f>
        <v>8</v>
      </c>
    </row>
    <row r="41" spans="1:8" x14ac:dyDescent="0.25">
      <c r="A41" s="9" t="s">
        <v>49</v>
      </c>
      <c r="B41" s="9"/>
      <c r="C41" s="9"/>
      <c r="D41" s="9"/>
      <c r="E41" s="5">
        <f>E5+E13+E14+E24+E25+E33+E37+E38</f>
        <v>225</v>
      </c>
      <c r="F41" s="5">
        <f>F8+F9+F21</f>
        <v>75</v>
      </c>
      <c r="G41" s="5">
        <v>3</v>
      </c>
      <c r="H41" s="5">
        <f>H8+H9+H21</f>
        <v>0</v>
      </c>
    </row>
    <row r="42" spans="1:8" x14ac:dyDescent="0.25">
      <c r="A42" s="9" t="s">
        <v>18</v>
      </c>
      <c r="B42" s="9"/>
      <c r="C42" s="9"/>
      <c r="D42" s="9"/>
      <c r="E42" s="5">
        <f>E40+E41</f>
        <v>575</v>
      </c>
      <c r="F42" s="5">
        <f>F40+F41</f>
        <v>125</v>
      </c>
      <c r="G42" s="5">
        <f>G40+G41</f>
        <v>27</v>
      </c>
      <c r="H42" s="5">
        <f>H40+H41</f>
        <v>8</v>
      </c>
    </row>
  </sheetData>
  <mergeCells count="24">
    <mergeCell ref="G35:G36"/>
    <mergeCell ref="H35:H36"/>
    <mergeCell ref="A1:H1"/>
    <mergeCell ref="A22:D22"/>
    <mergeCell ref="A3:F3"/>
    <mergeCell ref="A10:D10"/>
    <mergeCell ref="A11:F11"/>
    <mergeCell ref="A17:D17"/>
    <mergeCell ref="A18:F18"/>
    <mergeCell ref="A42:D42"/>
    <mergeCell ref="A23:F23"/>
    <mergeCell ref="A27:D27"/>
    <mergeCell ref="A28:F28"/>
    <mergeCell ref="A31:D31"/>
    <mergeCell ref="A32:F32"/>
    <mergeCell ref="A35:A36"/>
    <mergeCell ref="B35:B36"/>
    <mergeCell ref="C35:C36"/>
    <mergeCell ref="D35:D36"/>
    <mergeCell ref="E35:E36"/>
    <mergeCell ref="F35:F36"/>
    <mergeCell ref="A39:D39"/>
    <mergeCell ref="A40:D40"/>
    <mergeCell ref="A41:D4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2019-06-21T13:42:38Z</dcterms:modified>
</cp:coreProperties>
</file>