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BA3D6A0-9AD2-4CC1-8739-4E78D0CDBC3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7" i="1" l="1"/>
  <c r="H108" i="1"/>
  <c r="H28" i="1"/>
  <c r="I28" i="1"/>
  <c r="H29" i="1"/>
  <c r="I29" i="1"/>
  <c r="H30" i="1"/>
  <c r="I30" i="1"/>
  <c r="H31" i="1"/>
  <c r="I31" i="1"/>
  <c r="H36" i="1"/>
  <c r="I36" i="1"/>
  <c r="H37" i="1"/>
  <c r="H38" i="1"/>
  <c r="H39" i="1"/>
  <c r="K36" i="1"/>
  <c r="I37" i="1"/>
  <c r="I38" i="1"/>
  <c r="I39" i="1"/>
  <c r="B40" i="1"/>
  <c r="D40" i="1"/>
  <c r="H47" i="1"/>
  <c r="I47" i="1"/>
  <c r="H48" i="1"/>
  <c r="I48" i="1"/>
  <c r="H49" i="1"/>
  <c r="I49" i="1"/>
  <c r="H50" i="1"/>
  <c r="I50" i="1"/>
  <c r="H55" i="1"/>
  <c r="I55" i="1"/>
  <c r="H56" i="1"/>
  <c r="H57" i="1"/>
  <c r="H58" i="1"/>
  <c r="K55" i="1"/>
  <c r="I56" i="1"/>
  <c r="I57" i="1"/>
  <c r="I58" i="1"/>
  <c r="B59" i="1"/>
  <c r="D59" i="1"/>
  <c r="H61" i="1"/>
  <c r="I61" i="1"/>
  <c r="H62" i="1"/>
  <c r="I62" i="1"/>
  <c r="H63" i="1"/>
  <c r="I63" i="1"/>
  <c r="H64" i="1"/>
  <c r="I64" i="1"/>
  <c r="H69" i="1"/>
  <c r="I69" i="1"/>
  <c r="H70" i="1"/>
  <c r="I70" i="1"/>
  <c r="H71" i="1"/>
  <c r="I71" i="1"/>
  <c r="H72" i="1"/>
  <c r="I72" i="1"/>
  <c r="H77" i="1"/>
  <c r="I77" i="1"/>
  <c r="H78" i="1"/>
  <c r="I78" i="1"/>
  <c r="H79" i="1"/>
  <c r="I79" i="1"/>
  <c r="H80" i="1"/>
  <c r="I80" i="1"/>
  <c r="H81" i="1"/>
  <c r="H85" i="1"/>
  <c r="I85" i="1"/>
  <c r="H86" i="1"/>
  <c r="I86" i="1"/>
  <c r="H87" i="1"/>
  <c r="I87" i="1"/>
  <c r="H92" i="1"/>
  <c r="I92" i="1"/>
  <c r="H93" i="1"/>
  <c r="H94" i="1"/>
  <c r="H95" i="1"/>
  <c r="K92" i="1"/>
  <c r="I93" i="1"/>
  <c r="I94" i="1"/>
  <c r="I95" i="1"/>
  <c r="M108" i="1"/>
  <c r="M107" i="1"/>
</calcChain>
</file>

<file path=xl/sharedStrings.xml><?xml version="1.0" encoding="utf-8"?>
<sst xmlns="http://schemas.openxmlformats.org/spreadsheetml/2006/main" count="179" uniqueCount="79">
  <si>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</si>
  <si>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</si>
  <si>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</si>
  <si>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</si>
  <si>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</si>
  <si>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</si>
  <si>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</si>
  <si>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</si>
  <si>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</si>
  <si>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</si>
  <si>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</si>
  <si>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</si>
  <si>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</si>
  <si>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</si>
  <si>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</si>
  <si>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</si>
  <si>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</si>
  <si>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</si>
  <si>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</si>
  <si>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</si>
  <si>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</si>
  <si>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</si>
  <si>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</si>
  <si>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</si>
  <si>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</si>
  <si>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</si>
  <si>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</si>
  <si>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</si>
  <si>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</si>
  <si>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</si>
  <si>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</si>
  <si>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</si>
  <si>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</si>
  <si>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</si>
  <si>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</si>
  <si>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</si>
  <si>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</si>
  <si>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</si>
  <si>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</si>
  <si>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</si>
  <si>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</si>
  <si>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index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</si>
  <si>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</si>
  <si>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</si>
  <si>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</si>
  <si>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</si>
  <si>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</si>
  <si>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t>000.txt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</si>
  <si>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top200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</si>
  <si>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去掉小于100的，不要上限</t>
    <phoneticPr fontId="1" type="noConversion"/>
  </si>
  <si>
    <t>3.txt</t>
    <phoneticPr fontId="1" type="noConversion"/>
  </si>
  <si>
    <t>total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</si>
  <si>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</si>
  <si>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top500.txt</t>
    <phoneticPr fontId="1" type="noConversion"/>
  </si>
  <si>
    <t>见下的表格</t>
    <phoneticPr fontId="1" type="noConversion"/>
  </si>
  <si>
    <t>假如最大长度=4的结果已经比他好了，则fb的可以先对长度更长的采取筛选谓词频率上限，再测len=4的。</t>
    <phoneticPr fontId="1" type="noConversion"/>
  </si>
  <si>
    <t>163 去掉了小于50</t>
    <phoneticPr fontId="1" type="noConversion"/>
  </si>
  <si>
    <t>163 去掉了小于0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</si>
  <si>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</si>
  <si>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163 去掉了小于40</t>
    <phoneticPr fontId="1" type="noConversion"/>
  </si>
  <si>
    <t>163 去掉了小于50（2）</t>
    <phoneticPr fontId="1" type="noConversion"/>
  </si>
  <si>
    <t>top500.txt（最后4个163）</t>
    <phoneticPr fontId="1" type="noConversion"/>
  </si>
  <si>
    <t>notop.txt</t>
    <phoneticPr fontId="1" type="noConversion"/>
  </si>
  <si>
    <t>不要去掉，不要上限</t>
    <phoneticPr fontId="1" type="noConversion"/>
  </si>
  <si>
    <t>去大于10000.txt</t>
    <phoneticPr fontId="1" type="noConversion"/>
  </si>
  <si>
    <t>去掉上限大于10000的</t>
    <phoneticPr fontId="1" type="noConversion"/>
  </si>
  <si>
    <t>if 1的时间过长，则将len=4时，筛选掉频率太大的谓词</t>
    <phoneticPr fontId="1" type="noConversion"/>
  </si>
  <si>
    <t>if 1的时间过长，则将len=4时，用小的K‘筛选FB吧？</t>
    <phoneticPr fontId="1" type="noConversion"/>
  </si>
  <si>
    <t>github之前注意win被改成了DB的参数！</t>
    <phoneticPr fontId="1" type="noConversion"/>
  </si>
  <si>
    <t>len=4</t>
    <phoneticPr fontId="1" type="noConversion"/>
  </si>
  <si>
    <t>对于FB15K</t>
    <phoneticPr fontId="1" type="noConversion"/>
  </si>
  <si>
    <t>可以随机选择，将里面20个谓词跑一下计算一下平均时间。</t>
    <phoneticPr fontId="1" type="noConversion"/>
  </si>
  <si>
    <t>直接最大长度设为5（4：num=0 但挺快的，所以设了5）</t>
    <phoneticPr fontId="1" type="noConversion"/>
  </si>
  <si>
    <t>maxlen=3</t>
    <phoneticPr fontId="1" type="noConversion"/>
  </si>
  <si>
    <t>run 3</t>
    <phoneticPr fontId="1" type="noConversion"/>
  </si>
  <si>
    <t>run 2</t>
    <phoneticPr fontId="1" type="noConversion"/>
  </si>
  <si>
    <t>maxlen = 4</t>
    <phoneticPr fontId="1" type="noConversion"/>
  </si>
  <si>
    <t>FB实验里的那四个特殊谓词（为了对比）</t>
    <phoneticPr fontId="1" type="noConversion"/>
  </si>
  <si>
    <t>对于index=52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</si>
</sst>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 style="medium">
        <color indexed="64"/>
      </right>
      <top style="medium">
        <color rgb="FFC00000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indexed="64"/>
      </left>
      <right/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/>
      <top style="thin">
        <color auto="1"/>
      </top>
      <bottom style="medium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 style="thin">
        <color auto="1"/>
      </right>
      <top style="medium">
        <color rgb="FFC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 style="medium">
        <color rgb="FFC00000"/>
      </right>
      <top style="thin">
        <color auto="1"/>
      </top>
      <bottom style="medium">
        <color rgb="FFC00000"/>
      </bottom>
      <diagonal/>
    </border>
    <border>
      <left/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indexed="64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00000"/>
      </right>
      <top style="thin">
        <color auto="1"/>
      </top>
      <bottom style="medium">
        <color rgb="FFC00000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0" xfId="0" applyFill="1"/>
    <xf numFmtId="0" fontId="0" fillId="7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23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Alignment="1"/>
    <xf numFmtId="0" fontId="0" fillId="7" borderId="43" xfId="0" applyFill="1" applyBorder="1" applyAlignment="1">
      <alignment horizontal="center" vertical="center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topLeftCell="A67" zoomScaleNormal="100" workbookViewId="0">
      <selection activeCell="H87" sqref="H87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16.375" customWidth="1"/>
    <col min="15" max="15" width="50.125" customWidth="1"/>
    <col min="16" max="16" width="11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71.25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12"/>
      <c r="I2" s="12"/>
      <c r="J2" s="12"/>
      <c r="K2" s="3" t="s">
        <v>6</v>
      </c>
      <c r="L2" s="4" t="s">
        <v>16</v>
      </c>
      <c r="M2" s="3" t="s">
        <v>18</v>
      </c>
      <c r="N2" s="1" t="s">
        <v>20</v>
      </c>
    </row>
    <row r="3" spans="1:14" s="1" customFormat="1" ht="20.25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12"/>
      <c r="I3" s="12"/>
      <c r="J3" s="12"/>
      <c r="K3" s="3"/>
      <c r="L3" s="3"/>
      <c r="M3" s="3"/>
    </row>
    <row r="4" spans="1:14" s="1" customFormat="1" ht="20.25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29"/>
      <c r="G5" s="29"/>
      <c r="H5" s="19"/>
      <c r="I5" s="19"/>
      <c r="J5" s="29"/>
      <c r="K5" s="11"/>
      <c r="L5" s="11"/>
      <c r="M5" s="11"/>
    </row>
    <row r="6" spans="1:14" s="1" customFormat="1" ht="63.75" customHeight="1" x14ac:dyDescent="0.2">
      <c r="A6" s="134" t="s">
        <v>14</v>
      </c>
      <c r="B6" s="137" t="s">
        <v>22</v>
      </c>
      <c r="C6" s="131">
        <v>14951</v>
      </c>
      <c r="D6" s="131">
        <v>1345</v>
      </c>
      <c r="E6" s="18"/>
      <c r="F6" s="28"/>
      <c r="G6" s="28"/>
      <c r="H6" s="18"/>
      <c r="I6" s="18"/>
      <c r="J6" s="28"/>
      <c r="K6" s="140" t="s">
        <v>6</v>
      </c>
      <c r="L6" s="15" t="s">
        <v>17</v>
      </c>
      <c r="M6" s="11"/>
    </row>
    <row r="7" spans="1:14" s="1" customFormat="1" ht="47.25" customHeight="1" x14ac:dyDescent="0.2">
      <c r="A7" s="135"/>
      <c r="B7" s="138"/>
      <c r="C7" s="132"/>
      <c r="D7" s="132"/>
      <c r="E7" s="18"/>
      <c r="F7" s="28"/>
      <c r="G7" s="28"/>
      <c r="H7" s="18"/>
      <c r="I7" s="18"/>
      <c r="J7" s="28"/>
      <c r="K7" s="141"/>
      <c r="L7" s="11" t="s">
        <v>16</v>
      </c>
      <c r="M7" s="11" t="s">
        <v>28</v>
      </c>
    </row>
    <row r="8" spans="1:14" s="1" customFormat="1" ht="54.75" customHeight="1" x14ac:dyDescent="0.2">
      <c r="A8" s="136"/>
      <c r="B8" s="139"/>
      <c r="C8" s="133"/>
      <c r="D8" s="133"/>
      <c r="E8" s="18"/>
      <c r="F8" s="28"/>
      <c r="G8" s="28"/>
      <c r="H8" s="18"/>
      <c r="I8" s="18"/>
      <c r="J8" s="28"/>
      <c r="K8" s="142"/>
      <c r="L8" s="16"/>
      <c r="M8" s="16"/>
    </row>
    <row r="9" spans="1:14" s="1" customFormat="1" ht="42.75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6"/>
      <c r="I9" s="6"/>
      <c r="J9" s="6"/>
      <c r="K9" s="5" t="s">
        <v>6</v>
      </c>
      <c r="L9" s="3"/>
      <c r="M9" s="3"/>
    </row>
    <row r="10" spans="1:14" s="1" customFormat="1" ht="20.25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29"/>
      <c r="G10" s="29"/>
      <c r="H10" s="19"/>
      <c r="I10" s="19"/>
      <c r="J10" s="29"/>
      <c r="K10" s="11"/>
      <c r="L10" s="11"/>
      <c r="M10" s="11"/>
    </row>
    <row r="11" spans="1:14" s="1" customFormat="1" ht="20.25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29"/>
      <c r="G11" s="29"/>
      <c r="H11" s="19"/>
      <c r="I11" s="19"/>
      <c r="J11" s="29"/>
      <c r="K11" s="11"/>
      <c r="L11" s="11"/>
      <c r="M11" s="11"/>
    </row>
    <row r="12" spans="1:14" s="1" customFormat="1" ht="20.25" customHeight="1" x14ac:dyDescent="0.2">
      <c r="A12" s="129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  <c r="K12" s="6"/>
      <c r="L12" s="6"/>
      <c r="M12" s="6"/>
    </row>
    <row r="13" spans="1:14" s="1" customFormat="1" ht="20.25" customHeight="1" x14ac:dyDescent="0.2">
      <c r="A13" s="130"/>
      <c r="B13" s="17">
        <v>241158</v>
      </c>
      <c r="C13" s="17">
        <v>15000</v>
      </c>
      <c r="D13" s="17">
        <v>36</v>
      </c>
      <c r="E13" s="19"/>
      <c r="F13" s="29"/>
      <c r="G13" s="29"/>
      <c r="H13" s="19"/>
      <c r="I13" s="19"/>
      <c r="J13" s="29"/>
      <c r="K13" s="6"/>
      <c r="L13" s="6"/>
      <c r="M13" s="6"/>
    </row>
    <row r="14" spans="1:14" s="1" customFormat="1" ht="20.25" customHeight="1" x14ac:dyDescent="0.2">
      <c r="A14" s="129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  <c r="K14" s="6"/>
      <c r="L14" s="6"/>
      <c r="M14" s="6"/>
    </row>
    <row r="15" spans="1:14" s="1" customFormat="1" ht="20.25" customHeight="1" x14ac:dyDescent="0.2">
      <c r="A15" s="130"/>
      <c r="B15" s="17">
        <v>175412</v>
      </c>
      <c r="C15" s="17">
        <v>27221</v>
      </c>
      <c r="D15" s="17">
        <v>404</v>
      </c>
      <c r="E15" s="19"/>
      <c r="F15" s="29"/>
      <c r="G15" s="29"/>
      <c r="H15" s="19"/>
      <c r="I15" s="19"/>
      <c r="J15" s="29"/>
      <c r="K15" s="6"/>
      <c r="L15" s="6"/>
      <c r="M15" s="6"/>
    </row>
    <row r="16" spans="1:14" s="1" customFormat="1" ht="20.25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L17" s="2"/>
    </row>
    <row r="18" spans="1:13" ht="22.5" customHeight="1" x14ac:dyDescent="0.2">
      <c r="A18" s="144" t="s">
        <v>19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</row>
    <row r="19" spans="1:13" x14ac:dyDescent="0.2">
      <c r="A19" s="143" t="s">
        <v>24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</row>
    <row r="20" spans="1:13" x14ac:dyDescent="0.2">
      <c r="A20" s="143" t="s">
        <v>25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</row>
    <row r="23" spans="1:13" ht="20.25" x14ac:dyDescent="0.2">
      <c r="A23" s="9" t="s">
        <v>29</v>
      </c>
    </row>
    <row r="25" spans="1:13" ht="15" thickBot="1" x14ac:dyDescent="0.25">
      <c r="A25" t="s">
        <v>46</v>
      </c>
      <c r="B25" t="s">
        <v>47</v>
      </c>
    </row>
    <row r="26" spans="1:13" x14ac:dyDescent="0.2">
      <c r="A26" s="37" t="s">
        <v>49</v>
      </c>
      <c r="B26" s="31" t="s">
        <v>44</v>
      </c>
      <c r="C26" s="32" t="s">
        <v>45</v>
      </c>
      <c r="D26" s="31" t="s">
        <v>44</v>
      </c>
      <c r="E26" s="32" t="s">
        <v>45</v>
      </c>
      <c r="F26" s="91"/>
      <c r="G26" s="91"/>
      <c r="H26" s="31" t="s">
        <v>44</v>
      </c>
      <c r="I26" s="32" t="s">
        <v>45</v>
      </c>
      <c r="J26" s="42"/>
    </row>
    <row r="27" spans="1:13" x14ac:dyDescent="0.2">
      <c r="A27" s="38" t="s">
        <v>41</v>
      </c>
      <c r="B27" s="145" t="s">
        <v>42</v>
      </c>
      <c r="C27" s="146"/>
      <c r="D27" s="145" t="s">
        <v>43</v>
      </c>
      <c r="E27" s="146"/>
      <c r="F27" s="40"/>
      <c r="G27" s="40"/>
      <c r="H27" s="125" t="s">
        <v>48</v>
      </c>
      <c r="I27" s="126"/>
      <c r="J27" s="87"/>
    </row>
    <row r="28" spans="1:13" x14ac:dyDescent="0.2">
      <c r="A28" s="48">
        <v>0</v>
      </c>
      <c r="B28" s="50">
        <v>15</v>
      </c>
      <c r="C28" s="51">
        <v>24.49</v>
      </c>
      <c r="D28" s="49">
        <v>158</v>
      </c>
      <c r="E28" s="52">
        <v>212.6</v>
      </c>
      <c r="F28" s="85"/>
      <c r="G28" s="85"/>
      <c r="H28" s="49">
        <f>SUM(B28+D28)</f>
        <v>173</v>
      </c>
      <c r="I28" s="51">
        <f>SUM(C28+E28)</f>
        <v>237.09</v>
      </c>
      <c r="J28" s="88"/>
      <c r="L28" s="25">
        <v>137</v>
      </c>
    </row>
    <row r="29" spans="1:13" x14ac:dyDescent="0.2">
      <c r="A29" s="38">
        <v>3</v>
      </c>
      <c r="B29" s="43">
        <v>51</v>
      </c>
      <c r="C29" s="34">
        <v>43.62</v>
      </c>
      <c r="D29" s="33">
        <v>179</v>
      </c>
      <c r="E29" s="44">
        <v>283.5</v>
      </c>
      <c r="F29" s="40"/>
      <c r="G29" s="40"/>
      <c r="H29" s="46">
        <f t="shared" ref="H29:H31" si="0">SUM(B29+D29)</f>
        <v>230</v>
      </c>
      <c r="I29" s="34">
        <f>SUM(C29+E29)</f>
        <v>327.12</v>
      </c>
      <c r="J29" s="42"/>
      <c r="L29" s="25">
        <v>1024</v>
      </c>
    </row>
    <row r="30" spans="1:13" x14ac:dyDescent="0.2">
      <c r="A30" s="48">
        <v>57</v>
      </c>
      <c r="B30" s="50">
        <v>59</v>
      </c>
      <c r="C30" s="51">
        <v>34.42</v>
      </c>
      <c r="D30" s="49">
        <v>0</v>
      </c>
      <c r="E30" s="52">
        <v>53.54</v>
      </c>
      <c r="F30" s="85"/>
      <c r="G30" s="85"/>
      <c r="H30" s="121">
        <f t="shared" si="0"/>
        <v>59</v>
      </c>
      <c r="I30" s="51">
        <f>SUM(C30+E30)</f>
        <v>87.960000000000008</v>
      </c>
      <c r="J30" s="88"/>
      <c r="L30" s="25">
        <v>52</v>
      </c>
    </row>
    <row r="31" spans="1:13" ht="15" thickBot="1" x14ac:dyDescent="0.25">
      <c r="A31" s="39">
        <v>163</v>
      </c>
      <c r="B31" s="45">
        <v>12</v>
      </c>
      <c r="C31" s="36">
        <v>41.43</v>
      </c>
      <c r="D31" s="35">
        <v>0</v>
      </c>
      <c r="E31" s="41"/>
      <c r="F31" s="92"/>
      <c r="G31" s="92"/>
      <c r="H31" s="47">
        <f t="shared" si="0"/>
        <v>12</v>
      </c>
      <c r="I31" s="36">
        <f t="shared" ref="I31" si="1">SUM(C31+E31)</f>
        <v>41.43</v>
      </c>
      <c r="J31" s="42"/>
      <c r="L31" s="25">
        <v>229</v>
      </c>
    </row>
    <row r="33" spans="1:17" ht="15" thickBot="1" x14ac:dyDescent="0.25">
      <c r="A33" t="s">
        <v>46</v>
      </c>
      <c r="B33" t="s">
        <v>50</v>
      </c>
    </row>
    <row r="34" spans="1:17" x14ac:dyDescent="0.2">
      <c r="A34" s="37" t="s">
        <v>49</v>
      </c>
      <c r="B34" s="31" t="s">
        <v>44</v>
      </c>
      <c r="C34" s="32" t="s">
        <v>45</v>
      </c>
      <c r="D34" s="31" t="s">
        <v>44</v>
      </c>
      <c r="E34" s="32" t="s">
        <v>45</v>
      </c>
      <c r="F34" s="91"/>
      <c r="G34" s="91"/>
      <c r="H34" s="31" t="s">
        <v>44</v>
      </c>
      <c r="I34" s="32" t="s">
        <v>45</v>
      </c>
      <c r="J34" s="42"/>
    </row>
    <row r="35" spans="1:17" x14ac:dyDescent="0.2">
      <c r="A35" s="38" t="s">
        <v>41</v>
      </c>
      <c r="B35" s="145" t="s">
        <v>42</v>
      </c>
      <c r="C35" s="146"/>
      <c r="D35" s="145" t="s">
        <v>43</v>
      </c>
      <c r="E35" s="146"/>
      <c r="F35" s="40"/>
      <c r="G35" s="40"/>
      <c r="H35" s="125" t="s">
        <v>48</v>
      </c>
      <c r="I35" s="126"/>
      <c r="J35" s="87"/>
      <c r="K35" s="24" t="s">
        <v>51</v>
      </c>
    </row>
    <row r="36" spans="1:17" x14ac:dyDescent="0.2">
      <c r="A36" s="53">
        <v>3</v>
      </c>
      <c r="B36" s="43">
        <v>51</v>
      </c>
      <c r="C36" s="34">
        <v>45.68</v>
      </c>
      <c r="D36" s="33">
        <v>185</v>
      </c>
      <c r="E36" s="44">
        <v>286.5</v>
      </c>
      <c r="F36" s="40"/>
      <c r="G36" s="40"/>
      <c r="H36" s="46">
        <f>SUM(B36+D36)</f>
        <v>236</v>
      </c>
      <c r="I36" s="34">
        <f>SUM(C36+E36)</f>
        <v>332.18</v>
      </c>
      <c r="J36" s="42"/>
      <c r="K36" s="54">
        <f>SUM(H36:H39)</f>
        <v>815</v>
      </c>
      <c r="L36" s="25">
        <v>1024</v>
      </c>
    </row>
    <row r="37" spans="1:17" x14ac:dyDescent="0.2">
      <c r="A37" s="38">
        <v>12</v>
      </c>
      <c r="B37" s="43">
        <v>132</v>
      </c>
      <c r="C37" s="34">
        <v>94.06</v>
      </c>
      <c r="D37" s="33">
        <v>200</v>
      </c>
      <c r="E37" s="44">
        <v>710.7</v>
      </c>
      <c r="F37" s="40"/>
      <c r="G37" s="40"/>
      <c r="H37" s="46">
        <f t="shared" ref="H37:H39" si="2">SUM(B37+D37)</f>
        <v>332</v>
      </c>
      <c r="I37" s="34">
        <f>SUM(C37+E37)</f>
        <v>804.76</v>
      </c>
      <c r="J37" s="42"/>
    </row>
    <row r="38" spans="1:17" x14ac:dyDescent="0.2">
      <c r="A38" s="38">
        <v>27</v>
      </c>
      <c r="B38" s="43">
        <v>19</v>
      </c>
      <c r="C38" s="34">
        <v>141.69999999999999</v>
      </c>
      <c r="D38" s="33">
        <v>170</v>
      </c>
      <c r="E38" s="44">
        <v>345</v>
      </c>
      <c r="F38" s="40"/>
      <c r="G38" s="40"/>
      <c r="H38" s="46">
        <f t="shared" si="2"/>
        <v>189</v>
      </c>
      <c r="I38" s="34">
        <f>SUM(C38+E38)</f>
        <v>486.7</v>
      </c>
      <c r="J38" s="42"/>
      <c r="L38" s="25"/>
    </row>
    <row r="39" spans="1:17" ht="15" thickBot="1" x14ac:dyDescent="0.25">
      <c r="A39" s="39">
        <v>47</v>
      </c>
      <c r="B39" s="45">
        <v>6</v>
      </c>
      <c r="C39" s="36">
        <v>111.4</v>
      </c>
      <c r="D39" s="35">
        <v>52</v>
      </c>
      <c r="E39" s="41">
        <v>531</v>
      </c>
      <c r="F39" s="92"/>
      <c r="G39" s="92"/>
      <c r="H39" s="47">
        <f t="shared" si="2"/>
        <v>58</v>
      </c>
      <c r="I39" s="36">
        <f t="shared" ref="I39" si="3">SUM(C39+E39)</f>
        <v>642.4</v>
      </c>
      <c r="J39" s="42"/>
      <c r="L39" s="25"/>
    </row>
    <row r="40" spans="1:17" x14ac:dyDescent="0.2">
      <c r="B40">
        <f>SUM(B36:B39)</f>
        <v>208</v>
      </c>
      <c r="D40">
        <f>SUM(D36:D39)</f>
        <v>607</v>
      </c>
    </row>
    <row r="43" spans="1:17" x14ac:dyDescent="0.2">
      <c r="A43" s="128" t="s">
        <v>55</v>
      </c>
      <c r="B43" s="128"/>
      <c r="C43" s="128"/>
      <c r="D43" s="128"/>
      <c r="E43" s="128"/>
      <c r="F43" s="128"/>
      <c r="G43" s="128"/>
      <c r="H43" s="128"/>
      <c r="I43" s="128"/>
      <c r="J43" s="30"/>
    </row>
    <row r="44" spans="1:17" ht="15" thickBot="1" x14ac:dyDescent="0.25">
      <c r="A44" t="s">
        <v>46</v>
      </c>
      <c r="B44" t="s">
        <v>61</v>
      </c>
    </row>
    <row r="45" spans="1:17" x14ac:dyDescent="0.2">
      <c r="A45" s="37" t="s">
        <v>49</v>
      </c>
      <c r="B45" s="31" t="s">
        <v>44</v>
      </c>
      <c r="C45" s="32" t="s">
        <v>45</v>
      </c>
      <c r="D45" s="31" t="s">
        <v>44</v>
      </c>
      <c r="E45" s="32" t="s">
        <v>45</v>
      </c>
      <c r="F45" s="91"/>
      <c r="G45" s="91"/>
      <c r="H45" s="31" t="s">
        <v>44</v>
      </c>
      <c r="I45" s="32" t="s">
        <v>45</v>
      </c>
      <c r="J45" s="42"/>
      <c r="N45" s="20"/>
      <c r="O45" s="27"/>
      <c r="P45" s="27"/>
      <c r="Q45" s="27"/>
    </row>
    <row r="46" spans="1:17" x14ac:dyDescent="0.2">
      <c r="A46" s="38" t="s">
        <v>41</v>
      </c>
      <c r="B46" s="145" t="s">
        <v>42</v>
      </c>
      <c r="C46" s="146"/>
      <c r="D46" s="145" t="s">
        <v>43</v>
      </c>
      <c r="E46" s="146"/>
      <c r="F46" s="40"/>
      <c r="G46" s="40"/>
      <c r="H46" s="125" t="s">
        <v>58</v>
      </c>
      <c r="I46" s="126"/>
      <c r="J46" s="87"/>
      <c r="N46" s="20"/>
      <c r="O46" s="20"/>
      <c r="P46" s="20"/>
      <c r="Q46" s="20"/>
    </row>
    <row r="47" spans="1:17" x14ac:dyDescent="0.2">
      <c r="A47" s="48">
        <v>0</v>
      </c>
      <c r="B47" s="50">
        <v>16</v>
      </c>
      <c r="C47" s="51">
        <v>47.94</v>
      </c>
      <c r="D47" s="49">
        <v>211</v>
      </c>
      <c r="E47" s="52">
        <v>230.9</v>
      </c>
      <c r="F47" s="85"/>
      <c r="G47" s="85"/>
      <c r="H47" s="49">
        <f>SUM(B47+D47)</f>
        <v>227</v>
      </c>
      <c r="I47" s="51">
        <f>SUM(C47+E47)</f>
        <v>278.84000000000003</v>
      </c>
      <c r="J47" s="88"/>
      <c r="L47" s="25">
        <v>137</v>
      </c>
      <c r="N47" s="23"/>
      <c r="O47" s="23"/>
      <c r="P47" s="23"/>
      <c r="Q47" s="23"/>
    </row>
    <row r="48" spans="1:17" x14ac:dyDescent="0.2">
      <c r="A48" s="60">
        <v>3</v>
      </c>
      <c r="B48" s="61">
        <v>51</v>
      </c>
      <c r="C48" s="62">
        <v>112.1</v>
      </c>
      <c r="D48" s="63">
        <v>395</v>
      </c>
      <c r="E48" s="64">
        <v>340</v>
      </c>
      <c r="F48" s="93"/>
      <c r="G48" s="93"/>
      <c r="H48" s="63">
        <f t="shared" ref="H48:H50" si="4">SUM(B48+D48)</f>
        <v>446</v>
      </c>
      <c r="I48" s="62">
        <f>SUM(C48+E48)</f>
        <v>452.1</v>
      </c>
      <c r="J48" s="89"/>
      <c r="K48" t="s">
        <v>54</v>
      </c>
      <c r="L48" s="25">
        <v>1024</v>
      </c>
    </row>
    <row r="49" spans="1:12" x14ac:dyDescent="0.2">
      <c r="A49" s="48">
        <v>57</v>
      </c>
      <c r="B49" s="50">
        <v>59</v>
      </c>
      <c r="C49" s="51">
        <v>38.22</v>
      </c>
      <c r="D49" s="49">
        <v>0</v>
      </c>
      <c r="E49" s="52">
        <v>95.87</v>
      </c>
      <c r="F49" s="85"/>
      <c r="G49" s="85"/>
      <c r="H49" s="121">
        <f t="shared" si="4"/>
        <v>59</v>
      </c>
      <c r="I49" s="51">
        <f>SUM(C49+E49)</f>
        <v>134.09</v>
      </c>
      <c r="J49" s="88"/>
      <c r="L49" s="25">
        <v>52</v>
      </c>
    </row>
    <row r="50" spans="1:12" ht="15" thickBot="1" x14ac:dyDescent="0.25">
      <c r="A50" s="39">
        <v>163</v>
      </c>
      <c r="B50" s="45">
        <v>19</v>
      </c>
      <c r="C50" s="36">
        <v>73.319999999999993</v>
      </c>
      <c r="D50" s="35">
        <v>0</v>
      </c>
      <c r="E50" s="41">
        <v>424.8</v>
      </c>
      <c r="F50" s="92"/>
      <c r="G50" s="92"/>
      <c r="H50" s="47">
        <f t="shared" si="4"/>
        <v>19</v>
      </c>
      <c r="I50" s="36">
        <f t="shared" ref="I50" si="5">SUM(C50+E50)</f>
        <v>498.12</v>
      </c>
      <c r="J50" s="42"/>
      <c r="L50" s="25">
        <v>229</v>
      </c>
    </row>
    <row r="52" spans="1:12" ht="15" thickBot="1" x14ac:dyDescent="0.25">
      <c r="A52" t="s">
        <v>46</v>
      </c>
      <c r="B52" t="s">
        <v>53</v>
      </c>
    </row>
    <row r="53" spans="1:12" x14ac:dyDescent="0.2">
      <c r="A53" s="37" t="s">
        <v>49</v>
      </c>
      <c r="B53" s="31" t="s">
        <v>44</v>
      </c>
      <c r="C53" s="32" t="s">
        <v>45</v>
      </c>
      <c r="D53" s="55" t="s">
        <v>44</v>
      </c>
      <c r="E53" s="32" t="s">
        <v>45</v>
      </c>
      <c r="F53" s="91"/>
      <c r="G53" s="91"/>
      <c r="H53" s="31" t="s">
        <v>44</v>
      </c>
      <c r="I53" s="32" t="s">
        <v>45</v>
      </c>
      <c r="J53" s="42"/>
    </row>
    <row r="54" spans="1:12" x14ac:dyDescent="0.2">
      <c r="A54" s="38" t="s">
        <v>41</v>
      </c>
      <c r="B54" s="145" t="s">
        <v>42</v>
      </c>
      <c r="C54" s="146"/>
      <c r="D54" s="145" t="s">
        <v>43</v>
      </c>
      <c r="E54" s="146"/>
      <c r="F54" s="40"/>
      <c r="G54" s="40"/>
      <c r="H54" s="125" t="s">
        <v>52</v>
      </c>
      <c r="I54" s="126"/>
      <c r="J54" s="87"/>
      <c r="K54" s="24" t="s">
        <v>51</v>
      </c>
    </row>
    <row r="55" spans="1:12" x14ac:dyDescent="0.2">
      <c r="A55" s="48">
        <v>3</v>
      </c>
      <c r="B55" s="43">
        <v>51</v>
      </c>
      <c r="C55" s="34">
        <v>112.1</v>
      </c>
      <c r="D55" s="56">
        <v>395</v>
      </c>
      <c r="E55" s="44">
        <v>340</v>
      </c>
      <c r="F55" s="40"/>
      <c r="G55" s="40"/>
      <c r="H55" s="49">
        <f>SUM(B55+D55)</f>
        <v>446</v>
      </c>
      <c r="I55" s="34">
        <f>SUM(C55+E55)</f>
        <v>452.1</v>
      </c>
      <c r="J55" s="42"/>
      <c r="K55" s="58">
        <f>SUM(H55:H58)</f>
        <v>1320</v>
      </c>
      <c r="L55" s="25">
        <v>1024</v>
      </c>
    </row>
    <row r="56" spans="1:12" x14ac:dyDescent="0.2">
      <c r="A56" s="38">
        <v>12</v>
      </c>
      <c r="B56" s="43">
        <v>145</v>
      </c>
      <c r="C56" s="34">
        <v>167.1</v>
      </c>
      <c r="D56" s="56">
        <v>494</v>
      </c>
      <c r="E56" s="44">
        <v>830.4</v>
      </c>
      <c r="F56" s="40"/>
      <c r="G56" s="40"/>
      <c r="H56" s="49">
        <f t="shared" ref="H56" si="6">SUM(B56+D56)</f>
        <v>639</v>
      </c>
      <c r="I56" s="34">
        <f>SUM(C56+E56)</f>
        <v>997.5</v>
      </c>
      <c r="J56" s="42"/>
    </row>
    <row r="57" spans="1:12" x14ac:dyDescent="0.2">
      <c r="A57" s="38">
        <v>27</v>
      </c>
      <c r="B57" s="43">
        <v>19</v>
      </c>
      <c r="C57" s="34">
        <v>263.3</v>
      </c>
      <c r="D57" s="56">
        <v>202</v>
      </c>
      <c r="E57" s="44">
        <v>417</v>
      </c>
      <c r="F57" s="40"/>
      <c r="G57" s="40"/>
      <c r="H57" s="49">
        <f>SUM(B57+D58)</f>
        <v>124</v>
      </c>
      <c r="I57" s="34">
        <f>SUM(C57+E57)</f>
        <v>680.3</v>
      </c>
      <c r="J57" s="42"/>
      <c r="L57" s="25"/>
    </row>
    <row r="58" spans="1:12" ht="15" thickBot="1" x14ac:dyDescent="0.25">
      <c r="A58" s="39">
        <v>47</v>
      </c>
      <c r="B58" s="45">
        <v>6</v>
      </c>
      <c r="C58" s="36">
        <v>139.9</v>
      </c>
      <c r="D58" s="57">
        <v>105</v>
      </c>
      <c r="E58" s="41">
        <v>510.9</v>
      </c>
      <c r="F58" s="92"/>
      <c r="G58" s="92"/>
      <c r="H58" s="59">
        <f>SUM(B58+D58)</f>
        <v>111</v>
      </c>
      <c r="I58" s="36">
        <f t="shared" ref="I58" si="7">SUM(C58+E58)</f>
        <v>650.79999999999995</v>
      </c>
      <c r="J58" s="42"/>
      <c r="L58" s="25"/>
    </row>
    <row r="59" spans="1:12" x14ac:dyDescent="0.2">
      <c r="B59">
        <f>SUM(B55:B58)</f>
        <v>221</v>
      </c>
      <c r="D59">
        <f>SUM(D55:D58)</f>
        <v>1196</v>
      </c>
    </row>
    <row r="61" spans="1:12" ht="15" thickBot="1" x14ac:dyDescent="0.25">
      <c r="A61" s="39" t="s">
        <v>56</v>
      </c>
      <c r="B61" s="45">
        <v>41</v>
      </c>
      <c r="C61" s="36">
        <v>42.88</v>
      </c>
      <c r="D61" s="35">
        <v>160</v>
      </c>
      <c r="E61" s="41">
        <v>566.1</v>
      </c>
      <c r="F61" s="92"/>
      <c r="G61" s="92"/>
      <c r="H61" s="47">
        <f t="shared" ref="H61" si="8">SUM(B61+D61)</f>
        <v>201</v>
      </c>
      <c r="I61" s="36">
        <f t="shared" ref="I61" si="9">SUM(C61+E61)</f>
        <v>608.98</v>
      </c>
      <c r="J61" s="42"/>
      <c r="L61" s="27">
        <v>229</v>
      </c>
    </row>
    <row r="62" spans="1:12" ht="15" thickBot="1" x14ac:dyDescent="0.25">
      <c r="A62" s="39" t="s">
        <v>57</v>
      </c>
      <c r="B62" s="45">
        <v>18</v>
      </c>
      <c r="C62" s="36">
        <v>73.319999999999993</v>
      </c>
      <c r="D62" s="35">
        <v>222</v>
      </c>
      <c r="E62" s="41">
        <v>919.4</v>
      </c>
      <c r="F62" s="92"/>
      <c r="G62" s="92"/>
      <c r="H62" s="59">
        <f>SUM(B62+D62)</f>
        <v>240</v>
      </c>
      <c r="I62" s="36">
        <f>SUM(C62+E62)</f>
        <v>992.72</v>
      </c>
      <c r="J62" s="42"/>
      <c r="L62" s="27">
        <v>229</v>
      </c>
    </row>
    <row r="63" spans="1:12" ht="15" thickBot="1" x14ac:dyDescent="0.25">
      <c r="A63" s="39" t="s">
        <v>59</v>
      </c>
      <c r="B63" s="45">
        <v>16</v>
      </c>
      <c r="C63" s="36">
        <v>44.27</v>
      </c>
      <c r="D63" s="35">
        <v>141</v>
      </c>
      <c r="E63" s="41">
        <v>629.79999999999995</v>
      </c>
      <c r="F63" s="92"/>
      <c r="G63" s="92"/>
      <c r="H63" s="47">
        <f t="shared" ref="H63:H64" si="10">SUM(B63+D63)</f>
        <v>157</v>
      </c>
      <c r="I63" s="36">
        <f t="shared" ref="I63:I64" si="11">SUM(C63+E63)</f>
        <v>674.06999999999994</v>
      </c>
      <c r="J63" s="42"/>
      <c r="L63" s="27">
        <v>229</v>
      </c>
    </row>
    <row r="64" spans="1:12" ht="15" thickBot="1" x14ac:dyDescent="0.25">
      <c r="A64" s="39" t="s">
        <v>60</v>
      </c>
      <c r="B64" s="45">
        <v>41</v>
      </c>
      <c r="C64" s="36">
        <v>43.76</v>
      </c>
      <c r="D64" s="35">
        <v>153</v>
      </c>
      <c r="E64" s="41">
        <v>583.79999999999995</v>
      </c>
      <c r="F64" s="92"/>
      <c r="G64" s="92"/>
      <c r="H64" s="47">
        <f t="shared" si="10"/>
        <v>194</v>
      </c>
      <c r="I64" s="36">
        <f t="shared" si="11"/>
        <v>627.55999999999995</v>
      </c>
      <c r="J64" s="42"/>
      <c r="L64" s="27">
        <v>229</v>
      </c>
    </row>
    <row r="65" spans="1:17" x14ac:dyDescent="0.2">
      <c r="A65" s="27"/>
      <c r="B65" s="27"/>
      <c r="C65" s="27"/>
      <c r="D65" s="27"/>
      <c r="J65" s="90"/>
      <c r="K65" s="69"/>
    </row>
    <row r="66" spans="1:17" ht="15" thickBot="1" x14ac:dyDescent="0.25">
      <c r="A66" t="s">
        <v>46</v>
      </c>
      <c r="B66" t="s">
        <v>62</v>
      </c>
      <c r="J66" s="87"/>
      <c r="K66" s="82"/>
    </row>
    <row r="67" spans="1:17" x14ac:dyDescent="0.2">
      <c r="A67" s="97" t="s">
        <v>63</v>
      </c>
      <c r="B67" s="98" t="s">
        <v>44</v>
      </c>
      <c r="C67" s="99" t="s">
        <v>45</v>
      </c>
      <c r="D67" s="98" t="s">
        <v>44</v>
      </c>
      <c r="E67" s="99" t="s">
        <v>45</v>
      </c>
      <c r="F67" s="98" t="s">
        <v>44</v>
      </c>
      <c r="G67" s="99" t="s">
        <v>45</v>
      </c>
      <c r="H67" s="98" t="s">
        <v>44</v>
      </c>
      <c r="I67" s="100" t="s">
        <v>45</v>
      </c>
      <c r="J67" s="90"/>
      <c r="L67" s="69"/>
      <c r="O67" s="65" t="s">
        <v>68</v>
      </c>
    </row>
    <row r="68" spans="1:17" x14ac:dyDescent="0.2">
      <c r="A68" s="101" t="s">
        <v>31</v>
      </c>
      <c r="B68" s="123" t="s">
        <v>42</v>
      </c>
      <c r="C68" s="124"/>
      <c r="D68" s="123" t="s">
        <v>43</v>
      </c>
      <c r="E68" s="124"/>
      <c r="F68" s="123" t="s">
        <v>69</v>
      </c>
      <c r="G68" s="124"/>
      <c r="H68" s="125" t="s">
        <v>58</v>
      </c>
      <c r="I68" s="127"/>
      <c r="J68" s="90"/>
      <c r="K68" s="69"/>
      <c r="L68" s="69"/>
      <c r="O68" t="s">
        <v>78</v>
      </c>
    </row>
    <row r="69" spans="1:17" x14ac:dyDescent="0.2">
      <c r="A69" s="102">
        <v>0</v>
      </c>
      <c r="B69" s="50">
        <v>20</v>
      </c>
      <c r="C69" s="51">
        <v>72.84</v>
      </c>
      <c r="D69" s="49">
        <v>245</v>
      </c>
      <c r="E69" s="85">
        <v>608.79999999999995</v>
      </c>
      <c r="F69" s="49"/>
      <c r="G69" s="85"/>
      <c r="H69" s="96">
        <f>SUM(B69+D69+F69)</f>
        <v>265</v>
      </c>
      <c r="I69" s="113">
        <f>SUM(C69+E69+G69)</f>
        <v>681.64</v>
      </c>
      <c r="J69" s="75">
        <v>137</v>
      </c>
      <c r="K69" s="69"/>
      <c r="N69">
        <v>1</v>
      </c>
      <c r="O69" s="1" t="s">
        <v>72</v>
      </c>
    </row>
    <row r="70" spans="1:17" x14ac:dyDescent="0.2">
      <c r="A70" s="102">
        <v>3</v>
      </c>
      <c r="B70" s="50">
        <v>9</v>
      </c>
      <c r="C70" s="51">
        <v>104</v>
      </c>
      <c r="D70" s="49">
        <v>373</v>
      </c>
      <c r="E70" s="85">
        <v>1826</v>
      </c>
      <c r="F70" s="49"/>
      <c r="G70" s="85"/>
      <c r="H70" s="96">
        <f t="shared" ref="H70:H72" si="12">SUM(B70+D70+F70)</f>
        <v>382</v>
      </c>
      <c r="I70" s="113">
        <f>SUM(C70+E70+G70)</f>
        <v>1930</v>
      </c>
      <c r="J70" s="75">
        <v>1024</v>
      </c>
      <c r="K70" s="69"/>
      <c r="N70">
        <v>2</v>
      </c>
      <c r="O70" s="147" t="s">
        <v>66</v>
      </c>
    </row>
    <row r="71" spans="1:17" x14ac:dyDescent="0.2">
      <c r="A71" s="122">
        <v>52</v>
      </c>
      <c r="B71" s="71">
        <v>5</v>
      </c>
      <c r="C71" s="72">
        <v>8.5749999999999993</v>
      </c>
      <c r="D71" s="73">
        <v>0</v>
      </c>
      <c r="E71" s="86">
        <v>0</v>
      </c>
      <c r="F71" s="73"/>
      <c r="G71" s="86"/>
      <c r="H71" s="109">
        <f t="shared" si="12"/>
        <v>5</v>
      </c>
      <c r="I71" s="114">
        <f>SUM(C71+E71+G71)</f>
        <v>8.5749999999999993</v>
      </c>
      <c r="J71" s="120">
        <v>52</v>
      </c>
      <c r="K71" s="69"/>
      <c r="N71">
        <v>3</v>
      </c>
      <c r="O71" t="s">
        <v>67</v>
      </c>
    </row>
    <row r="72" spans="1:17" ht="15" thickBot="1" x14ac:dyDescent="0.25">
      <c r="A72" s="103">
        <v>163</v>
      </c>
      <c r="B72" s="104">
        <v>17</v>
      </c>
      <c r="C72" s="105">
        <v>55.53</v>
      </c>
      <c r="D72" s="106">
        <v>236</v>
      </c>
      <c r="E72" s="107">
        <v>917.2</v>
      </c>
      <c r="F72" s="106"/>
      <c r="G72" s="107"/>
      <c r="H72" s="108">
        <f t="shared" si="12"/>
        <v>253</v>
      </c>
      <c r="I72" s="115">
        <f t="shared" ref="I72" si="13">SUM(C72+E72+G72)</f>
        <v>972.73</v>
      </c>
      <c r="J72" s="75">
        <v>229</v>
      </c>
      <c r="K72" s="82"/>
    </row>
    <row r="73" spans="1:17" x14ac:dyDescent="0.2">
      <c r="A73" s="69"/>
      <c r="B73" s="69"/>
      <c r="C73" s="69"/>
      <c r="D73" s="148">
        <v>237</v>
      </c>
      <c r="E73" s="88">
        <v>1001</v>
      </c>
      <c r="F73" s="69"/>
      <c r="G73" s="69"/>
      <c r="H73" s="69"/>
      <c r="I73" s="69"/>
      <c r="J73" s="69"/>
      <c r="O73" t="s">
        <v>70</v>
      </c>
    </row>
    <row r="74" spans="1:17" ht="15" thickBot="1" x14ac:dyDescent="0.25">
      <c r="A74" s="69" t="s">
        <v>46</v>
      </c>
      <c r="B74" s="69" t="s">
        <v>62</v>
      </c>
      <c r="C74" s="69"/>
      <c r="D74" s="69"/>
      <c r="E74" s="69"/>
      <c r="F74" s="69"/>
      <c r="G74" s="69"/>
      <c r="H74" s="69"/>
      <c r="I74" s="69"/>
      <c r="J74" s="69"/>
      <c r="K74" s="69"/>
      <c r="O74" t="s">
        <v>71</v>
      </c>
      <c r="P74" t="s">
        <v>73</v>
      </c>
      <c r="Q74" t="s">
        <v>74</v>
      </c>
    </row>
    <row r="75" spans="1:17" x14ac:dyDescent="0.2">
      <c r="A75" s="97" t="s">
        <v>63</v>
      </c>
      <c r="B75" s="98" t="s">
        <v>44</v>
      </c>
      <c r="C75" s="99" t="s">
        <v>45</v>
      </c>
      <c r="D75" s="110" t="s">
        <v>44</v>
      </c>
      <c r="E75" s="99" t="s">
        <v>45</v>
      </c>
      <c r="F75" s="98" t="s">
        <v>44</v>
      </c>
      <c r="G75" s="99" t="s">
        <v>45</v>
      </c>
      <c r="H75" s="98" t="s">
        <v>44</v>
      </c>
      <c r="I75" s="100" t="s">
        <v>45</v>
      </c>
      <c r="J75" s="69"/>
      <c r="K75" s="69"/>
    </row>
    <row r="76" spans="1:17" x14ac:dyDescent="0.2">
      <c r="A76" s="101" t="s">
        <v>31</v>
      </c>
      <c r="B76" s="123" t="s">
        <v>42</v>
      </c>
      <c r="C76" s="124"/>
      <c r="D76" s="123" t="s">
        <v>43</v>
      </c>
      <c r="E76" s="124"/>
      <c r="F76" s="123" t="s">
        <v>69</v>
      </c>
      <c r="G76" s="124"/>
      <c r="H76" s="125" t="s">
        <v>58</v>
      </c>
      <c r="I76" s="127"/>
      <c r="J76" s="69"/>
      <c r="K76" s="82"/>
      <c r="O76" t="s">
        <v>77</v>
      </c>
      <c r="P76" t="s">
        <v>76</v>
      </c>
      <c r="Q76" t="s">
        <v>75</v>
      </c>
    </row>
    <row r="77" spans="1:17" x14ac:dyDescent="0.2">
      <c r="A77" s="102">
        <v>3</v>
      </c>
      <c r="B77" s="50">
        <v>9</v>
      </c>
      <c r="C77" s="51">
        <v>104</v>
      </c>
      <c r="D77" s="49">
        <v>373</v>
      </c>
      <c r="E77" s="52">
        <v>1826</v>
      </c>
      <c r="F77" s="49"/>
      <c r="G77" s="52"/>
      <c r="H77" s="96">
        <f>SUM(B77+D77+F77)</f>
        <v>382</v>
      </c>
      <c r="I77" s="117">
        <f>SUM(C77+E77+G77)</f>
        <v>1930</v>
      </c>
      <c r="J77" s="75"/>
    </row>
    <row r="78" spans="1:17" x14ac:dyDescent="0.2">
      <c r="A78" s="102">
        <v>12</v>
      </c>
      <c r="B78" s="50">
        <v>152</v>
      </c>
      <c r="C78" s="51">
        <v>182.1</v>
      </c>
      <c r="D78" s="111">
        <v>490</v>
      </c>
      <c r="E78" s="52">
        <v>1966</v>
      </c>
      <c r="F78" s="111"/>
      <c r="G78" s="52"/>
      <c r="H78" s="96">
        <f t="shared" ref="H78" si="14">SUM(B78+D78+F78)</f>
        <v>642</v>
      </c>
      <c r="I78" s="117">
        <f>SUM(C78+E78+G78)</f>
        <v>2148.1</v>
      </c>
      <c r="J78" s="90"/>
      <c r="K78" s="69"/>
      <c r="L78" s="69"/>
    </row>
    <row r="79" spans="1:17" x14ac:dyDescent="0.2">
      <c r="A79" s="102">
        <v>27</v>
      </c>
      <c r="B79" s="50">
        <v>24</v>
      </c>
      <c r="C79" s="51">
        <v>102</v>
      </c>
      <c r="D79" s="111">
        <v>307</v>
      </c>
      <c r="E79" s="52">
        <v>1386</v>
      </c>
      <c r="F79" s="111"/>
      <c r="G79" s="52"/>
      <c r="H79" s="96">
        <f>SUM(B79+D79+F79)</f>
        <v>331</v>
      </c>
      <c r="I79" s="117">
        <f t="shared" ref="I79:I80" si="15">SUM(C79+E79+G79)</f>
        <v>1488</v>
      </c>
      <c r="J79" s="90"/>
      <c r="K79" s="69"/>
      <c r="L79" s="75"/>
    </row>
    <row r="80" spans="1:17" ht="15" thickBot="1" x14ac:dyDescent="0.25">
      <c r="A80" s="103">
        <v>47</v>
      </c>
      <c r="B80" s="104">
        <v>75</v>
      </c>
      <c r="C80" s="105">
        <v>155.80000000000001</v>
      </c>
      <c r="D80" s="112">
        <v>377</v>
      </c>
      <c r="E80" s="118">
        <v>2233</v>
      </c>
      <c r="F80" s="106"/>
      <c r="G80" s="118"/>
      <c r="H80" s="108">
        <f>SUM(B80+D80+F80)</f>
        <v>452</v>
      </c>
      <c r="I80" s="119">
        <f t="shared" si="15"/>
        <v>2388.8000000000002</v>
      </c>
      <c r="J80" s="90"/>
      <c r="K80" s="69"/>
      <c r="L80" s="75"/>
    </row>
    <row r="81" spans="1:12" ht="15" thickBot="1" x14ac:dyDescent="0.25">
      <c r="A81" s="69"/>
      <c r="B81" s="69"/>
      <c r="C81" s="69"/>
      <c r="D81" s="69"/>
      <c r="E81" s="69"/>
      <c r="F81" s="69"/>
      <c r="G81" s="69"/>
      <c r="H81" s="116">
        <f>SUM(H77:H80)</f>
        <v>1807</v>
      </c>
      <c r="I81" s="75">
        <v>1024</v>
      </c>
      <c r="J81" s="69"/>
      <c r="K81" s="69"/>
      <c r="L81" s="69"/>
    </row>
    <row r="82" spans="1:12" ht="15" thickBot="1" x14ac:dyDescent="0.25">
      <c r="A82" s="69" t="s">
        <v>46</v>
      </c>
      <c r="B82" s="69" t="s">
        <v>64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</row>
    <row r="83" spans="1:12" x14ac:dyDescent="0.2">
      <c r="A83" s="66" t="s">
        <v>65</v>
      </c>
      <c r="B83" s="67" t="s">
        <v>44</v>
      </c>
      <c r="C83" s="68" t="s">
        <v>45</v>
      </c>
      <c r="D83" s="67" t="s">
        <v>44</v>
      </c>
      <c r="E83" s="68" t="s">
        <v>45</v>
      </c>
      <c r="F83" s="94"/>
      <c r="G83" s="94"/>
      <c r="H83" s="67" t="s">
        <v>44</v>
      </c>
      <c r="I83" s="68" t="s">
        <v>45</v>
      </c>
      <c r="J83" s="90"/>
      <c r="K83" s="69"/>
      <c r="L83" s="69"/>
    </row>
    <row r="84" spans="1:12" x14ac:dyDescent="0.2">
      <c r="A84" s="70" t="s">
        <v>31</v>
      </c>
      <c r="B84" s="123" t="s">
        <v>42</v>
      </c>
      <c r="C84" s="124"/>
      <c r="D84" s="123" t="s">
        <v>43</v>
      </c>
      <c r="E84" s="124"/>
      <c r="F84" s="86"/>
      <c r="G84" s="86"/>
      <c r="H84" s="125" t="s">
        <v>58</v>
      </c>
      <c r="I84" s="126"/>
      <c r="J84" s="87"/>
      <c r="K84" s="69"/>
      <c r="L84" s="69"/>
    </row>
    <row r="85" spans="1:12" x14ac:dyDescent="0.2">
      <c r="A85" s="70">
        <v>0</v>
      </c>
      <c r="B85" s="71">
        <v>20</v>
      </c>
      <c r="C85" s="72">
        <v>47.96</v>
      </c>
      <c r="D85" s="73">
        <v>254</v>
      </c>
      <c r="E85" s="74">
        <v>540.29999999999995</v>
      </c>
      <c r="F85" s="86"/>
      <c r="G85" s="86"/>
      <c r="H85" s="49">
        <f>SUM(B85+D85)</f>
        <v>274</v>
      </c>
      <c r="I85" s="72">
        <f>SUM(C85+E85)</f>
        <v>588.26</v>
      </c>
      <c r="J85" s="90"/>
      <c r="K85" s="69"/>
      <c r="L85" s="75">
        <v>137</v>
      </c>
    </row>
    <row r="86" spans="1:12" x14ac:dyDescent="0.2">
      <c r="A86" s="70">
        <v>3</v>
      </c>
      <c r="B86" s="71">
        <v>8</v>
      </c>
      <c r="C86" s="72">
        <v>87.97</v>
      </c>
      <c r="D86" s="73">
        <v>336</v>
      </c>
      <c r="E86" s="74">
        <v>1643</v>
      </c>
      <c r="F86" s="86"/>
      <c r="G86" s="86"/>
      <c r="H86" s="73">
        <f t="shared" ref="H86:H87" si="16">SUM(B86+D86)</f>
        <v>344</v>
      </c>
      <c r="I86" s="72">
        <f>SUM(C86+E86)</f>
        <v>1730.97</v>
      </c>
      <c r="J86" s="90"/>
      <c r="K86" s="69" t="s">
        <v>54</v>
      </c>
      <c r="L86" s="75">
        <v>1024</v>
      </c>
    </row>
    <row r="87" spans="1:12" ht="15" thickBot="1" x14ac:dyDescent="0.25">
      <c r="A87" s="76">
        <v>163</v>
      </c>
      <c r="B87" s="77">
        <v>17</v>
      </c>
      <c r="C87" s="78">
        <v>53.38</v>
      </c>
      <c r="D87" s="79">
        <v>6</v>
      </c>
      <c r="E87" s="80">
        <v>976.9</v>
      </c>
      <c r="F87" s="95"/>
      <c r="G87" s="95"/>
      <c r="H87" s="79">
        <f t="shared" si="16"/>
        <v>23</v>
      </c>
      <c r="I87" s="78">
        <f t="shared" ref="I87" si="17">SUM(C87+E87)</f>
        <v>1030.28</v>
      </c>
      <c r="J87" s="90"/>
      <c r="K87" s="69"/>
      <c r="L87" s="75">
        <v>229</v>
      </c>
    </row>
    <row r="88" spans="1:12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15" thickBot="1" x14ac:dyDescent="0.25">
      <c r="A89" s="69" t="s">
        <v>46</v>
      </c>
      <c r="B89" s="69" t="s">
        <v>64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spans="1:12" x14ac:dyDescent="0.2">
      <c r="A90" s="66" t="s">
        <v>65</v>
      </c>
      <c r="B90" s="67" t="s">
        <v>44</v>
      </c>
      <c r="C90" s="68" t="s">
        <v>45</v>
      </c>
      <c r="D90" s="81" t="s">
        <v>44</v>
      </c>
      <c r="E90" s="68" t="s">
        <v>45</v>
      </c>
      <c r="F90" s="94"/>
      <c r="G90" s="94"/>
      <c r="H90" s="67" t="s">
        <v>44</v>
      </c>
      <c r="I90" s="68" t="s">
        <v>45</v>
      </c>
      <c r="J90" s="90"/>
      <c r="K90" s="69"/>
      <c r="L90" s="69"/>
    </row>
    <row r="91" spans="1:12" x14ac:dyDescent="0.2">
      <c r="A91" s="70" t="s">
        <v>31</v>
      </c>
      <c r="B91" s="123" t="s">
        <v>42</v>
      </c>
      <c r="C91" s="124"/>
      <c r="D91" s="123" t="s">
        <v>43</v>
      </c>
      <c r="E91" s="124"/>
      <c r="F91" s="86"/>
      <c r="G91" s="86"/>
      <c r="H91" s="125" t="s">
        <v>58</v>
      </c>
      <c r="I91" s="126"/>
      <c r="J91" s="87"/>
      <c r="K91" s="82" t="s">
        <v>51</v>
      </c>
      <c r="L91" s="69"/>
    </row>
    <row r="92" spans="1:12" x14ac:dyDescent="0.2">
      <c r="A92" s="70">
        <v>3</v>
      </c>
      <c r="B92" s="71">
        <v>8</v>
      </c>
      <c r="C92" s="72">
        <v>87.97</v>
      </c>
      <c r="D92" s="73">
        <v>336</v>
      </c>
      <c r="E92" s="74">
        <v>1643</v>
      </c>
      <c r="F92" s="86"/>
      <c r="G92" s="86"/>
      <c r="H92" s="49">
        <f>SUM(B92+D92)</f>
        <v>344</v>
      </c>
      <c r="I92" s="72">
        <f>SUM(C92+E92)</f>
        <v>1730.97</v>
      </c>
      <c r="J92" s="90"/>
      <c r="K92" s="58">
        <f>SUM(H92:H95)</f>
        <v>2053</v>
      </c>
      <c r="L92" s="75">
        <v>1024</v>
      </c>
    </row>
    <row r="93" spans="1:12" x14ac:dyDescent="0.2">
      <c r="A93" s="70">
        <v>12</v>
      </c>
      <c r="B93" s="71">
        <v>134</v>
      </c>
      <c r="C93" s="72">
        <v>160.69999999999999</v>
      </c>
      <c r="D93" s="83">
        <v>495</v>
      </c>
      <c r="E93" s="74">
        <v>1844</v>
      </c>
      <c r="F93" s="86"/>
      <c r="G93" s="86"/>
      <c r="H93" s="49">
        <f t="shared" ref="H93" si="18">SUM(B93+D93)</f>
        <v>629</v>
      </c>
      <c r="I93" s="72">
        <f>SUM(C93+E93)</f>
        <v>2004.7</v>
      </c>
      <c r="J93" s="90"/>
      <c r="K93" s="69"/>
      <c r="L93" s="69"/>
    </row>
    <row r="94" spans="1:12" x14ac:dyDescent="0.2">
      <c r="A94" s="70">
        <v>27</v>
      </c>
      <c r="B94" s="71">
        <v>31</v>
      </c>
      <c r="C94" s="72">
        <v>228.8</v>
      </c>
      <c r="D94" s="83">
        <v>34</v>
      </c>
      <c r="E94" s="74">
        <v>1353</v>
      </c>
      <c r="F94" s="86"/>
      <c r="G94" s="86"/>
      <c r="H94" s="49">
        <f>SUM(B94+D95)</f>
        <v>505</v>
      </c>
      <c r="I94" s="72">
        <f>SUM(C94+E94)</f>
        <v>1581.8</v>
      </c>
      <c r="J94" s="90"/>
      <c r="K94" s="69"/>
      <c r="L94" s="75"/>
    </row>
    <row r="95" spans="1:12" ht="15" thickBot="1" x14ac:dyDescent="0.25">
      <c r="A95" s="76">
        <v>47</v>
      </c>
      <c r="B95" s="77">
        <v>101</v>
      </c>
      <c r="C95" s="78">
        <v>159.30000000000001</v>
      </c>
      <c r="D95" s="84">
        <v>474</v>
      </c>
      <c r="E95" s="80">
        <v>1953</v>
      </c>
      <c r="F95" s="95"/>
      <c r="G95" s="95"/>
      <c r="H95" s="59">
        <f>SUM(B95+D95)</f>
        <v>575</v>
      </c>
      <c r="I95" s="78">
        <f t="shared" ref="I95" si="19">SUM(C95+E95)</f>
        <v>2112.3000000000002</v>
      </c>
      <c r="J95" s="90"/>
      <c r="K95" s="69"/>
      <c r="L95" s="75"/>
    </row>
    <row r="103" spans="1:13" x14ac:dyDescent="0.2">
      <c r="D103" s="22"/>
    </row>
    <row r="104" spans="1:13" x14ac:dyDescent="0.2">
      <c r="D104" s="22"/>
    </row>
    <row r="105" spans="1:13" ht="20.25" x14ac:dyDescent="0.2">
      <c r="A105" s="9" t="s">
        <v>35</v>
      </c>
      <c r="B105" t="s">
        <v>37</v>
      </c>
      <c r="C105" t="s">
        <v>40</v>
      </c>
    </row>
    <row r="106" spans="1:13" x14ac:dyDescent="0.2">
      <c r="A106" s="21" t="s">
        <v>30</v>
      </c>
      <c r="B106" s="21" t="s">
        <v>31</v>
      </c>
      <c r="C106" s="21" t="s">
        <v>32</v>
      </c>
      <c r="D106" s="21" t="s">
        <v>33</v>
      </c>
      <c r="E106" s="21" t="s">
        <v>34</v>
      </c>
      <c r="F106" s="27"/>
      <c r="G106" s="27"/>
      <c r="I106" s="23" t="s">
        <v>32</v>
      </c>
      <c r="J106" s="27"/>
      <c r="K106" s="23" t="s">
        <v>33</v>
      </c>
      <c r="L106" s="23" t="s">
        <v>34</v>
      </c>
    </row>
    <row r="107" spans="1:13" x14ac:dyDescent="0.2">
      <c r="A107" t="s">
        <v>36</v>
      </c>
      <c r="B107">
        <v>403</v>
      </c>
      <c r="C107">
        <v>6</v>
      </c>
      <c r="D107">
        <v>44</v>
      </c>
      <c r="H107">
        <f>SUM(C107:E107)</f>
        <v>50</v>
      </c>
      <c r="M107">
        <f>SUM(I107:L107)</f>
        <v>0</v>
      </c>
    </row>
    <row r="108" spans="1:13" x14ac:dyDescent="0.2">
      <c r="C108">
        <v>7499.3</v>
      </c>
      <c r="D108">
        <v>35248.199999999997</v>
      </c>
      <c r="H108">
        <f>SUM(C108:E108)/3600</f>
        <v>11.874305555555555</v>
      </c>
      <c r="M108">
        <f>SUM(I108:L108)/3600</f>
        <v>0</v>
      </c>
    </row>
    <row r="109" spans="1:13" x14ac:dyDescent="0.2">
      <c r="B109" s="26"/>
      <c r="C109" s="143" t="s">
        <v>38</v>
      </c>
      <c r="D109" s="143"/>
      <c r="E109" s="143"/>
      <c r="F109" s="143"/>
      <c r="G109" s="143"/>
      <c r="H109" s="143"/>
      <c r="I109" s="143" t="s">
        <v>39</v>
      </c>
      <c r="J109" s="143"/>
      <c r="K109" s="143"/>
      <c r="L109" s="143"/>
      <c r="M109" s="143"/>
    </row>
  </sheetData>
  <mergeCells count="39">
    <mergeCell ref="C109:H109"/>
    <mergeCell ref="I109:M109"/>
    <mergeCell ref="B27:C27"/>
    <mergeCell ref="D27:E27"/>
    <mergeCell ref="H27:I27"/>
    <mergeCell ref="B35:C35"/>
    <mergeCell ref="D35:E35"/>
    <mergeCell ref="H35:I35"/>
    <mergeCell ref="B46:C46"/>
    <mergeCell ref="D46:E46"/>
    <mergeCell ref="H46:I46"/>
    <mergeCell ref="B54:C54"/>
    <mergeCell ref="D54:E54"/>
    <mergeCell ref="H54:I54"/>
    <mergeCell ref="C6:C8"/>
    <mergeCell ref="D6:D8"/>
    <mergeCell ref="A6:A8"/>
    <mergeCell ref="B6:B8"/>
    <mergeCell ref="K6:K8"/>
    <mergeCell ref="A43:I43"/>
    <mergeCell ref="B68:C68"/>
    <mergeCell ref="D68:E68"/>
    <mergeCell ref="H68:I68"/>
    <mergeCell ref="A12:A13"/>
    <mergeCell ref="A14:A15"/>
    <mergeCell ref="A19:M19"/>
    <mergeCell ref="A20:M20"/>
    <mergeCell ref="A18:M18"/>
    <mergeCell ref="B91:C91"/>
    <mergeCell ref="D91:E91"/>
    <mergeCell ref="H91:I91"/>
    <mergeCell ref="F68:G68"/>
    <mergeCell ref="F76:G76"/>
    <mergeCell ref="B84:C84"/>
    <mergeCell ref="D84:E84"/>
    <mergeCell ref="H84:I84"/>
    <mergeCell ref="B76:C76"/>
    <mergeCell ref="D76:E76"/>
    <mergeCell ref="H76:I7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2019-03-02T14:49:34Z</dcterms:modified>
</cp:coreProperties>
</file>