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9620a781dbd316/Dokumente/Nordakademie/NAK GIT REPOSITORY/"/>
    </mc:Choice>
  </mc:AlternateContent>
  <xr:revisionPtr revIDLastSave="31" documentId="8_{383BCD92-DC1D-4EB3-B675-6FA2C670DCC7}" xr6:coauthVersionLast="47" xr6:coauthVersionMax="47" xr10:uidLastSave="{5C6AB0E9-E35A-4AF8-B0B1-26C7DE651879}"/>
  <bookViews>
    <workbookView xWindow="780" yWindow="780" windowWidth="28800" windowHeight="15345" xr2:uid="{64386326-FE21-4900-B865-200FF710E76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1" l="1"/>
  <c r="I95" i="1"/>
  <c r="D95" i="1"/>
  <c r="I92" i="1"/>
  <c r="K92" i="1"/>
  <c r="I83" i="1"/>
  <c r="K83" i="1"/>
  <c r="I71" i="1"/>
  <c r="K71" i="1"/>
  <c r="K58" i="1"/>
  <c r="I48" i="1"/>
  <c r="K48" i="1"/>
  <c r="I35" i="1"/>
  <c r="I58" i="1"/>
  <c r="K35" i="1"/>
  <c r="K23" i="1"/>
  <c r="I23" i="1"/>
</calcChain>
</file>

<file path=xl/sharedStrings.xml><?xml version="1.0" encoding="utf-8"?>
<sst xmlns="http://schemas.openxmlformats.org/spreadsheetml/2006/main" count="286" uniqueCount="94">
  <si>
    <t>Studiengang:</t>
  </si>
  <si>
    <t>Wirtschaftsinformatik</t>
  </si>
  <si>
    <t>Name Studierender:</t>
  </si>
  <si>
    <t>Aktuelles Semester:</t>
  </si>
  <si>
    <t>Modulname</t>
  </si>
  <si>
    <t>Modul-Nr</t>
  </si>
  <si>
    <t>Fortsetzung in Semester</t>
  </si>
  <si>
    <t>Erworbene Note</t>
  </si>
  <si>
    <t>I167</t>
  </si>
  <si>
    <t xml:space="preserve">  Einführung in die Programmierung</t>
  </si>
  <si>
    <t>NA</t>
  </si>
  <si>
    <t>CP</t>
  </si>
  <si>
    <t>I145</t>
  </si>
  <si>
    <t xml:space="preserve">  Diskrete Mathematik 1	</t>
  </si>
  <si>
    <t>I179</t>
  </si>
  <si>
    <t xml:space="preserve">  Wissenschaftliches Arbeiten 1: Informatik und Gesellschaft	</t>
  </si>
  <si>
    <t>- - - - - - - - - - - - - - - - - - - - - - - - - - - - - - - - - - - - - - - - - - - - - - - - - - - - - Ende Semester 1 - - - - - - - - - - - - - - - - - - - - - - - - - - - - - - - - - - - - - - - - - - - - - - - - - - - - -</t>
  </si>
  <si>
    <t>I156</t>
  </si>
  <si>
    <t>Marketing</t>
  </si>
  <si>
    <t>I174</t>
  </si>
  <si>
    <t>Finanzbuchhaltung</t>
  </si>
  <si>
    <t>I169</t>
  </si>
  <si>
    <t>Allgemeine Betriebswirtschaftslehre</t>
  </si>
  <si>
    <t>&lt;-</t>
  </si>
  <si>
    <t>I166</t>
  </si>
  <si>
    <t xml:space="preserve">  Einführung in die objektorientierte Programmierung</t>
  </si>
  <si>
    <t xml:space="preserve">  Diskrete Mathematik 2</t>
  </si>
  <si>
    <t>Technische Grundlagen der Informatik</t>
  </si>
  <si>
    <t>I168</t>
  </si>
  <si>
    <t>I178</t>
  </si>
  <si>
    <t>I170</t>
  </si>
  <si>
    <t>Einführung in Algorithmen und Datenstrukturen</t>
  </si>
  <si>
    <t>I110</t>
  </si>
  <si>
    <t>Datenbankensysteme</t>
  </si>
  <si>
    <t>I162</t>
  </si>
  <si>
    <t>IT-Organisation und Projektmanagement</t>
  </si>
  <si>
    <t>I147</t>
  </si>
  <si>
    <t>Analysis und Stochastik</t>
  </si>
  <si>
    <t>I140</t>
  </si>
  <si>
    <t>Automatentheorie und formale Sprachen</t>
  </si>
  <si>
    <t>I143</t>
  </si>
  <si>
    <t>Praxis der Softwareentwicklung</t>
  </si>
  <si>
    <t>I177</t>
  </si>
  <si>
    <t>Englisch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</si>
  <si>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1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</si>
  <si>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2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</si>
  <si>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3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</si>
  <si>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I171</t>
  </si>
  <si>
    <t>Unternehmensmodellierung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</si>
  <si>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4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</si>
  <si>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Klausur</t>
  </si>
  <si>
    <t>Hausarbeit</t>
  </si>
  <si>
    <t>Portfolioprüfung</t>
  </si>
  <si>
    <t>I175</t>
  </si>
  <si>
    <t>Kosten- und Leistungsrechnung</t>
  </si>
  <si>
    <t>I165</t>
  </si>
  <si>
    <t>Analytische Informationssysteme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</si>
  <si>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5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</si>
  <si>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I151</t>
  </si>
  <si>
    <t>Softwaretechnik</t>
  </si>
  <si>
    <t>I148</t>
  </si>
  <si>
    <t>Internet Anwendungsarchitekturen</t>
  </si>
  <si>
    <t>I172</t>
  </si>
  <si>
    <t>Betriebliche Anwendungssysteme</t>
  </si>
  <si>
    <t>I154</t>
  </si>
  <si>
    <t>Allgemeine Volkswirtschaftslehre</t>
  </si>
  <si>
    <t>I157</t>
  </si>
  <si>
    <t>Logistik / Operations Management</t>
  </si>
  <si>
    <t>Controlling</t>
  </si>
  <si>
    <t>I158</t>
  </si>
  <si>
    <t>I159</t>
  </si>
  <si>
    <t>Wahlpflichtmodul 1</t>
  </si>
  <si>
    <t>I176</t>
  </si>
  <si>
    <t>Wahlpflichtmodul 2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</si>
  <si>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6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</si>
  <si>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- - - - - - - - - - - - - - - - - - - - - - - - - - - - - - - - - - - - - - - - - - - - - - - - - - - - - Ende Semester 2 - - - - - - - - - - - - - - - - - - - - - - - - - - - - - - - - - - - - - - - - - - - - - - - - - - - - -</t>
  </si>
  <si>
    <t>- - - - - - - - - - - - - - - - - - - - - - - - - - - - - - - - - - - - - - - - - - - - - - - - - - - - - Ende Semester 3 - - - - - - - - - - - - - - - - - - - - - - - - - - - - - - - - - - - - - - - - - - - - - - - - - - - - -</t>
  </si>
  <si>
    <t>- - - - - - - - - - - - - - - - - - - - - - - - - - - - - - - - - - - - - - - - - - - - - - - - - - - - - Ende Semester 4 - - - - - - - - - - - - - - - - - - - - - - - - - - - - - - - - - - - - - - - - - - - - - - - - - - - - -</t>
  </si>
  <si>
    <t>- - - - - - - - - - - - - - - - - - - - - - - - - - - - - - - - - - - - - - - - - - - - - - - - - - - - - Ende Semester 5 - - - - - - - - - - - - - - - - - - - - - - - - - - - - - - - - - - - - - - - - - - - - - - - - - - - - -</t>
  </si>
  <si>
    <t>- - - - - - - - - - - - - - - - - - - - - - - - - - - - - - - - - - - - - - - - - - - - - - - - - - - - - Ende Semester 6 - - - - - - - - - - - - - - - - - - - - - - - - - - - - - - - - - - - - - - - - - - - - - - - - - - - - -</t>
  </si>
  <si>
    <t>I180</t>
  </si>
  <si>
    <t xml:space="preserve">  Wissenschaftliches Arbeiten 2: Ausgewählte Kapitel der Wirtschaftsinformatik	</t>
  </si>
  <si>
    <t>I160</t>
  </si>
  <si>
    <t>Wahlpflichtmodul 3</t>
  </si>
  <si>
    <t>Vortrag</t>
  </si>
  <si>
    <r>
      <t xml:space="preserve">- - - - - - - - - - - - - - - - - - - - - - - - - - - - - - - - - - - - - - - - - - - - - - - - - - - - - </t>
    </r>
    <r>
      <rPr>
        <b/>
        <sz val="14"/>
        <rFont val="Aptos Narrow"/>
        <family val="2"/>
        <scheme val="minor"/>
      </rPr>
      <t>Semester 7</t>
    </r>
    <r>
      <rPr>
        <sz val="14"/>
        <rFont val="Aptos Narrow"/>
        <family val="2"/>
        <scheme val="minor"/>
      </rPr>
      <t xml:space="preserve"> - - - - - - - - - - - - - - - - - - - - - - - - - - - - - - - - - - - - - - - - - - - - - - - - - - - - -</t>
    </r>
  </si>
  <si>
    <t>- - - - - - - - - - - - - - - - - - - - - - - - - - - - - - - - - - - - - - - - - - - - - - - - - - - - - Ende Semester 7 - - - - - - - - - - - - - - - - - - - - - - - - - - - - - - - - - - - - - - - - - - - - - - - - - - - - -</t>
  </si>
  <si>
    <t>I163</t>
  </si>
  <si>
    <t>Bachelorthesis</t>
  </si>
  <si>
    <t>Übersicht</t>
  </si>
  <si>
    <t>CP GESAMT</t>
  </si>
  <si>
    <t>NOTENDURCHSCHNITT GESAMT</t>
  </si>
  <si>
    <t>PRÜFUNGEN ABGELEGT</t>
  </si>
  <si>
    <t>NOTENRECHNER - WIRTSCHAFTSINFORMATIK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</si>
</sst>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26"/>
      <name val="Arial Rounded MT Bold"/>
      <family val="2"/>
    </font>
    <font>
      <b/>
      <sz val="1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name val="Aptos Narrow"/>
      <family val="2"/>
      <scheme val="minor"/>
    </font>
    <font>
      <i/>
      <sz val="11"/>
      <name val="Aptos Narrow"/>
      <family val="2"/>
      <scheme val="minor"/>
    </font>
    <font>
      <b/>
      <sz val="2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4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5" fillId="0" borderId="0" xfId="0" quotePrefix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76200</xdr:rowOff>
    </xdr:from>
    <xdr:to>
      <xdr:col>10</xdr:col>
      <xdr:colOff>600075</xdr:colOff>
      <xdr:row>6</xdr:row>
      <xdr:rowOff>131233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CF9E9EC-F1C6-264A-C9AE-8C1D8E06E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" y="266700"/>
          <a:ext cx="7772400" cy="1007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59E3-268F-48A2-8D15-E8EC695D2832}">
  <dimension ref="B9:L96"/>
  <sheetViews>
    <sheetView tabSelected="1" topLeftCell="A60" workbookViewId="0">
      <selection activeCell="C78" sqref="C78:F78"/>
    </sheetView>
  </sheetViews>
  <sheetFormatPr defaultColWidth="10.76171875" defaultRowHeight="15" x14ac:dyDescent="0.2"/>
  <cols>
    <col min="3" max="3" width="13.046875" customWidth="1"/>
    <col min="4" max="4" width="14.125" customWidth="1"/>
    <col min="5" max="5" width="13.85546875" customWidth="1"/>
    <col min="6" max="6" width="14.125" customWidth="1"/>
  </cols>
  <sheetData>
    <row r="9" spans="2:12" x14ac:dyDescent="0.2">
      <c r="B9" s="5" t="s">
        <v>93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x14ac:dyDescent="0.2">
      <c r="B13" s="6" t="s">
        <v>0</v>
      </c>
      <c r="C13" s="7"/>
      <c r="D13" s="8" t="s">
        <v>1</v>
      </c>
      <c r="E13" s="9"/>
      <c r="F13" s="6" t="s">
        <v>3</v>
      </c>
      <c r="G13" s="7"/>
      <c r="H13" s="2">
        <v>2</v>
      </c>
      <c r="I13" s="6" t="s">
        <v>2</v>
      </c>
      <c r="J13" s="7"/>
      <c r="K13" s="8"/>
      <c r="L13" s="9"/>
    </row>
    <row r="14" spans="2:12" ht="18.75" x14ac:dyDescent="0.2">
      <c r="B14" s="10" t="s">
        <v>44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2:12" x14ac:dyDescent="0.2">
      <c r="B15" s="3" t="s">
        <v>5</v>
      </c>
      <c r="C15" s="12" t="s">
        <v>4</v>
      </c>
      <c r="D15" s="12"/>
      <c r="E15" s="12"/>
      <c r="F15" s="12"/>
      <c r="G15" s="12" t="s">
        <v>6</v>
      </c>
      <c r="H15" s="12"/>
      <c r="I15" s="12" t="s">
        <v>11</v>
      </c>
      <c r="J15" s="12"/>
      <c r="K15" s="12" t="s">
        <v>7</v>
      </c>
      <c r="L15" s="12"/>
    </row>
    <row r="16" spans="2:12" x14ac:dyDescent="0.2">
      <c r="B16" s="1" t="s">
        <v>8</v>
      </c>
      <c r="C16" s="14" t="s">
        <v>9</v>
      </c>
      <c r="D16" s="14"/>
      <c r="E16" s="14"/>
      <c r="F16" s="14"/>
      <c r="G16" s="13" t="s">
        <v>50</v>
      </c>
      <c r="H16" s="13"/>
      <c r="I16" s="13">
        <v>5</v>
      </c>
      <c r="J16" s="13"/>
      <c r="K16" s="13">
        <v>3.3</v>
      </c>
      <c r="L16" s="13"/>
    </row>
    <row r="17" spans="2:12" x14ac:dyDescent="0.2">
      <c r="B17" s="1" t="s">
        <v>12</v>
      </c>
      <c r="C17" s="14" t="s">
        <v>13</v>
      </c>
      <c r="D17" s="14"/>
      <c r="E17" s="14"/>
      <c r="F17" s="14"/>
      <c r="G17" s="13" t="s">
        <v>50</v>
      </c>
      <c r="H17" s="13"/>
      <c r="I17" s="13">
        <v>5</v>
      </c>
      <c r="J17" s="13"/>
      <c r="K17" s="13">
        <v>2.2999999999999998</v>
      </c>
      <c r="L17" s="13"/>
    </row>
    <row r="18" spans="2:12" x14ac:dyDescent="0.2">
      <c r="B18" s="1" t="s">
        <v>14</v>
      </c>
      <c r="C18" s="14" t="s">
        <v>15</v>
      </c>
      <c r="D18" s="14"/>
      <c r="E18" s="14"/>
      <c r="F18" s="14"/>
      <c r="G18" s="13" t="s">
        <v>51</v>
      </c>
      <c r="H18" s="13"/>
      <c r="I18" s="13">
        <v>6</v>
      </c>
      <c r="J18" s="13"/>
      <c r="K18" s="13">
        <v>2.7</v>
      </c>
      <c r="L18" s="13"/>
    </row>
    <row r="19" spans="2:12" x14ac:dyDescent="0.2">
      <c r="B19" s="1" t="s">
        <v>17</v>
      </c>
      <c r="C19" s="14" t="s">
        <v>18</v>
      </c>
      <c r="D19" s="14"/>
      <c r="E19" s="14"/>
      <c r="F19" s="14"/>
      <c r="G19" s="13">
        <v>2</v>
      </c>
      <c r="H19" s="13"/>
      <c r="I19" s="13" t="s">
        <v>23</v>
      </c>
      <c r="J19" s="13"/>
      <c r="K19" s="13" t="s">
        <v>23</v>
      </c>
      <c r="L19" s="13"/>
    </row>
    <row r="20" spans="2:12" x14ac:dyDescent="0.2">
      <c r="B20" s="1" t="s">
        <v>19</v>
      </c>
      <c r="C20" s="14" t="s">
        <v>20</v>
      </c>
      <c r="D20" s="14"/>
      <c r="E20" s="14"/>
      <c r="F20" s="14"/>
      <c r="G20" s="13">
        <v>2</v>
      </c>
      <c r="H20" s="13"/>
      <c r="I20" s="13" t="s">
        <v>23</v>
      </c>
      <c r="J20" s="13"/>
      <c r="K20" s="13" t="s">
        <v>23</v>
      </c>
      <c r="L20" s="13"/>
    </row>
    <row r="21" spans="2:12" x14ac:dyDescent="0.2">
      <c r="B21" s="1" t="s">
        <v>42</v>
      </c>
      <c r="C21" s="14" t="s">
        <v>43</v>
      </c>
      <c r="D21" s="14"/>
      <c r="E21" s="14"/>
      <c r="F21" s="14"/>
      <c r="G21" s="13">
        <v>2</v>
      </c>
      <c r="H21" s="13"/>
      <c r="I21" s="13" t="s">
        <v>23</v>
      </c>
      <c r="J21" s="13"/>
      <c r="K21" s="13" t="s">
        <v>23</v>
      </c>
      <c r="L21" s="13"/>
    </row>
    <row r="22" spans="2:12" x14ac:dyDescent="0.2">
      <c r="B22" s="1" t="s">
        <v>21</v>
      </c>
      <c r="C22" s="14" t="s">
        <v>22</v>
      </c>
      <c r="D22" s="14"/>
      <c r="E22" s="14"/>
      <c r="F22" s="14"/>
      <c r="G22" s="13">
        <v>2</v>
      </c>
      <c r="H22" s="13"/>
      <c r="I22" s="13" t="s">
        <v>23</v>
      </c>
      <c r="J22" s="13"/>
      <c r="K22" s="13" t="s">
        <v>23</v>
      </c>
      <c r="L22" s="13"/>
    </row>
    <row r="23" spans="2:12" x14ac:dyDescent="0.2">
      <c r="B23" s="17" t="s">
        <v>16</v>
      </c>
      <c r="C23" s="15"/>
      <c r="D23" s="15"/>
      <c r="E23" s="15"/>
      <c r="F23" s="15"/>
      <c r="G23" s="15"/>
      <c r="H23" s="15"/>
      <c r="I23" s="15" t="str">
        <f>"- - - - - - - - - - CP bis hierher: "&amp;SUM(I16:J22)&amp;" - - - - - - - - - -"</f>
        <v>- - - - - - - - - - CP bis hierher: 16 - - - - - - - - - -</v>
      </c>
      <c r="J23" s="15"/>
      <c r="K23" s="15" t="str">
        <f xml:space="preserve"> "- - - - - - - - - -  Semester 1: "&amp;FIXED(ROUNDDOWN(AVERAGE(K16:L22),1),1)&amp;" - - - - - - - - - -"</f>
        <v>- - - - - - - - - -  Semester 1: 2,7 - - - - - - - - - -</v>
      </c>
      <c r="L23" s="15"/>
    </row>
    <row r="24" spans="2:12" ht="18.75" x14ac:dyDescent="0.2">
      <c r="B24" s="10" t="s">
        <v>45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2:12" x14ac:dyDescent="0.2">
      <c r="B25" s="3" t="s">
        <v>5</v>
      </c>
      <c r="C25" s="12" t="s">
        <v>4</v>
      </c>
      <c r="D25" s="12"/>
      <c r="E25" s="12"/>
      <c r="F25" s="12"/>
      <c r="G25" s="12" t="s">
        <v>6</v>
      </c>
      <c r="H25" s="12"/>
      <c r="I25" s="12" t="s">
        <v>11</v>
      </c>
      <c r="J25" s="12"/>
      <c r="K25" s="12" t="s">
        <v>7</v>
      </c>
      <c r="L25" s="12"/>
    </row>
    <row r="26" spans="2:12" x14ac:dyDescent="0.2">
      <c r="B26" s="4" t="s">
        <v>17</v>
      </c>
      <c r="C26" s="16" t="s">
        <v>18</v>
      </c>
      <c r="D26" s="16"/>
      <c r="E26" s="16"/>
      <c r="F26" s="16"/>
      <c r="G26" s="13" t="s">
        <v>50</v>
      </c>
      <c r="H26" s="13"/>
      <c r="I26" s="13">
        <v>5</v>
      </c>
      <c r="J26" s="13"/>
      <c r="K26" s="13">
        <v>2.7</v>
      </c>
      <c r="L26" s="13"/>
    </row>
    <row r="27" spans="2:12" x14ac:dyDescent="0.2">
      <c r="B27" s="1" t="s">
        <v>24</v>
      </c>
      <c r="C27" s="14" t="s">
        <v>25</v>
      </c>
      <c r="D27" s="14"/>
      <c r="E27" s="14"/>
      <c r="F27" s="14"/>
      <c r="G27" s="13" t="s">
        <v>52</v>
      </c>
      <c r="H27" s="13"/>
      <c r="I27" s="13">
        <v>6</v>
      </c>
      <c r="J27" s="13"/>
      <c r="K27" s="13" t="s">
        <v>10</v>
      </c>
      <c r="L27" s="13"/>
    </row>
    <row r="28" spans="2:12" x14ac:dyDescent="0.2">
      <c r="B28" s="1" t="s">
        <v>28</v>
      </c>
      <c r="C28" s="14" t="s">
        <v>26</v>
      </c>
      <c r="D28" s="14"/>
      <c r="E28" s="14"/>
      <c r="F28" s="14"/>
      <c r="G28" s="13" t="s">
        <v>50</v>
      </c>
      <c r="H28" s="13"/>
      <c r="I28" s="13">
        <v>5</v>
      </c>
      <c r="J28" s="13"/>
      <c r="K28" s="13" t="s">
        <v>10</v>
      </c>
      <c r="L28" s="13"/>
    </row>
    <row r="29" spans="2:12" x14ac:dyDescent="0.2">
      <c r="B29" s="1" t="s">
        <v>29</v>
      </c>
      <c r="C29" s="14" t="s">
        <v>27</v>
      </c>
      <c r="D29" s="14"/>
      <c r="E29" s="14"/>
      <c r="F29" s="14"/>
      <c r="G29" s="13">
        <v>3</v>
      </c>
      <c r="H29" s="13"/>
      <c r="I29" s="13" t="s">
        <v>23</v>
      </c>
      <c r="J29" s="13"/>
      <c r="K29" s="13" t="s">
        <v>23</v>
      </c>
      <c r="L29" s="13"/>
    </row>
    <row r="30" spans="2:12" x14ac:dyDescent="0.2">
      <c r="B30" s="1" t="s">
        <v>30</v>
      </c>
      <c r="C30" s="14" t="s">
        <v>31</v>
      </c>
      <c r="D30" s="14"/>
      <c r="E30" s="14"/>
      <c r="F30" s="14"/>
      <c r="G30" s="13">
        <v>3</v>
      </c>
      <c r="H30" s="13"/>
      <c r="I30" s="13" t="s">
        <v>23</v>
      </c>
      <c r="J30" s="13"/>
      <c r="K30" s="13" t="s">
        <v>23</v>
      </c>
      <c r="L30" s="13"/>
    </row>
    <row r="31" spans="2:12" x14ac:dyDescent="0.2">
      <c r="B31" s="4" t="s">
        <v>19</v>
      </c>
      <c r="C31" s="16" t="s">
        <v>20</v>
      </c>
      <c r="D31" s="16"/>
      <c r="E31" s="16"/>
      <c r="F31" s="16"/>
      <c r="G31" s="13" t="s">
        <v>50</v>
      </c>
      <c r="H31" s="13"/>
      <c r="I31" s="13">
        <v>5</v>
      </c>
      <c r="J31" s="13"/>
      <c r="K31" s="13" t="s">
        <v>10</v>
      </c>
      <c r="L31" s="13"/>
    </row>
    <row r="32" spans="2:12" x14ac:dyDescent="0.2">
      <c r="B32" s="4" t="s">
        <v>42</v>
      </c>
      <c r="C32" s="16" t="s">
        <v>43</v>
      </c>
      <c r="D32" s="16"/>
      <c r="E32" s="16"/>
      <c r="F32" s="16"/>
      <c r="G32" s="13">
        <v>3</v>
      </c>
      <c r="H32" s="13"/>
      <c r="I32" s="13" t="s">
        <v>23</v>
      </c>
      <c r="J32" s="13"/>
      <c r="K32" s="13" t="s">
        <v>23</v>
      </c>
      <c r="L32" s="13"/>
    </row>
    <row r="33" spans="2:12" x14ac:dyDescent="0.2">
      <c r="B33" s="1" t="s">
        <v>32</v>
      </c>
      <c r="C33" s="14" t="s">
        <v>33</v>
      </c>
      <c r="D33" s="14"/>
      <c r="E33" s="14"/>
      <c r="F33" s="14"/>
      <c r="G33" s="13">
        <v>3</v>
      </c>
      <c r="H33" s="13"/>
      <c r="I33" s="13" t="s">
        <v>23</v>
      </c>
      <c r="J33" s="13"/>
      <c r="K33" s="13" t="s">
        <v>23</v>
      </c>
      <c r="L33" s="13"/>
    </row>
    <row r="34" spans="2:12" x14ac:dyDescent="0.2">
      <c r="B34" s="4" t="s">
        <v>21</v>
      </c>
      <c r="C34" s="16" t="s">
        <v>22</v>
      </c>
      <c r="D34" s="16"/>
      <c r="E34" s="16"/>
      <c r="F34" s="16"/>
      <c r="G34" s="13">
        <v>3</v>
      </c>
      <c r="H34" s="13"/>
      <c r="I34" s="13" t="s">
        <v>23</v>
      </c>
      <c r="J34" s="13"/>
      <c r="K34" s="13" t="s">
        <v>23</v>
      </c>
      <c r="L34" s="13"/>
    </row>
    <row r="35" spans="2:12" x14ac:dyDescent="0.2">
      <c r="B35" s="17" t="s">
        <v>75</v>
      </c>
      <c r="C35" s="15"/>
      <c r="D35" s="15"/>
      <c r="E35" s="15"/>
      <c r="F35" s="15"/>
      <c r="G35" s="15"/>
      <c r="H35" s="15"/>
      <c r="I35" s="15" t="str">
        <f>"- - - - - - - - - - CP bis hierher: "&amp;SUM(I26:J34)+SUM(I16:J22)&amp;" - - - - - - - - - -"</f>
        <v>- - - - - - - - - - CP bis hierher: 37 - - - - - - - - - -</v>
      </c>
      <c r="J35" s="15"/>
      <c r="K35" s="15" t="str">
        <f xml:space="preserve"> "- - - - - - - - - -  Semester 2: "&amp;FIXED(ROUNDDOWN(AVERAGE(K26:L34),1),1)&amp;" - - - - - - - - - -"</f>
        <v>- - - - - - - - - -  Semester 2: 2,7 - - - - - - - - - -</v>
      </c>
      <c r="L35" s="15"/>
    </row>
    <row r="36" spans="2:12" ht="18.75" x14ac:dyDescent="0.2">
      <c r="B36" s="10" t="s">
        <v>46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2:12" x14ac:dyDescent="0.2">
      <c r="B37" s="3" t="s">
        <v>5</v>
      </c>
      <c r="C37" s="12" t="s">
        <v>4</v>
      </c>
      <c r="D37" s="12"/>
      <c r="E37" s="12"/>
      <c r="F37" s="12"/>
      <c r="G37" s="12" t="s">
        <v>6</v>
      </c>
      <c r="H37" s="12"/>
      <c r="I37" s="12" t="s">
        <v>11</v>
      </c>
      <c r="J37" s="12"/>
      <c r="K37" s="12" t="s">
        <v>7</v>
      </c>
      <c r="L37" s="12"/>
    </row>
    <row r="38" spans="2:12" x14ac:dyDescent="0.2">
      <c r="B38" s="4" t="s">
        <v>29</v>
      </c>
      <c r="C38" s="16" t="s">
        <v>27</v>
      </c>
      <c r="D38" s="16"/>
      <c r="E38" s="16"/>
      <c r="F38" s="16"/>
      <c r="G38" s="13" t="s">
        <v>50</v>
      </c>
      <c r="H38" s="13"/>
      <c r="I38" s="13">
        <v>7</v>
      </c>
      <c r="J38" s="13"/>
      <c r="K38" s="13" t="s">
        <v>10</v>
      </c>
      <c r="L38" s="13"/>
    </row>
    <row r="39" spans="2:12" x14ac:dyDescent="0.2">
      <c r="B39" s="4" t="s">
        <v>32</v>
      </c>
      <c r="C39" s="16" t="s">
        <v>33</v>
      </c>
      <c r="D39" s="16"/>
      <c r="E39" s="16"/>
      <c r="F39" s="16"/>
      <c r="G39" s="13" t="s">
        <v>50</v>
      </c>
      <c r="H39" s="13"/>
      <c r="I39" s="13">
        <v>6</v>
      </c>
      <c r="J39" s="13"/>
      <c r="K39" s="13" t="s">
        <v>10</v>
      </c>
      <c r="L39" s="13"/>
    </row>
    <row r="40" spans="2:12" x14ac:dyDescent="0.2">
      <c r="B40" s="4" t="s">
        <v>30</v>
      </c>
      <c r="C40" s="16" t="s">
        <v>31</v>
      </c>
      <c r="D40" s="16"/>
      <c r="E40" s="16"/>
      <c r="F40" s="16"/>
      <c r="G40" s="13" t="s">
        <v>50</v>
      </c>
      <c r="H40" s="13"/>
      <c r="I40" s="13">
        <v>5</v>
      </c>
      <c r="J40" s="13"/>
      <c r="K40" s="13" t="s">
        <v>10</v>
      </c>
      <c r="L40" s="13"/>
    </row>
    <row r="41" spans="2:12" ht="15" customHeight="1" x14ac:dyDescent="0.2">
      <c r="B41" s="4" t="s">
        <v>21</v>
      </c>
      <c r="C41" s="16" t="s">
        <v>22</v>
      </c>
      <c r="D41" s="16"/>
      <c r="E41" s="16"/>
      <c r="F41" s="16"/>
      <c r="G41" s="13" t="s">
        <v>50</v>
      </c>
      <c r="H41" s="13"/>
      <c r="I41" s="13">
        <v>5</v>
      </c>
      <c r="J41" s="13"/>
      <c r="K41" s="13" t="s">
        <v>10</v>
      </c>
      <c r="L41" s="13"/>
    </row>
    <row r="42" spans="2:12" x14ac:dyDescent="0.2">
      <c r="B42" s="1" t="s">
        <v>47</v>
      </c>
      <c r="C42" s="14" t="s">
        <v>48</v>
      </c>
      <c r="D42" s="14"/>
      <c r="E42" s="14"/>
      <c r="F42" s="14"/>
      <c r="G42" s="13" t="s">
        <v>50</v>
      </c>
      <c r="H42" s="13"/>
      <c r="I42" s="13">
        <v>5</v>
      </c>
      <c r="J42" s="13"/>
      <c r="K42" s="13" t="s">
        <v>10</v>
      </c>
      <c r="L42" s="13"/>
    </row>
    <row r="43" spans="2:12" ht="15" customHeight="1" x14ac:dyDescent="0.2">
      <c r="B43" s="4" t="s">
        <v>42</v>
      </c>
      <c r="C43" s="16" t="s">
        <v>43</v>
      </c>
      <c r="D43" s="16"/>
      <c r="E43" s="16"/>
      <c r="F43" s="16"/>
      <c r="G43" s="13">
        <v>4</v>
      </c>
      <c r="H43" s="13"/>
      <c r="I43" s="13" t="s">
        <v>23</v>
      </c>
      <c r="J43" s="13"/>
      <c r="K43" s="13" t="s">
        <v>23</v>
      </c>
      <c r="L43" s="13"/>
    </row>
    <row r="44" spans="2:12" x14ac:dyDescent="0.2">
      <c r="B44" s="1" t="s">
        <v>40</v>
      </c>
      <c r="C44" s="14" t="s">
        <v>41</v>
      </c>
      <c r="D44" s="14"/>
      <c r="E44" s="14"/>
      <c r="F44" s="14"/>
      <c r="G44" s="13">
        <v>4</v>
      </c>
      <c r="H44" s="13"/>
      <c r="I44" s="13" t="s">
        <v>23</v>
      </c>
      <c r="J44" s="13"/>
      <c r="K44" s="13" t="s">
        <v>23</v>
      </c>
      <c r="L44" s="13"/>
    </row>
    <row r="45" spans="2:12" x14ac:dyDescent="0.2">
      <c r="B45" s="1" t="s">
        <v>38</v>
      </c>
      <c r="C45" s="14" t="s">
        <v>39</v>
      </c>
      <c r="D45" s="16"/>
      <c r="E45" s="16"/>
      <c r="F45" s="16"/>
      <c r="G45" s="13">
        <v>4</v>
      </c>
      <c r="H45" s="13"/>
      <c r="I45" s="13" t="s">
        <v>23</v>
      </c>
      <c r="J45" s="13"/>
      <c r="K45" s="13" t="s">
        <v>23</v>
      </c>
      <c r="L45" s="13"/>
    </row>
    <row r="46" spans="2:12" x14ac:dyDescent="0.2">
      <c r="B46" s="1" t="s">
        <v>36</v>
      </c>
      <c r="C46" s="14" t="s">
        <v>37</v>
      </c>
      <c r="D46" s="14"/>
      <c r="E46" s="14"/>
      <c r="F46" s="14"/>
      <c r="G46" s="13">
        <v>4</v>
      </c>
      <c r="H46" s="13"/>
      <c r="I46" s="13" t="s">
        <v>23</v>
      </c>
      <c r="J46" s="13"/>
      <c r="K46" s="13" t="s">
        <v>23</v>
      </c>
      <c r="L46" s="13"/>
    </row>
    <row r="47" spans="2:12" x14ac:dyDescent="0.2">
      <c r="B47" s="1" t="s">
        <v>34</v>
      </c>
      <c r="C47" s="14" t="s">
        <v>35</v>
      </c>
      <c r="D47" s="14"/>
      <c r="E47" s="14"/>
      <c r="F47" s="14"/>
      <c r="G47" s="13">
        <v>4</v>
      </c>
      <c r="H47" s="13"/>
      <c r="I47" s="13" t="s">
        <v>23</v>
      </c>
      <c r="J47" s="13"/>
      <c r="K47" s="13" t="s">
        <v>23</v>
      </c>
      <c r="L47" s="13"/>
    </row>
    <row r="48" spans="2:12" x14ac:dyDescent="0.2">
      <c r="B48" s="17" t="s">
        <v>76</v>
      </c>
      <c r="C48" s="15"/>
      <c r="D48" s="15"/>
      <c r="E48" s="15"/>
      <c r="F48" s="15"/>
      <c r="G48" s="15"/>
      <c r="H48" s="15"/>
      <c r="I48" s="15" t="str">
        <f>"- - - - - - - - - - CP bis hierher: "&amp;SUM(I38:J47)+SUM(I26:J34)+SUM(I16:J22)&amp;" - - - - - - - - - -"</f>
        <v>- - - - - - - - - - CP bis hierher: 65 - - - - - - - - - -</v>
      </c>
      <c r="J48" s="15"/>
      <c r="K48" s="15" t="e">
        <f xml:space="preserve"> "- - - - - - - - - -  Semester 2: "&amp;FIXED(ROUNDDOWN(AVERAGE(K38:L47),1),1)&amp;" - - - - - - - - - -"</f>
        <v>#DIV/0!</v>
      </c>
      <c r="L48" s="15"/>
    </row>
    <row r="49" spans="2:12" ht="18.75" x14ac:dyDescent="0.2">
      <c r="B49" s="10" t="s">
        <v>49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2:12" x14ac:dyDescent="0.2">
      <c r="B50" s="3" t="s">
        <v>5</v>
      </c>
      <c r="C50" s="12" t="s">
        <v>4</v>
      </c>
      <c r="D50" s="12"/>
      <c r="E50" s="12"/>
      <c r="F50" s="12"/>
      <c r="G50" s="12" t="s">
        <v>6</v>
      </c>
      <c r="H50" s="12"/>
      <c r="I50" s="12" t="s">
        <v>11</v>
      </c>
      <c r="J50" s="12"/>
      <c r="K50" s="12" t="s">
        <v>7</v>
      </c>
      <c r="L50" s="12"/>
    </row>
    <row r="51" spans="2:12" ht="15" customHeight="1" x14ac:dyDescent="0.2">
      <c r="B51" s="4" t="s">
        <v>38</v>
      </c>
      <c r="C51" s="16" t="s">
        <v>39</v>
      </c>
      <c r="D51" s="16"/>
      <c r="E51" s="16"/>
      <c r="F51" s="16"/>
      <c r="G51" s="13" t="s">
        <v>50</v>
      </c>
      <c r="H51" s="13"/>
      <c r="I51" s="13">
        <v>5</v>
      </c>
      <c r="J51" s="13"/>
      <c r="K51" s="13" t="s">
        <v>10</v>
      </c>
      <c r="L51" s="13"/>
    </row>
    <row r="52" spans="2:12" ht="15" customHeight="1" x14ac:dyDescent="0.2">
      <c r="B52" s="4" t="s">
        <v>36</v>
      </c>
      <c r="C52" s="16" t="s">
        <v>37</v>
      </c>
      <c r="D52" s="16"/>
      <c r="E52" s="16"/>
      <c r="F52" s="16"/>
      <c r="G52" s="13" t="s">
        <v>50</v>
      </c>
      <c r="H52" s="13"/>
      <c r="I52" s="13">
        <v>6</v>
      </c>
      <c r="J52" s="13"/>
      <c r="K52" s="13" t="s">
        <v>10</v>
      </c>
      <c r="L52" s="13"/>
    </row>
    <row r="53" spans="2:12" x14ac:dyDescent="0.2">
      <c r="B53" s="4" t="s">
        <v>34</v>
      </c>
      <c r="C53" s="16" t="s">
        <v>35</v>
      </c>
      <c r="D53" s="16"/>
      <c r="E53" s="16"/>
      <c r="F53" s="16"/>
      <c r="G53" s="13" t="s">
        <v>50</v>
      </c>
      <c r="H53" s="13"/>
      <c r="I53" s="13">
        <v>5</v>
      </c>
      <c r="J53" s="13"/>
      <c r="K53" s="13" t="s">
        <v>10</v>
      </c>
      <c r="L53" s="13"/>
    </row>
    <row r="54" spans="2:12" x14ac:dyDescent="0.2">
      <c r="B54" s="4" t="s">
        <v>53</v>
      </c>
      <c r="C54" s="16" t="s">
        <v>54</v>
      </c>
      <c r="D54" s="16"/>
      <c r="E54" s="16"/>
      <c r="F54" s="16"/>
      <c r="G54" s="13" t="s">
        <v>50</v>
      </c>
      <c r="H54" s="13"/>
      <c r="I54" s="13">
        <v>5</v>
      </c>
      <c r="J54" s="13"/>
      <c r="K54" s="13" t="s">
        <v>10</v>
      </c>
      <c r="L54" s="13"/>
    </row>
    <row r="55" spans="2:12" x14ac:dyDescent="0.2">
      <c r="B55" s="4" t="s">
        <v>55</v>
      </c>
      <c r="C55" s="16" t="s">
        <v>56</v>
      </c>
      <c r="D55" s="16"/>
      <c r="E55" s="16"/>
      <c r="F55" s="16"/>
      <c r="G55" s="13" t="s">
        <v>50</v>
      </c>
      <c r="H55" s="13"/>
      <c r="I55" s="13">
        <v>5</v>
      </c>
      <c r="J55" s="13"/>
      <c r="K55" s="13" t="s">
        <v>10</v>
      </c>
      <c r="L55" s="13"/>
    </row>
    <row r="56" spans="2:12" ht="15" customHeight="1" x14ac:dyDescent="0.2">
      <c r="B56" s="4" t="s">
        <v>42</v>
      </c>
      <c r="C56" s="16" t="s">
        <v>43</v>
      </c>
      <c r="D56" s="16"/>
      <c r="E56" s="16"/>
      <c r="F56" s="16"/>
      <c r="G56" s="13">
        <v>5</v>
      </c>
      <c r="H56" s="13"/>
      <c r="I56" s="13" t="s">
        <v>23</v>
      </c>
      <c r="J56" s="13"/>
      <c r="K56" s="13" t="s">
        <v>23</v>
      </c>
      <c r="L56" s="13"/>
    </row>
    <row r="57" spans="2:12" ht="15" customHeight="1" x14ac:dyDescent="0.2">
      <c r="B57" s="4" t="s">
        <v>40</v>
      </c>
      <c r="C57" s="16" t="s">
        <v>41</v>
      </c>
      <c r="D57" s="16"/>
      <c r="E57" s="16"/>
      <c r="F57" s="16"/>
      <c r="G57" s="13">
        <v>5</v>
      </c>
      <c r="H57" s="13"/>
      <c r="I57" s="13" t="s">
        <v>23</v>
      </c>
      <c r="J57" s="13"/>
      <c r="K57" s="13" t="s">
        <v>23</v>
      </c>
      <c r="L57" s="13"/>
    </row>
    <row r="58" spans="2:12" ht="15" customHeight="1" x14ac:dyDescent="0.2">
      <c r="B58" s="17" t="s">
        <v>77</v>
      </c>
      <c r="C58" s="15"/>
      <c r="D58" s="15"/>
      <c r="E58" s="15"/>
      <c r="F58" s="15"/>
      <c r="G58" s="15"/>
      <c r="H58" s="15"/>
      <c r="I58" s="15" t="str">
        <f>"- - - - - - - - - - CP bis hierher: "&amp;SUM(I51:J57)+SUM(I38:J47)+SUM(I26:J35)+SUM(I16:J22)&amp;" - - - - - - - - - -"</f>
        <v>- - - - - - - - - - CP bis hierher: 91 - - - - - - - - - -</v>
      </c>
      <c r="J58" s="15"/>
      <c r="K58" s="15" t="e">
        <f xml:space="preserve"> "- - - - - - - - - -  Semester 2: "&amp;FIXED(ROUNDDOWN(AVERAGE(K51:L57),1),1)&amp;" - - - - - - - - - -"</f>
        <v>#DIV/0!</v>
      </c>
      <c r="L58" s="15"/>
    </row>
    <row r="59" spans="2:12" ht="15" customHeight="1" x14ac:dyDescent="0.2">
      <c r="B59" s="10" t="s">
        <v>57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2:12" x14ac:dyDescent="0.2">
      <c r="B60" s="3" t="s">
        <v>5</v>
      </c>
      <c r="C60" s="12" t="s">
        <v>4</v>
      </c>
      <c r="D60" s="12"/>
      <c r="E60" s="12"/>
      <c r="F60" s="12"/>
      <c r="G60" s="12" t="s">
        <v>6</v>
      </c>
      <c r="H60" s="12"/>
      <c r="I60" s="12" t="s">
        <v>11</v>
      </c>
      <c r="J60" s="12"/>
      <c r="K60" s="12" t="s">
        <v>7</v>
      </c>
      <c r="L60" s="12"/>
    </row>
    <row r="61" spans="2:12" ht="15" customHeight="1" x14ac:dyDescent="0.2">
      <c r="B61" s="4" t="s">
        <v>40</v>
      </c>
      <c r="C61" s="16" t="s">
        <v>41</v>
      </c>
      <c r="D61" s="16"/>
      <c r="E61" s="16"/>
      <c r="F61" s="16"/>
      <c r="G61" s="13" t="s">
        <v>51</v>
      </c>
      <c r="H61" s="13"/>
      <c r="I61" s="13">
        <v>8</v>
      </c>
      <c r="J61" s="13"/>
      <c r="K61" s="13" t="s">
        <v>10</v>
      </c>
      <c r="L61" s="13"/>
    </row>
    <row r="62" spans="2:12" ht="15" customHeight="1" x14ac:dyDescent="0.2">
      <c r="B62" s="1" t="s">
        <v>72</v>
      </c>
      <c r="C62" s="14" t="s">
        <v>83</v>
      </c>
      <c r="D62" s="14"/>
      <c r="E62" s="14"/>
      <c r="F62" s="14"/>
      <c r="G62" s="13" t="s">
        <v>51</v>
      </c>
      <c r="H62" s="13"/>
      <c r="I62" s="13">
        <v>6</v>
      </c>
      <c r="J62" s="13"/>
      <c r="K62" s="13" t="s">
        <v>10</v>
      </c>
      <c r="L62" s="13"/>
    </row>
    <row r="63" spans="2:12" x14ac:dyDescent="0.2">
      <c r="B63" s="1" t="s">
        <v>70</v>
      </c>
      <c r="C63" s="14" t="s">
        <v>71</v>
      </c>
      <c r="D63" s="14"/>
      <c r="E63" s="14"/>
      <c r="F63" s="14"/>
      <c r="G63" s="13" t="s">
        <v>51</v>
      </c>
      <c r="H63" s="13"/>
      <c r="I63" s="13">
        <v>6</v>
      </c>
      <c r="J63" s="13"/>
      <c r="K63" s="13" t="s">
        <v>10</v>
      </c>
      <c r="L63" s="13"/>
    </row>
    <row r="64" spans="2:12" x14ac:dyDescent="0.2">
      <c r="B64" s="1" t="s">
        <v>69</v>
      </c>
      <c r="C64" s="14" t="s">
        <v>68</v>
      </c>
      <c r="D64" s="14"/>
      <c r="E64" s="14"/>
      <c r="F64" s="14"/>
      <c r="G64" s="13">
        <v>6</v>
      </c>
      <c r="H64" s="13"/>
      <c r="I64" s="13" t="s">
        <v>23</v>
      </c>
      <c r="J64" s="13"/>
      <c r="K64" s="13" t="s">
        <v>23</v>
      </c>
      <c r="L64" s="13"/>
    </row>
    <row r="65" spans="2:12" x14ac:dyDescent="0.2">
      <c r="B65" s="1" t="s">
        <v>66</v>
      </c>
      <c r="C65" s="14" t="s">
        <v>67</v>
      </c>
      <c r="D65" s="14"/>
      <c r="E65" s="14"/>
      <c r="F65" s="14"/>
      <c r="G65" s="13">
        <v>6</v>
      </c>
      <c r="H65" s="13"/>
      <c r="I65" s="13" t="s">
        <v>23</v>
      </c>
      <c r="J65" s="13"/>
      <c r="K65" s="13" t="s">
        <v>23</v>
      </c>
      <c r="L65" s="13"/>
    </row>
    <row r="66" spans="2:12" x14ac:dyDescent="0.2">
      <c r="B66" s="1" t="s">
        <v>64</v>
      </c>
      <c r="C66" s="14" t="s">
        <v>65</v>
      </c>
      <c r="D66" s="14"/>
      <c r="E66" s="14"/>
      <c r="F66" s="14"/>
      <c r="G66" s="13">
        <v>6</v>
      </c>
      <c r="H66" s="13"/>
      <c r="I66" s="13" t="s">
        <v>23</v>
      </c>
      <c r="J66" s="13"/>
      <c r="K66" s="13" t="s">
        <v>23</v>
      </c>
      <c r="L66" s="13"/>
    </row>
    <row r="67" spans="2:12" x14ac:dyDescent="0.2">
      <c r="B67" s="1" t="s">
        <v>62</v>
      </c>
      <c r="C67" s="14" t="s">
        <v>63</v>
      </c>
      <c r="D67" s="14"/>
      <c r="E67" s="14"/>
      <c r="F67" s="14"/>
      <c r="G67" s="13">
        <v>6</v>
      </c>
      <c r="H67" s="13"/>
      <c r="I67" s="13" t="s">
        <v>23</v>
      </c>
      <c r="J67" s="13"/>
      <c r="K67" s="13" t="s">
        <v>23</v>
      </c>
      <c r="L67" s="13"/>
    </row>
    <row r="68" spans="2:12" x14ac:dyDescent="0.2">
      <c r="B68" s="1" t="s">
        <v>60</v>
      </c>
      <c r="C68" s="14" t="s">
        <v>61</v>
      </c>
      <c r="D68" s="16"/>
      <c r="E68" s="16"/>
      <c r="F68" s="16"/>
      <c r="G68" s="13">
        <v>6</v>
      </c>
      <c r="H68" s="13"/>
      <c r="I68" s="13" t="s">
        <v>23</v>
      </c>
      <c r="J68" s="13"/>
      <c r="K68" s="13" t="s">
        <v>23</v>
      </c>
      <c r="L68" s="13"/>
    </row>
    <row r="69" spans="2:12" ht="15" customHeight="1" x14ac:dyDescent="0.2">
      <c r="B69" s="1" t="s">
        <v>58</v>
      </c>
      <c r="C69" s="14" t="s">
        <v>59</v>
      </c>
      <c r="D69" s="14"/>
      <c r="E69" s="14"/>
      <c r="F69" s="14"/>
      <c r="G69" s="13">
        <v>6</v>
      </c>
      <c r="H69" s="13"/>
      <c r="I69" s="13" t="s">
        <v>23</v>
      </c>
      <c r="J69" s="13"/>
      <c r="K69" s="13" t="s">
        <v>23</v>
      </c>
      <c r="L69" s="13"/>
    </row>
    <row r="70" spans="2:12" ht="15" customHeight="1" x14ac:dyDescent="0.2">
      <c r="B70" s="4" t="s">
        <v>42</v>
      </c>
      <c r="C70" s="16" t="s">
        <v>43</v>
      </c>
      <c r="D70" s="16"/>
      <c r="E70" s="16"/>
      <c r="F70" s="16"/>
      <c r="G70" s="13">
        <v>6</v>
      </c>
      <c r="H70" s="13"/>
      <c r="I70" s="13" t="s">
        <v>23</v>
      </c>
      <c r="J70" s="13"/>
      <c r="K70" s="13" t="s">
        <v>23</v>
      </c>
      <c r="L70" s="13"/>
    </row>
    <row r="71" spans="2:12" x14ac:dyDescent="0.2">
      <c r="B71" s="17" t="s">
        <v>78</v>
      </c>
      <c r="C71" s="15"/>
      <c r="D71" s="15"/>
      <c r="E71" s="15"/>
      <c r="F71" s="15"/>
      <c r="G71" s="15"/>
      <c r="H71" s="15"/>
      <c r="I71" s="15" t="str">
        <f>"- - - - - - - - - - CP bis hierher: "&amp;SUM(I61:J70)+SUM(I50:J57)+SUM(I38:J47)+SUM(I26:J34)+SUM(I16:J22)&amp;" - - - - - - - - - -"</f>
        <v>- - - - - - - - - - CP bis hierher: 111 - - - - - - - - - -</v>
      </c>
      <c r="J71" s="15"/>
      <c r="K71" s="15" t="e">
        <f xml:space="preserve"> "- - - - - - - - - -  Semester 2: "&amp;FIXED(ROUNDDOWN(AVERAGE(K61:L70),1),1)&amp;" - - - - - - - - - -"</f>
        <v>#DIV/0!</v>
      </c>
      <c r="L71" s="15"/>
    </row>
    <row r="72" spans="2:12" ht="18.75" x14ac:dyDescent="0.2">
      <c r="B72" s="10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2:12" x14ac:dyDescent="0.2">
      <c r="B73" s="3" t="s">
        <v>5</v>
      </c>
      <c r="C73" s="12" t="s">
        <v>4</v>
      </c>
      <c r="D73" s="12"/>
      <c r="E73" s="12"/>
      <c r="F73" s="12"/>
      <c r="G73" s="12" t="s">
        <v>6</v>
      </c>
      <c r="H73" s="12"/>
      <c r="I73" s="12" t="s">
        <v>11</v>
      </c>
      <c r="J73" s="12"/>
      <c r="K73" s="12" t="s">
        <v>7</v>
      </c>
      <c r="L73" s="12"/>
    </row>
    <row r="74" spans="2:12" ht="15" customHeight="1" x14ac:dyDescent="0.2">
      <c r="B74" s="4" t="s">
        <v>66</v>
      </c>
      <c r="C74" s="16" t="s">
        <v>67</v>
      </c>
      <c r="D74" s="16"/>
      <c r="E74" s="16"/>
      <c r="F74" s="16"/>
      <c r="G74" s="13" t="s">
        <v>50</v>
      </c>
      <c r="H74" s="13"/>
      <c r="I74" s="13">
        <v>5</v>
      </c>
      <c r="J74" s="13"/>
      <c r="K74" s="13" t="s">
        <v>10</v>
      </c>
      <c r="L74" s="13"/>
    </row>
    <row r="75" spans="2:12" ht="15" customHeight="1" x14ac:dyDescent="0.2">
      <c r="B75" s="4" t="s">
        <v>62</v>
      </c>
      <c r="C75" s="16" t="s">
        <v>63</v>
      </c>
      <c r="D75" s="16"/>
      <c r="E75" s="16"/>
      <c r="F75" s="16"/>
      <c r="G75" s="13" t="s">
        <v>50</v>
      </c>
      <c r="H75" s="13"/>
      <c r="I75" s="13">
        <v>5</v>
      </c>
      <c r="J75" s="13"/>
      <c r="K75" s="13" t="s">
        <v>10</v>
      </c>
      <c r="L75" s="13"/>
    </row>
    <row r="76" spans="2:12" ht="15" customHeight="1" x14ac:dyDescent="0.2">
      <c r="B76" s="4" t="s">
        <v>58</v>
      </c>
      <c r="C76" s="16" t="s">
        <v>59</v>
      </c>
      <c r="D76" s="16"/>
      <c r="E76" s="16"/>
      <c r="F76" s="16"/>
      <c r="G76" s="13" t="s">
        <v>50</v>
      </c>
      <c r="H76" s="13"/>
      <c r="I76" s="13">
        <v>5</v>
      </c>
      <c r="J76" s="13"/>
      <c r="K76" s="13" t="s">
        <v>10</v>
      </c>
      <c r="L76" s="13"/>
    </row>
    <row r="77" spans="2:12" x14ac:dyDescent="0.2">
      <c r="B77" s="1" t="s">
        <v>80</v>
      </c>
      <c r="C77" s="14" t="s">
        <v>81</v>
      </c>
      <c r="D77" s="14"/>
      <c r="E77" s="14"/>
      <c r="F77" s="14"/>
      <c r="G77" s="13" t="s">
        <v>84</v>
      </c>
      <c r="H77" s="13"/>
      <c r="I77" s="13">
        <v>5</v>
      </c>
      <c r="J77" s="13"/>
      <c r="K77" s="13" t="s">
        <v>10</v>
      </c>
      <c r="L77" s="13"/>
    </row>
    <row r="78" spans="2:12" ht="15" customHeight="1" x14ac:dyDescent="0.2">
      <c r="B78" s="1" t="s">
        <v>82</v>
      </c>
      <c r="C78" s="14" t="s">
        <v>73</v>
      </c>
      <c r="D78" s="14"/>
      <c r="E78" s="14"/>
      <c r="F78" s="14"/>
      <c r="G78" s="13">
        <v>7</v>
      </c>
      <c r="H78" s="13"/>
      <c r="I78" s="13" t="s">
        <v>23</v>
      </c>
      <c r="J78" s="13"/>
      <c r="K78" s="13" t="s">
        <v>23</v>
      </c>
      <c r="L78" s="13"/>
    </row>
    <row r="79" spans="2:12" ht="15" customHeight="1" x14ac:dyDescent="0.2">
      <c r="B79" s="4" t="s">
        <v>42</v>
      </c>
      <c r="C79" s="16" t="s">
        <v>43</v>
      </c>
      <c r="D79" s="16"/>
      <c r="E79" s="16"/>
      <c r="F79" s="16"/>
      <c r="G79" s="13">
        <v>7</v>
      </c>
      <c r="H79" s="13"/>
      <c r="I79" s="13" t="s">
        <v>23</v>
      </c>
      <c r="J79" s="13"/>
      <c r="K79" s="13" t="s">
        <v>23</v>
      </c>
      <c r="L79" s="13"/>
    </row>
    <row r="80" spans="2:12" ht="15" customHeight="1" x14ac:dyDescent="0.2">
      <c r="B80" s="4" t="s">
        <v>64</v>
      </c>
      <c r="C80" s="16" t="s">
        <v>65</v>
      </c>
      <c r="D80" s="16"/>
      <c r="E80" s="16"/>
      <c r="F80" s="16"/>
      <c r="G80" s="13">
        <v>7</v>
      </c>
      <c r="H80" s="13"/>
      <c r="I80" s="13" t="s">
        <v>23</v>
      </c>
      <c r="J80" s="13"/>
      <c r="K80" s="13" t="s">
        <v>23</v>
      </c>
      <c r="L80" s="13"/>
    </row>
    <row r="81" spans="2:12" ht="15" customHeight="1" x14ac:dyDescent="0.2">
      <c r="B81" s="4" t="s">
        <v>69</v>
      </c>
      <c r="C81" s="16" t="s">
        <v>68</v>
      </c>
      <c r="D81" s="16"/>
      <c r="E81" s="16"/>
      <c r="F81" s="16"/>
      <c r="G81" s="13">
        <v>7</v>
      </c>
      <c r="H81" s="13"/>
      <c r="I81" s="13" t="s">
        <v>23</v>
      </c>
      <c r="J81" s="13"/>
      <c r="K81" s="13" t="s">
        <v>23</v>
      </c>
      <c r="L81" s="13"/>
    </row>
    <row r="82" spans="2:12" x14ac:dyDescent="0.2">
      <c r="B82" s="4" t="s">
        <v>60</v>
      </c>
      <c r="C82" s="16" t="s">
        <v>61</v>
      </c>
      <c r="D82" s="16"/>
      <c r="E82" s="16"/>
      <c r="F82" s="16"/>
      <c r="G82" s="13">
        <v>7</v>
      </c>
      <c r="H82" s="13"/>
      <c r="I82" s="13" t="s">
        <v>23</v>
      </c>
      <c r="J82" s="13"/>
      <c r="K82" s="13" t="s">
        <v>23</v>
      </c>
      <c r="L82" s="13"/>
    </row>
    <row r="83" spans="2:12" x14ac:dyDescent="0.2">
      <c r="B83" s="17" t="s">
        <v>79</v>
      </c>
      <c r="C83" s="15"/>
      <c r="D83" s="15"/>
      <c r="E83" s="15"/>
      <c r="F83" s="15"/>
      <c r="G83" s="15"/>
      <c r="H83" s="15"/>
      <c r="I83" s="15" t="str">
        <f>"- - - - - - - - - - CP bis hierher: "&amp;SUM(I74:J82)+SUM(I61:J70)+SUM(I51:J57)+SUM(I38:J47)+SUM(I25:J34)+SUM(I16:J22)&amp;" - - - - - - - - - -"</f>
        <v>- - - - - - - - - - CP bis hierher: 131 - - - - - - - - - -</v>
      </c>
      <c r="J83" s="15"/>
      <c r="K83" s="15" t="e">
        <f xml:space="preserve"> "- - - - - - - - - -  Semester 2: "&amp;FIXED(ROUNDDOWN(AVERAGE(K74:L82),1),1)&amp;" - - - - - - - - - -"</f>
        <v>#DIV/0!</v>
      </c>
      <c r="L83" s="15"/>
    </row>
    <row r="84" spans="2:12" ht="18.75" x14ac:dyDescent="0.2">
      <c r="B84" s="10" t="s">
        <v>85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2:12" x14ac:dyDescent="0.2">
      <c r="B85" s="3" t="s">
        <v>5</v>
      </c>
      <c r="C85" s="12" t="s">
        <v>4</v>
      </c>
      <c r="D85" s="12"/>
      <c r="E85" s="12"/>
      <c r="F85" s="12"/>
      <c r="G85" s="12" t="s">
        <v>6</v>
      </c>
      <c r="H85" s="12"/>
      <c r="I85" s="12" t="s">
        <v>11</v>
      </c>
      <c r="J85" s="12"/>
      <c r="K85" s="12" t="s">
        <v>7</v>
      </c>
      <c r="L85" s="12"/>
    </row>
    <row r="86" spans="2:12" ht="15" customHeight="1" x14ac:dyDescent="0.2">
      <c r="B86" s="4" t="s">
        <v>82</v>
      </c>
      <c r="C86" s="16" t="s">
        <v>73</v>
      </c>
      <c r="D86" s="16"/>
      <c r="E86" s="16"/>
      <c r="F86" s="16"/>
      <c r="G86" s="13" t="s">
        <v>50</v>
      </c>
      <c r="H86" s="13"/>
      <c r="I86" s="13">
        <v>6</v>
      </c>
      <c r="J86" s="13"/>
      <c r="K86" s="13" t="s">
        <v>10</v>
      </c>
      <c r="L86" s="13"/>
    </row>
    <row r="87" spans="2:12" ht="15" customHeight="1" x14ac:dyDescent="0.2">
      <c r="B87" s="4" t="s">
        <v>42</v>
      </c>
      <c r="C87" s="16" t="s">
        <v>43</v>
      </c>
      <c r="D87" s="16"/>
      <c r="E87" s="16"/>
      <c r="F87" s="16"/>
      <c r="G87" s="13" t="s">
        <v>52</v>
      </c>
      <c r="H87" s="13"/>
      <c r="I87" s="13">
        <v>7</v>
      </c>
      <c r="J87" s="13"/>
      <c r="K87" s="13" t="s">
        <v>10</v>
      </c>
      <c r="L87" s="13"/>
    </row>
    <row r="88" spans="2:12" ht="15" customHeight="1" x14ac:dyDescent="0.2">
      <c r="B88" s="4" t="s">
        <v>64</v>
      </c>
      <c r="C88" s="16" t="s">
        <v>65</v>
      </c>
      <c r="D88" s="16"/>
      <c r="E88" s="16"/>
      <c r="F88" s="16"/>
      <c r="G88" s="13" t="s">
        <v>50</v>
      </c>
      <c r="H88" s="13"/>
      <c r="I88" s="13">
        <v>5</v>
      </c>
      <c r="J88" s="13"/>
      <c r="K88" s="13" t="s">
        <v>10</v>
      </c>
      <c r="L88" s="13"/>
    </row>
    <row r="89" spans="2:12" ht="15" customHeight="1" x14ac:dyDescent="0.2">
      <c r="B89" s="4" t="s">
        <v>69</v>
      </c>
      <c r="C89" s="16" t="s">
        <v>68</v>
      </c>
      <c r="D89" s="16"/>
      <c r="E89" s="16"/>
      <c r="F89" s="16"/>
      <c r="G89" s="13" t="s">
        <v>50</v>
      </c>
      <c r="H89" s="13"/>
      <c r="I89" s="13">
        <v>5</v>
      </c>
      <c r="J89" s="13"/>
      <c r="K89" s="13" t="s">
        <v>10</v>
      </c>
      <c r="L89" s="13"/>
    </row>
    <row r="90" spans="2:12" ht="15" customHeight="1" x14ac:dyDescent="0.2">
      <c r="B90" s="4" t="s">
        <v>60</v>
      </c>
      <c r="C90" s="16" t="s">
        <v>61</v>
      </c>
      <c r="D90" s="16"/>
      <c r="E90" s="16"/>
      <c r="F90" s="16"/>
      <c r="G90" s="13" t="s">
        <v>51</v>
      </c>
      <c r="H90" s="13"/>
      <c r="I90" s="13">
        <v>7</v>
      </c>
      <c r="J90" s="13"/>
      <c r="K90" s="13" t="s">
        <v>10</v>
      </c>
      <c r="L90" s="13"/>
    </row>
    <row r="91" spans="2:12" x14ac:dyDescent="0.2">
      <c r="B91" s="1" t="s">
        <v>87</v>
      </c>
      <c r="C91" s="14" t="s">
        <v>88</v>
      </c>
      <c r="D91" s="14"/>
      <c r="E91" s="14"/>
      <c r="F91" s="14"/>
      <c r="G91" s="13" t="s">
        <v>88</v>
      </c>
      <c r="H91" s="13"/>
      <c r="I91" s="13">
        <v>12</v>
      </c>
      <c r="J91" s="13"/>
      <c r="K91" s="13" t="s">
        <v>10</v>
      </c>
      <c r="L91" s="13"/>
    </row>
    <row r="92" spans="2:12" x14ac:dyDescent="0.2">
      <c r="B92" s="17" t="s">
        <v>86</v>
      </c>
      <c r="C92" s="15"/>
      <c r="D92" s="15"/>
      <c r="E92" s="15"/>
      <c r="F92" s="15"/>
      <c r="G92" s="15"/>
      <c r="H92" s="15"/>
      <c r="I92" s="15" t="str">
        <f>"- - - - - - - - - - CP bis hierher: "&amp;SUM(I86:J91)+SUM(I74:J82)+SUM(I61:J70)+SUM(I51:J57)+SUM(I37:J47)+SUM(I26:J34)+SUM(I16:J22)&amp;" - - - - - - - - - -"</f>
        <v>- - - - - - - - - - CP bis hierher: 173 - - - - - - - - - -</v>
      </c>
      <c r="J92" s="15"/>
      <c r="K92" s="15" t="e">
        <f xml:space="preserve"> "- - - - - - - - - -  Semester 2: "&amp;FIXED(ROUNDDOWN(AVERAGE(K86:L91),1),1)&amp;" - - - - - - - - - -"</f>
        <v>#DIV/0!</v>
      </c>
      <c r="L92" s="15"/>
    </row>
    <row r="93" spans="2:12" x14ac:dyDescent="0.2">
      <c r="B93" s="19" t="s">
        <v>89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2:12" ht="18" customHeight="1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2:12" ht="18.75" customHeight="1" x14ac:dyDescent="0.2">
      <c r="B95" s="20" t="s">
        <v>90</v>
      </c>
      <c r="C95" s="20"/>
      <c r="D95" s="18">
        <f>SUM(I86:J91)+SUM(I74:J82)+SUM(I61:J70)+SUM(I51:J57)+SUM(I37:J47)+SUM(I26:J34)+SUM(I16:J22)</f>
        <v>173</v>
      </c>
      <c r="E95" s="20" t="s">
        <v>91</v>
      </c>
      <c r="F95" s="20"/>
      <c r="G95" s="20"/>
      <c r="H95" s="20"/>
      <c r="I95" s="18" t="str">
        <f>FIXED(ROUNDDOWN(AVERAGE(K86:L91,K74:L82,K61:L70,K51:L57,K38:L47,K26:L34,K16:L22),1),1)</f>
        <v>2,7</v>
      </c>
      <c r="J95" s="21" t="s">
        <v>92</v>
      </c>
      <c r="K95" s="21"/>
      <c r="L95" s="18">
        <f>COUNTA(G86:H91,G74:H82,G61:H70,G51:H57,G38:H47,G26:H34,G16:H22)-COUNT(G86:H91,G74:H82,G61:H70,G51:H57,G38:H47,G26:H34,G16:H22)</f>
        <v>30</v>
      </c>
    </row>
    <row r="96" spans="2:12" ht="18.75" customHeight="1" x14ac:dyDescent="0.2">
      <c r="B96" s="20"/>
      <c r="C96" s="20"/>
      <c r="D96" s="18"/>
      <c r="E96" s="20"/>
      <c r="F96" s="20"/>
      <c r="G96" s="20"/>
      <c r="H96" s="20"/>
      <c r="I96" s="18"/>
      <c r="J96" s="21"/>
      <c r="K96" s="21"/>
      <c r="L96" s="18"/>
    </row>
  </sheetData>
  <mergeCells count="301">
    <mergeCell ref="L95:L96"/>
    <mergeCell ref="B92:H92"/>
    <mergeCell ref="I92:J92"/>
    <mergeCell ref="K92:L92"/>
    <mergeCell ref="B93:L94"/>
    <mergeCell ref="B95:C96"/>
    <mergeCell ref="D95:D96"/>
    <mergeCell ref="E95:H96"/>
    <mergeCell ref="I95:I96"/>
    <mergeCell ref="J95:K96"/>
    <mergeCell ref="C91:F91"/>
    <mergeCell ref="G91:H91"/>
    <mergeCell ref="I91:J91"/>
    <mergeCell ref="K91:L91"/>
    <mergeCell ref="C89:F89"/>
    <mergeCell ref="G89:H89"/>
    <mergeCell ref="I89:J89"/>
    <mergeCell ref="K89:L89"/>
    <mergeCell ref="C90:F90"/>
    <mergeCell ref="G90:H90"/>
    <mergeCell ref="I90:J90"/>
    <mergeCell ref="K90:L90"/>
    <mergeCell ref="C87:F87"/>
    <mergeCell ref="G87:H87"/>
    <mergeCell ref="I87:J87"/>
    <mergeCell ref="K87:L87"/>
    <mergeCell ref="C88:F88"/>
    <mergeCell ref="G88:H88"/>
    <mergeCell ref="I88:J88"/>
    <mergeCell ref="K88:L88"/>
    <mergeCell ref="B84:L84"/>
    <mergeCell ref="C85:F85"/>
    <mergeCell ref="G85:H85"/>
    <mergeCell ref="I85:J85"/>
    <mergeCell ref="K85:L85"/>
    <mergeCell ref="C86:F86"/>
    <mergeCell ref="G86:H86"/>
    <mergeCell ref="I86:J86"/>
    <mergeCell ref="K86:L86"/>
    <mergeCell ref="C82:F82"/>
    <mergeCell ref="G82:H82"/>
    <mergeCell ref="I82:J82"/>
    <mergeCell ref="K82:L82"/>
    <mergeCell ref="B83:H83"/>
    <mergeCell ref="I83:J83"/>
    <mergeCell ref="K83:L83"/>
    <mergeCell ref="C80:F80"/>
    <mergeCell ref="G80:H80"/>
    <mergeCell ref="I80:J80"/>
    <mergeCell ref="K80:L80"/>
    <mergeCell ref="C81:F81"/>
    <mergeCell ref="G81:H81"/>
    <mergeCell ref="I81:J81"/>
    <mergeCell ref="K81:L81"/>
    <mergeCell ref="C78:F78"/>
    <mergeCell ref="G78:H78"/>
    <mergeCell ref="I78:J78"/>
    <mergeCell ref="K78:L78"/>
    <mergeCell ref="C79:F79"/>
    <mergeCell ref="G79:H79"/>
    <mergeCell ref="I79:J79"/>
    <mergeCell ref="K79:L79"/>
    <mergeCell ref="C77:F77"/>
    <mergeCell ref="G77:H77"/>
    <mergeCell ref="I77:J77"/>
    <mergeCell ref="K77:L77"/>
    <mergeCell ref="I65:J65"/>
    <mergeCell ref="K65:L65"/>
    <mergeCell ref="C66:F66"/>
    <mergeCell ref="C75:F75"/>
    <mergeCell ref="G75:H75"/>
    <mergeCell ref="I75:J75"/>
    <mergeCell ref="K75:L75"/>
    <mergeCell ref="C76:F76"/>
    <mergeCell ref="G76:H76"/>
    <mergeCell ref="I76:J76"/>
    <mergeCell ref="K76:L76"/>
    <mergeCell ref="B72:L72"/>
    <mergeCell ref="C73:F73"/>
    <mergeCell ref="G73:H73"/>
    <mergeCell ref="I73:J73"/>
    <mergeCell ref="K73:L73"/>
    <mergeCell ref="C74:F74"/>
    <mergeCell ref="G74:H74"/>
    <mergeCell ref="I74:J74"/>
    <mergeCell ref="K74:L74"/>
    <mergeCell ref="G64:H64"/>
    <mergeCell ref="I64:J64"/>
    <mergeCell ref="K64:L64"/>
    <mergeCell ref="B71:H71"/>
    <mergeCell ref="I71:J71"/>
    <mergeCell ref="K71:L71"/>
    <mergeCell ref="C61:F61"/>
    <mergeCell ref="G61:H61"/>
    <mergeCell ref="I61:J61"/>
    <mergeCell ref="K61:L61"/>
    <mergeCell ref="C69:F69"/>
    <mergeCell ref="G69:H69"/>
    <mergeCell ref="I69:J69"/>
    <mergeCell ref="K69:L69"/>
    <mergeCell ref="C67:F67"/>
    <mergeCell ref="G67:H67"/>
    <mergeCell ref="I67:J67"/>
    <mergeCell ref="K67:L67"/>
    <mergeCell ref="C68:F68"/>
    <mergeCell ref="G68:H68"/>
    <mergeCell ref="I68:J68"/>
    <mergeCell ref="K68:L68"/>
    <mergeCell ref="C65:F65"/>
    <mergeCell ref="G65:H65"/>
    <mergeCell ref="C70:F70"/>
    <mergeCell ref="G70:H70"/>
    <mergeCell ref="I70:J70"/>
    <mergeCell ref="K70:L70"/>
    <mergeCell ref="C62:F62"/>
    <mergeCell ref="G62:H62"/>
    <mergeCell ref="I62:J62"/>
    <mergeCell ref="K62:L62"/>
    <mergeCell ref="B58:H58"/>
    <mergeCell ref="I58:J58"/>
    <mergeCell ref="K58:L58"/>
    <mergeCell ref="B59:L59"/>
    <mergeCell ref="C60:F60"/>
    <mergeCell ref="G60:H60"/>
    <mergeCell ref="I60:J60"/>
    <mergeCell ref="K60:L60"/>
    <mergeCell ref="G66:H66"/>
    <mergeCell ref="I66:J66"/>
    <mergeCell ref="K66:L66"/>
    <mergeCell ref="C63:F63"/>
    <mergeCell ref="G63:H63"/>
    <mergeCell ref="I63:J63"/>
    <mergeCell ref="K63:L63"/>
    <mergeCell ref="C64:F64"/>
    <mergeCell ref="C56:F56"/>
    <mergeCell ref="G56:H56"/>
    <mergeCell ref="I56:J56"/>
    <mergeCell ref="K56:L56"/>
    <mergeCell ref="C57:F57"/>
    <mergeCell ref="G57:H57"/>
    <mergeCell ref="I57:J57"/>
    <mergeCell ref="K57:L57"/>
    <mergeCell ref="C55:F55"/>
    <mergeCell ref="G55:H55"/>
    <mergeCell ref="I55:J55"/>
    <mergeCell ref="K55:L55"/>
    <mergeCell ref="C53:F53"/>
    <mergeCell ref="G53:H53"/>
    <mergeCell ref="I53:J53"/>
    <mergeCell ref="K53:L53"/>
    <mergeCell ref="C54:F54"/>
    <mergeCell ref="G54:H54"/>
    <mergeCell ref="I54:J54"/>
    <mergeCell ref="K54:L54"/>
    <mergeCell ref="C51:F51"/>
    <mergeCell ref="G51:H51"/>
    <mergeCell ref="I51:J51"/>
    <mergeCell ref="K51:L51"/>
    <mergeCell ref="C52:F52"/>
    <mergeCell ref="G52:H52"/>
    <mergeCell ref="I52:J52"/>
    <mergeCell ref="K52:L52"/>
    <mergeCell ref="C39:F39"/>
    <mergeCell ref="G39:H39"/>
    <mergeCell ref="I39:J39"/>
    <mergeCell ref="K39:L39"/>
    <mergeCell ref="B49:L49"/>
    <mergeCell ref="C50:F50"/>
    <mergeCell ref="G50:H50"/>
    <mergeCell ref="I50:J50"/>
    <mergeCell ref="K50:L50"/>
    <mergeCell ref="B48:H48"/>
    <mergeCell ref="I48:J48"/>
    <mergeCell ref="K48:L48"/>
    <mergeCell ref="C47:F47"/>
    <mergeCell ref="G47:H47"/>
    <mergeCell ref="I47:J47"/>
    <mergeCell ref="K47:L47"/>
    <mergeCell ref="C21:F21"/>
    <mergeCell ref="G21:H21"/>
    <mergeCell ref="I21:J21"/>
    <mergeCell ref="K21:L21"/>
    <mergeCell ref="C32:F32"/>
    <mergeCell ref="G32:H32"/>
    <mergeCell ref="I32:J32"/>
    <mergeCell ref="C46:F46"/>
    <mergeCell ref="G46:H46"/>
    <mergeCell ref="I46:J46"/>
    <mergeCell ref="K46:L46"/>
    <mergeCell ref="C44:F44"/>
    <mergeCell ref="G44:H44"/>
    <mergeCell ref="I44:J44"/>
    <mergeCell ref="K44:L44"/>
    <mergeCell ref="C45:F45"/>
    <mergeCell ref="G45:H45"/>
    <mergeCell ref="I45:J45"/>
    <mergeCell ref="K45:L45"/>
    <mergeCell ref="I26:J26"/>
    <mergeCell ref="K26:L26"/>
    <mergeCell ref="B36:L36"/>
    <mergeCell ref="C43:F43"/>
    <mergeCell ref="G43:H43"/>
    <mergeCell ref="C22:F22"/>
    <mergeCell ref="G22:H22"/>
    <mergeCell ref="I22:J22"/>
    <mergeCell ref="K22:L22"/>
    <mergeCell ref="B24:L24"/>
    <mergeCell ref="B35:H35"/>
    <mergeCell ref="C31:F31"/>
    <mergeCell ref="G31:H31"/>
    <mergeCell ref="I31:J31"/>
    <mergeCell ref="K31:L31"/>
    <mergeCell ref="B23:H23"/>
    <mergeCell ref="I34:J34"/>
    <mergeCell ref="K34:L34"/>
    <mergeCell ref="I35:J35"/>
    <mergeCell ref="K35:L35"/>
    <mergeCell ref="C30:F30"/>
    <mergeCell ref="G30:H30"/>
    <mergeCell ref="I30:J30"/>
    <mergeCell ref="K30:L30"/>
    <mergeCell ref="C37:F37"/>
    <mergeCell ref="G37:H37"/>
    <mergeCell ref="I37:J37"/>
    <mergeCell ref="K37:L37"/>
    <mergeCell ref="C34:F34"/>
    <mergeCell ref="G34:H34"/>
    <mergeCell ref="I43:J43"/>
    <mergeCell ref="K43:L43"/>
    <mergeCell ref="K32:L32"/>
    <mergeCell ref="C40:F40"/>
    <mergeCell ref="G40:H40"/>
    <mergeCell ref="C42:F42"/>
    <mergeCell ref="G42:H42"/>
    <mergeCell ref="I42:J42"/>
    <mergeCell ref="K42:L42"/>
    <mergeCell ref="C38:F38"/>
    <mergeCell ref="G38:H38"/>
    <mergeCell ref="I38:J38"/>
    <mergeCell ref="K38:L38"/>
    <mergeCell ref="C41:F41"/>
    <mergeCell ref="G41:H41"/>
    <mergeCell ref="I41:J41"/>
    <mergeCell ref="K41:L41"/>
    <mergeCell ref="I40:J40"/>
    <mergeCell ref="K40:L40"/>
    <mergeCell ref="C33:F33"/>
    <mergeCell ref="G33:H33"/>
    <mergeCell ref="I33:J33"/>
    <mergeCell ref="K33:L33"/>
    <mergeCell ref="C28:F28"/>
    <mergeCell ref="G28:H28"/>
    <mergeCell ref="I28:J28"/>
    <mergeCell ref="K28:L28"/>
    <mergeCell ref="C29:F29"/>
    <mergeCell ref="G29:H29"/>
    <mergeCell ref="I29:J29"/>
    <mergeCell ref="K29:L29"/>
    <mergeCell ref="C25:F25"/>
    <mergeCell ref="G25:H25"/>
    <mergeCell ref="I25:J25"/>
    <mergeCell ref="K25:L25"/>
    <mergeCell ref="C27:F27"/>
    <mergeCell ref="G27:H27"/>
    <mergeCell ref="I27:J27"/>
    <mergeCell ref="K27:L27"/>
    <mergeCell ref="C26:F26"/>
    <mergeCell ref="G26:H26"/>
    <mergeCell ref="G16:H16"/>
    <mergeCell ref="C16:F16"/>
    <mergeCell ref="I15:J15"/>
    <mergeCell ref="K15:L15"/>
    <mergeCell ref="K16:L16"/>
    <mergeCell ref="I16:J16"/>
    <mergeCell ref="C19:F19"/>
    <mergeCell ref="G19:H19"/>
    <mergeCell ref="I23:J23"/>
    <mergeCell ref="K23:L23"/>
    <mergeCell ref="I20:J20"/>
    <mergeCell ref="K20:L20"/>
    <mergeCell ref="C17:F17"/>
    <mergeCell ref="G17:H17"/>
    <mergeCell ref="I17:J17"/>
    <mergeCell ref="K17:L17"/>
    <mergeCell ref="C18:F18"/>
    <mergeCell ref="G18:H18"/>
    <mergeCell ref="I18:J18"/>
    <mergeCell ref="K18:L18"/>
    <mergeCell ref="I19:J19"/>
    <mergeCell ref="K19:L19"/>
    <mergeCell ref="C20:F20"/>
    <mergeCell ref="G20:H20"/>
    <mergeCell ref="B9:L12"/>
    <mergeCell ref="B13:C13"/>
    <mergeCell ref="D13:E13"/>
    <mergeCell ref="F13:G13"/>
    <mergeCell ref="I13:J13"/>
    <mergeCell ref="K13:L13"/>
    <mergeCell ref="B14:L14"/>
    <mergeCell ref="C15:F15"/>
    <mergeCell ref="G15:H1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Stieh</dc:creator>
  <cp:lastModifiedBy>Tom Stieh</cp:lastModifiedBy>
  <dcterms:created xsi:type="dcterms:W3CDTF">2024-09-17T16:56:11Z</dcterms:created>
  <dcterms:modified xsi:type="dcterms:W3CDTF">2024-09-17T18:20:39Z</dcterms:modified>
</cp:coreProperties>
</file>