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leage Log" sheetId="1" state="visible" r:id="rId1"/>
    <sheet name="Monthly Summary" sheetId="2" state="visible" r:id="rId2"/>
    <sheet name="Instru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FFFFFF"/>
    </font>
    <font>
      <b val="1"/>
    </font>
    <font>
      <b val="1"/>
      <color rgb="004472C4"/>
      <sz val="16"/>
    </font>
    <font>
      <b val="1"/>
      <color rgb="004472C4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25" customWidth="1" min="3" max="3"/>
    <col width="30" customWidth="1" min="4" max="4"/>
    <col width="15" customWidth="1" min="5" max="5"/>
    <col width="15" customWidth="1" min="6" max="6"/>
    <col width="12" customWidth="1" min="7" max="7"/>
    <col width="12" customWidth="1" min="8" max="8"/>
    <col width="15" customWidth="1" min="9" max="9"/>
    <col width="15" customWidth="1" min="10" max="10"/>
  </cols>
  <sheetData>
    <row r="1">
      <c r="A1" s="1" t="inlineStr">
        <is>
          <t>Date</t>
        </is>
      </c>
      <c r="B1" s="1" t="inlineStr">
        <is>
          <t>Start Location</t>
        </is>
      </c>
      <c r="C1" s="1" t="inlineStr">
        <is>
          <t>End Location</t>
        </is>
      </c>
      <c r="D1" s="1" t="inlineStr">
        <is>
          <t>Trip Purpose</t>
        </is>
      </c>
      <c r="E1" s="1" t="inlineStr">
        <is>
          <t>Start Odometer</t>
        </is>
      </c>
      <c r="F1" s="1" t="inlineStr">
        <is>
          <t>End Odometer</t>
        </is>
      </c>
      <c r="G1" s="1" t="inlineStr">
        <is>
          <t>Total Miles</t>
        </is>
      </c>
      <c r="H1" s="1" t="inlineStr">
        <is>
          <t>Business %</t>
        </is>
      </c>
      <c r="I1" s="1" t="inlineStr">
        <is>
          <t>Business Miles</t>
        </is>
      </c>
      <c r="J1" s="1" t="inlineStr">
        <is>
          <t>Personal Miles</t>
        </is>
      </c>
    </row>
    <row r="2">
      <c r="A2" s="2" t="inlineStr">
        <is>
          <t>1/1/2025</t>
        </is>
      </c>
      <c r="B2" s="2" t="inlineStr">
        <is>
          <t>Home</t>
        </is>
      </c>
      <c r="C2" s="2" t="inlineStr">
        <is>
          <t>Client Office</t>
        </is>
      </c>
      <c r="D2" s="2" t="inlineStr">
        <is>
          <t>Business Meeting</t>
        </is>
      </c>
      <c r="E2" s="2" t="n">
        <v>12000</v>
      </c>
      <c r="F2" s="2" t="n">
        <v>12025</v>
      </c>
      <c r="G2" s="2">
        <f>IF(AND(E2&lt;&gt;"",F2&lt;&gt;""),F2-E2,"")</f>
        <v/>
      </c>
      <c r="H2" s="2" t="n">
        <v>100</v>
      </c>
      <c r="I2" s="2">
        <f>IF(AND(G2&lt;&gt;"",H2&lt;&gt;""),G2*H2/100,"")</f>
        <v/>
      </c>
      <c r="J2" s="2">
        <f>IF(AND(G2&lt;&gt;"",I2&lt;&gt;""),G2-I2,"")</f>
        <v/>
      </c>
    </row>
    <row r="3">
      <c r="A3" s="2" t="inlineStr">
        <is>
          <t>1/2/2025</t>
        </is>
      </c>
      <c r="B3" s="2" t="inlineStr">
        <is>
          <t>Home</t>
        </is>
      </c>
      <c r="C3" s="2" t="inlineStr">
        <is>
          <t>Grocery Store</t>
        </is>
      </c>
      <c r="D3" s="2" t="inlineStr">
        <is>
          <t>Personal Shopping</t>
        </is>
      </c>
      <c r="E3" s="2" t="n">
        <v>12025</v>
      </c>
      <c r="F3" s="2" t="n">
        <v>12035</v>
      </c>
      <c r="G3" s="2">
        <f>IF(AND(E3&lt;&gt;"",F3&lt;&gt;""),F3-E3,"")</f>
        <v/>
      </c>
      <c r="H3" s="2" t="n">
        <v>0</v>
      </c>
      <c r="I3" s="2">
        <f>IF(AND(G3&lt;&gt;"",H3&lt;&gt;""),G3*H3/100,"")</f>
        <v/>
      </c>
      <c r="J3" s="2">
        <f>IF(AND(G3&lt;&gt;"",I3&lt;&gt;""),G3-I3,"")</f>
        <v/>
      </c>
    </row>
    <row r="4">
      <c r="A4" s="2" t="inlineStr">
        <is>
          <t>1/3/2025</t>
        </is>
      </c>
      <c r="B4" s="2" t="inlineStr">
        <is>
          <t>Home</t>
        </is>
      </c>
      <c r="C4" s="2" t="inlineStr">
        <is>
          <t>Conference Center</t>
        </is>
      </c>
      <c r="D4" s="2" t="inlineStr">
        <is>
          <t>Business Conference</t>
        </is>
      </c>
      <c r="E4" s="2" t="n">
        <v>12035</v>
      </c>
      <c r="F4" s="2" t="n">
        <v>12085</v>
      </c>
      <c r="G4" s="2">
        <f>IF(AND(E4&lt;&gt;"",F4&lt;&gt;""),F4-E4,"")</f>
        <v/>
      </c>
      <c r="H4" s="2" t="n">
        <v>100</v>
      </c>
      <c r="I4" s="2">
        <f>IF(AND(G4&lt;&gt;"",H4&lt;&gt;""),G4*H4/100,"")</f>
        <v/>
      </c>
      <c r="J4" s="2">
        <f>IF(AND(G4&lt;&gt;"",I4&lt;&gt;""),G4-I4,"")</f>
        <v/>
      </c>
    </row>
    <row r="5">
      <c r="A5" s="2" t="n"/>
      <c r="B5" s="2" t="n"/>
      <c r="C5" s="2" t="n"/>
      <c r="D5" s="2" t="n"/>
      <c r="E5" s="2" t="n"/>
      <c r="F5" s="2" t="n"/>
      <c r="G5" s="2">
        <f>IF(AND(E5&lt;&gt;"",F5&lt;&gt;""),F5-E5,"")</f>
        <v/>
      </c>
      <c r="H5" s="2" t="n"/>
      <c r="I5" s="2">
        <f>IF(AND(G5&lt;&gt;"",H5&lt;&gt;""),G5*H5/100,"")</f>
        <v/>
      </c>
      <c r="J5" s="2">
        <f>IF(AND(G5&lt;&gt;"",I5&lt;&gt;""),G5-I5,"")</f>
        <v/>
      </c>
    </row>
    <row r="6">
      <c r="A6" s="2" t="n"/>
      <c r="B6" s="2" t="n"/>
      <c r="C6" s="2" t="n"/>
      <c r="D6" s="2" t="n"/>
      <c r="E6" s="2" t="n"/>
      <c r="F6" s="2" t="n"/>
      <c r="G6" s="2">
        <f>IF(AND(E6&lt;&gt;"",F6&lt;&gt;""),F6-E6,"")</f>
        <v/>
      </c>
      <c r="H6" s="2" t="n"/>
      <c r="I6" s="2">
        <f>IF(AND(G6&lt;&gt;"",H6&lt;&gt;""),G6*H6/100,"")</f>
        <v/>
      </c>
      <c r="J6" s="2">
        <f>IF(AND(G6&lt;&gt;"",I6&lt;&gt;""),G6-I6,"")</f>
        <v/>
      </c>
    </row>
    <row r="7">
      <c r="A7" s="2" t="n"/>
      <c r="B7" s="2" t="n"/>
      <c r="C7" s="2" t="n"/>
      <c r="D7" s="2" t="n"/>
      <c r="E7" s="2" t="n"/>
      <c r="F7" s="2" t="n"/>
      <c r="G7" s="2">
        <f>IF(AND(E7&lt;&gt;"",F7&lt;&gt;""),F7-E7,"")</f>
        <v/>
      </c>
      <c r="H7" s="2" t="n"/>
      <c r="I7" s="2">
        <f>IF(AND(G7&lt;&gt;"",H7&lt;&gt;""),G7*H7/100,"")</f>
        <v/>
      </c>
      <c r="J7" s="2">
        <f>IF(AND(G7&lt;&gt;"",I7&lt;&gt;""),G7-I7,"")</f>
        <v/>
      </c>
    </row>
    <row r="8">
      <c r="A8" s="2" t="n"/>
      <c r="B8" s="2" t="n"/>
      <c r="C8" s="2" t="n"/>
      <c r="D8" s="2" t="n"/>
      <c r="E8" s="2" t="n"/>
      <c r="F8" s="2" t="n"/>
      <c r="G8" s="2">
        <f>IF(AND(E8&lt;&gt;"",F8&lt;&gt;""),F8-E8,"")</f>
        <v/>
      </c>
      <c r="H8" s="2" t="n"/>
      <c r="I8" s="2">
        <f>IF(AND(G8&lt;&gt;"",H8&lt;&gt;""),G8*H8/100,"")</f>
        <v/>
      </c>
      <c r="J8" s="2">
        <f>IF(AND(G8&lt;&gt;"",I8&lt;&gt;""),G8-I8,"")</f>
        <v/>
      </c>
    </row>
    <row r="9">
      <c r="A9" s="2" t="n"/>
      <c r="B9" s="2" t="n"/>
      <c r="C9" s="2" t="n"/>
      <c r="D9" s="2" t="n"/>
      <c r="E9" s="2" t="n"/>
      <c r="F9" s="2" t="n"/>
      <c r="G9" s="2">
        <f>IF(AND(E9&lt;&gt;"",F9&lt;&gt;""),F9-E9,"")</f>
        <v/>
      </c>
      <c r="H9" s="2" t="n"/>
      <c r="I9" s="2">
        <f>IF(AND(G9&lt;&gt;"",H9&lt;&gt;""),G9*H9/100,"")</f>
        <v/>
      </c>
      <c r="J9" s="2">
        <f>IF(AND(G9&lt;&gt;"",I9&lt;&gt;""),G9-I9,"")</f>
        <v/>
      </c>
    </row>
    <row r="10">
      <c r="A10" s="2" t="n"/>
      <c r="B10" s="2" t="n"/>
      <c r="C10" s="2" t="n"/>
      <c r="D10" s="2" t="n"/>
      <c r="E10" s="2" t="n"/>
      <c r="F10" s="2" t="n"/>
      <c r="G10" s="2">
        <f>IF(AND(E10&lt;&gt;"",F10&lt;&gt;""),F10-E10,"")</f>
        <v/>
      </c>
      <c r="H10" s="2" t="n"/>
      <c r="I10" s="2">
        <f>IF(AND(G10&lt;&gt;"",H10&lt;&gt;""),G10*H10/100,"")</f>
        <v/>
      </c>
      <c r="J10" s="2">
        <f>IF(AND(G10&lt;&gt;"",I10&lt;&gt;""),G10-I10,"")</f>
        <v/>
      </c>
    </row>
    <row r="11">
      <c r="A11" s="2" t="n"/>
      <c r="B11" s="2" t="n"/>
      <c r="C11" s="2" t="n"/>
      <c r="D11" s="2" t="n"/>
      <c r="E11" s="2" t="n"/>
      <c r="F11" s="2" t="n"/>
      <c r="G11" s="2">
        <f>IF(AND(E11&lt;&gt;"",F11&lt;&gt;""),F11-E11,"")</f>
        <v/>
      </c>
      <c r="H11" s="2" t="n"/>
      <c r="I11" s="2">
        <f>IF(AND(G11&lt;&gt;"",H11&lt;&gt;""),G11*H11/100,"")</f>
        <v/>
      </c>
      <c r="J11" s="2">
        <f>IF(AND(G11&lt;&gt;"",I11&lt;&gt;""),G11-I11,"")</f>
        <v/>
      </c>
    </row>
    <row r="12">
      <c r="A12" s="2" t="n"/>
      <c r="B12" s="2" t="n"/>
      <c r="C12" s="2" t="n"/>
      <c r="D12" s="2" t="n"/>
      <c r="E12" s="2" t="n"/>
      <c r="F12" s="2" t="n"/>
      <c r="G12" s="2">
        <f>IF(AND(E12&lt;&gt;"",F12&lt;&gt;""),F12-E12,"")</f>
        <v/>
      </c>
      <c r="H12" s="2" t="n"/>
      <c r="I12" s="2">
        <f>IF(AND(G12&lt;&gt;"",H12&lt;&gt;""),G12*H12/100,"")</f>
        <v/>
      </c>
      <c r="J12" s="2">
        <f>IF(AND(G12&lt;&gt;"",I12&lt;&gt;""),G12-I12,"")</f>
        <v/>
      </c>
    </row>
    <row r="13">
      <c r="A13" s="2" t="n"/>
      <c r="B13" s="2" t="n"/>
      <c r="C13" s="2" t="n"/>
      <c r="D13" s="2" t="n"/>
      <c r="E13" s="2" t="n"/>
      <c r="F13" s="2" t="n"/>
      <c r="G13" s="2">
        <f>IF(AND(E13&lt;&gt;"",F13&lt;&gt;""),F13-E13,"")</f>
        <v/>
      </c>
      <c r="H13" s="2" t="n"/>
      <c r="I13" s="2">
        <f>IF(AND(G13&lt;&gt;"",H13&lt;&gt;""),G13*H13/100,"")</f>
        <v/>
      </c>
      <c r="J13" s="2">
        <f>IF(AND(G13&lt;&gt;"",I13&lt;&gt;""),G13-I13,"")</f>
        <v/>
      </c>
    </row>
    <row r="14">
      <c r="A14" s="2" t="n"/>
      <c r="B14" s="2" t="n"/>
      <c r="C14" s="2" t="n"/>
      <c r="D14" s="2" t="n"/>
      <c r="E14" s="2" t="n"/>
      <c r="F14" s="2" t="n"/>
      <c r="G14" s="2">
        <f>IF(AND(E14&lt;&gt;"",F14&lt;&gt;""),F14-E14,"")</f>
        <v/>
      </c>
      <c r="H14" s="2" t="n"/>
      <c r="I14" s="2">
        <f>IF(AND(G14&lt;&gt;"",H14&lt;&gt;""),G14*H14/100,"")</f>
        <v/>
      </c>
      <c r="J14" s="2">
        <f>IF(AND(G14&lt;&gt;"",I14&lt;&gt;""),G14-I14,"")</f>
        <v/>
      </c>
    </row>
    <row r="15">
      <c r="A15" s="2" t="n"/>
      <c r="B15" s="2" t="n"/>
      <c r="C15" s="2" t="n"/>
      <c r="D15" s="2" t="n"/>
      <c r="E15" s="2" t="n"/>
      <c r="F15" s="2" t="n"/>
      <c r="G15" s="2">
        <f>IF(AND(E15&lt;&gt;"",F15&lt;&gt;""),F15-E15,"")</f>
        <v/>
      </c>
      <c r="H15" s="2" t="n"/>
      <c r="I15" s="2">
        <f>IF(AND(G15&lt;&gt;"",H15&lt;&gt;""),G15*H15/100,"")</f>
        <v/>
      </c>
      <c r="J15" s="2">
        <f>IF(AND(G15&lt;&gt;"",I15&lt;&gt;""),G15-I15,"")</f>
        <v/>
      </c>
    </row>
    <row r="16">
      <c r="A16" s="2" t="n"/>
      <c r="B16" s="2" t="n"/>
      <c r="C16" s="2" t="n"/>
      <c r="D16" s="2" t="n"/>
      <c r="E16" s="2" t="n"/>
      <c r="F16" s="2" t="n"/>
      <c r="G16" s="2">
        <f>IF(AND(E16&lt;&gt;"",F16&lt;&gt;""),F16-E16,"")</f>
        <v/>
      </c>
      <c r="H16" s="2" t="n"/>
      <c r="I16" s="2">
        <f>IF(AND(G16&lt;&gt;"",H16&lt;&gt;""),G16*H16/100,"")</f>
        <v/>
      </c>
      <c r="J16" s="2">
        <f>IF(AND(G16&lt;&gt;"",I16&lt;&gt;""),G16-I16,"")</f>
        <v/>
      </c>
    </row>
    <row r="17">
      <c r="A17" s="2" t="n"/>
      <c r="B17" s="2" t="n"/>
      <c r="C17" s="2" t="n"/>
      <c r="D17" s="2" t="n"/>
      <c r="E17" s="2" t="n"/>
      <c r="F17" s="2" t="n"/>
      <c r="G17" s="2">
        <f>IF(AND(E17&lt;&gt;"",F17&lt;&gt;""),F17-E17,"")</f>
        <v/>
      </c>
      <c r="H17" s="2" t="n"/>
      <c r="I17" s="2">
        <f>IF(AND(G17&lt;&gt;"",H17&lt;&gt;""),G17*H17/100,"")</f>
        <v/>
      </c>
      <c r="J17" s="2">
        <f>IF(AND(G17&lt;&gt;"",I17&lt;&gt;""),G17-I17,"")</f>
        <v/>
      </c>
    </row>
    <row r="18">
      <c r="A18" s="2" t="n"/>
      <c r="B18" s="2" t="n"/>
      <c r="C18" s="2" t="n"/>
      <c r="D18" s="2" t="n"/>
      <c r="E18" s="2" t="n"/>
      <c r="F18" s="2" t="n"/>
      <c r="G18" s="2">
        <f>IF(AND(E18&lt;&gt;"",F18&lt;&gt;""),F18-E18,"")</f>
        <v/>
      </c>
      <c r="H18" s="2" t="n"/>
      <c r="I18" s="2">
        <f>IF(AND(G18&lt;&gt;"",H18&lt;&gt;""),G18*H18/100,"")</f>
        <v/>
      </c>
      <c r="J18" s="2">
        <f>IF(AND(G18&lt;&gt;"",I18&lt;&gt;""),G18-I18,"")</f>
        <v/>
      </c>
    </row>
    <row r="19">
      <c r="A19" s="2" t="n"/>
      <c r="B19" s="2" t="n"/>
      <c r="C19" s="2" t="n"/>
      <c r="D19" s="2" t="n"/>
      <c r="E19" s="2" t="n"/>
      <c r="F19" s="2" t="n"/>
      <c r="G19" s="2">
        <f>IF(AND(E19&lt;&gt;"",F19&lt;&gt;""),F19-E19,"")</f>
        <v/>
      </c>
      <c r="H19" s="2" t="n"/>
      <c r="I19" s="2">
        <f>IF(AND(G19&lt;&gt;"",H19&lt;&gt;""),G19*H19/100,"")</f>
        <v/>
      </c>
      <c r="J19" s="2">
        <f>IF(AND(G19&lt;&gt;"",I19&lt;&gt;""),G19-I19,"")</f>
        <v/>
      </c>
    </row>
    <row r="20">
      <c r="A20" s="2" t="n"/>
      <c r="B20" s="2" t="n"/>
      <c r="C20" s="2" t="n"/>
      <c r="D20" s="2" t="n"/>
      <c r="E20" s="2" t="n"/>
      <c r="F20" s="2" t="n"/>
      <c r="G20" s="2">
        <f>IF(AND(E20&lt;&gt;"",F20&lt;&gt;""),F20-E20,"")</f>
        <v/>
      </c>
      <c r="H20" s="2" t="n"/>
      <c r="I20" s="2">
        <f>IF(AND(G20&lt;&gt;"",H20&lt;&gt;""),G20*H20/100,"")</f>
        <v/>
      </c>
      <c r="J20" s="2">
        <f>IF(AND(G20&lt;&gt;"",I20&lt;&gt;""),G20-I20,"")</f>
        <v/>
      </c>
    </row>
    <row r="21">
      <c r="A21" s="2" t="n"/>
      <c r="B21" s="2" t="n"/>
      <c r="C21" s="2" t="n"/>
      <c r="D21" s="2" t="n"/>
      <c r="E21" s="2" t="n"/>
      <c r="F21" s="2" t="n"/>
      <c r="G21" s="2">
        <f>IF(AND(E21&lt;&gt;"",F21&lt;&gt;""),F21-E21,"")</f>
        <v/>
      </c>
      <c r="H21" s="2" t="n"/>
      <c r="I21" s="2">
        <f>IF(AND(G21&lt;&gt;"",H21&lt;&gt;""),G21*H21/100,"")</f>
        <v/>
      </c>
      <c r="J21" s="2">
        <f>IF(AND(G21&lt;&gt;"",I21&lt;&gt;""),G21-I21,"")</f>
        <v/>
      </c>
    </row>
    <row r="22">
      <c r="A22" s="2" t="n"/>
      <c r="B22" s="2" t="n"/>
      <c r="C22" s="2" t="n"/>
      <c r="D22" s="2" t="n"/>
      <c r="E22" s="2" t="n"/>
      <c r="F22" s="2" t="n"/>
      <c r="G22" s="2">
        <f>IF(AND(E22&lt;&gt;"",F22&lt;&gt;""),F22-E22,"")</f>
        <v/>
      </c>
      <c r="H22" s="2" t="n"/>
      <c r="I22" s="2">
        <f>IF(AND(G22&lt;&gt;"",H22&lt;&gt;""),G22*H22/100,"")</f>
        <v/>
      </c>
      <c r="J22" s="2">
        <f>IF(AND(G22&lt;&gt;"",I22&lt;&gt;""),G22-I22,"")</f>
        <v/>
      </c>
    </row>
    <row r="23">
      <c r="A23" s="2" t="n"/>
      <c r="B23" s="2" t="n"/>
      <c r="C23" s="2" t="n"/>
      <c r="D23" s="2" t="n"/>
      <c r="E23" s="2" t="n"/>
      <c r="F23" s="2" t="n"/>
      <c r="G23" s="2">
        <f>IF(AND(E23&lt;&gt;"",F23&lt;&gt;""),F23-E23,"")</f>
        <v/>
      </c>
      <c r="H23" s="2" t="n"/>
      <c r="I23" s="2">
        <f>IF(AND(G23&lt;&gt;"",H23&lt;&gt;""),G23*H23/100,"")</f>
        <v/>
      </c>
      <c r="J23" s="2">
        <f>IF(AND(G23&lt;&gt;"",I23&lt;&gt;""),G23-I23,"")</f>
        <v/>
      </c>
    </row>
    <row r="24">
      <c r="A24" s="2" t="n"/>
      <c r="B24" s="2" t="n"/>
      <c r="C24" s="2" t="n"/>
      <c r="D24" s="2" t="n"/>
      <c r="E24" s="2" t="n"/>
      <c r="F24" s="2" t="n"/>
      <c r="G24" s="2">
        <f>IF(AND(E24&lt;&gt;"",F24&lt;&gt;""),F24-E24,"")</f>
        <v/>
      </c>
      <c r="H24" s="2" t="n"/>
      <c r="I24" s="2">
        <f>IF(AND(G24&lt;&gt;"",H24&lt;&gt;""),G24*H24/100,"")</f>
        <v/>
      </c>
      <c r="J24" s="2">
        <f>IF(AND(G24&lt;&gt;"",I24&lt;&gt;""),G24-I24,"")</f>
        <v/>
      </c>
    </row>
    <row r="25">
      <c r="A25" s="2" t="n"/>
      <c r="B25" s="2" t="n"/>
      <c r="C25" s="2" t="n"/>
      <c r="D25" s="2" t="n"/>
      <c r="E25" s="2" t="n"/>
      <c r="F25" s="2" t="n"/>
      <c r="G25" s="2">
        <f>IF(AND(E25&lt;&gt;"",F25&lt;&gt;""),F25-E25,"")</f>
        <v/>
      </c>
      <c r="H25" s="2" t="n"/>
      <c r="I25" s="2">
        <f>IF(AND(G25&lt;&gt;"",H25&lt;&gt;""),G25*H25/100,"")</f>
        <v/>
      </c>
      <c r="J25" s="2">
        <f>IF(AND(G25&lt;&gt;"",I25&lt;&gt;""),G25-I25,"")</f>
        <v/>
      </c>
    </row>
    <row r="26">
      <c r="A26" s="2" t="n"/>
      <c r="B26" s="2" t="n"/>
      <c r="C26" s="2" t="n"/>
      <c r="D26" s="2" t="n"/>
      <c r="E26" s="2" t="n"/>
      <c r="F26" s="2" t="n"/>
      <c r="G26" s="2">
        <f>IF(AND(E26&lt;&gt;"",F26&lt;&gt;""),F26-E26,"")</f>
        <v/>
      </c>
      <c r="H26" s="2" t="n"/>
      <c r="I26" s="2">
        <f>IF(AND(G26&lt;&gt;"",H26&lt;&gt;""),G26*H26/100,"")</f>
        <v/>
      </c>
      <c r="J26" s="2">
        <f>IF(AND(G26&lt;&gt;"",I26&lt;&gt;""),G26-I26,"")</f>
        <v/>
      </c>
    </row>
    <row r="27">
      <c r="A27" s="2" t="n"/>
      <c r="B27" s="2" t="n"/>
      <c r="C27" s="2" t="n"/>
      <c r="D27" s="2" t="n"/>
      <c r="E27" s="2" t="n"/>
      <c r="F27" s="2" t="n"/>
      <c r="G27" s="2">
        <f>IF(AND(E27&lt;&gt;"",F27&lt;&gt;""),F27-E27,"")</f>
        <v/>
      </c>
      <c r="H27" s="2" t="n"/>
      <c r="I27" s="2">
        <f>IF(AND(G27&lt;&gt;"",H27&lt;&gt;""),G27*H27/100,"")</f>
        <v/>
      </c>
      <c r="J27" s="2">
        <f>IF(AND(G27&lt;&gt;"",I27&lt;&gt;""),G27-I27,"")</f>
        <v/>
      </c>
    </row>
    <row r="28">
      <c r="A28" s="2" t="n"/>
      <c r="B28" s="2" t="n"/>
      <c r="C28" s="2" t="n"/>
      <c r="D28" s="2" t="n"/>
      <c r="E28" s="2" t="n"/>
      <c r="F28" s="2" t="n"/>
      <c r="G28" s="2">
        <f>IF(AND(E28&lt;&gt;"",F28&lt;&gt;""),F28-E28,"")</f>
        <v/>
      </c>
      <c r="H28" s="2" t="n"/>
      <c r="I28" s="2">
        <f>IF(AND(G28&lt;&gt;"",H28&lt;&gt;""),G28*H28/100,"")</f>
        <v/>
      </c>
      <c r="J28" s="2">
        <f>IF(AND(G28&lt;&gt;"",I28&lt;&gt;""),G28-I28,"")</f>
        <v/>
      </c>
    </row>
    <row r="29">
      <c r="A29" s="2" t="n"/>
      <c r="B29" s="2" t="n"/>
      <c r="C29" s="2" t="n"/>
      <c r="D29" s="2" t="n"/>
      <c r="E29" s="2" t="n"/>
      <c r="F29" s="2" t="n"/>
      <c r="G29" s="2">
        <f>IF(AND(E29&lt;&gt;"",F29&lt;&gt;""),F29-E29,"")</f>
        <v/>
      </c>
      <c r="H29" s="2" t="n"/>
      <c r="I29" s="2">
        <f>IF(AND(G29&lt;&gt;"",H29&lt;&gt;""),G29*H29/100,"")</f>
        <v/>
      </c>
      <c r="J29" s="2">
        <f>IF(AND(G29&lt;&gt;"",I29&lt;&gt;""),G29-I29,"")</f>
        <v/>
      </c>
    </row>
    <row r="30">
      <c r="A30" s="2" t="n"/>
      <c r="B30" s="2" t="n"/>
      <c r="C30" s="2" t="n"/>
      <c r="D30" s="2" t="n"/>
      <c r="E30" s="2" t="n"/>
      <c r="F30" s="2" t="n"/>
      <c r="G30" s="2">
        <f>IF(AND(E30&lt;&gt;"",F30&lt;&gt;""),F30-E30,"")</f>
        <v/>
      </c>
      <c r="H30" s="2" t="n"/>
      <c r="I30" s="2">
        <f>IF(AND(G30&lt;&gt;"",H30&lt;&gt;""),G30*H30/100,"")</f>
        <v/>
      </c>
      <c r="J30" s="2">
        <f>IF(AND(G30&lt;&gt;"",I30&lt;&gt;""),G30-I30,"")</f>
        <v/>
      </c>
    </row>
    <row r="31">
      <c r="A31" s="2" t="n"/>
      <c r="B31" s="2" t="n"/>
      <c r="C31" s="2" t="n"/>
      <c r="D31" s="2" t="n"/>
      <c r="E31" s="2" t="n"/>
      <c r="F31" s="2" t="n"/>
      <c r="G31" s="2">
        <f>IF(AND(E31&lt;&gt;"",F31&lt;&gt;""),F31-E31,"")</f>
        <v/>
      </c>
      <c r="H31" s="2" t="n"/>
      <c r="I31" s="2">
        <f>IF(AND(G31&lt;&gt;"",H31&lt;&gt;""),G31*H31/100,"")</f>
        <v/>
      </c>
      <c r="J31" s="2">
        <f>IF(AND(G31&lt;&gt;"",I31&lt;&gt;""),G31-I31,"")</f>
        <v/>
      </c>
    </row>
    <row r="32">
      <c r="A32" s="2" t="n"/>
      <c r="B32" s="2" t="n"/>
      <c r="C32" s="2" t="n"/>
      <c r="D32" s="2" t="n"/>
      <c r="E32" s="2" t="n"/>
      <c r="F32" s="2" t="n"/>
      <c r="G32" s="2">
        <f>IF(AND(E32&lt;&gt;"",F32&lt;&gt;""),F32-E32,"")</f>
        <v/>
      </c>
      <c r="H32" s="2" t="n"/>
      <c r="I32" s="2">
        <f>IF(AND(G32&lt;&gt;"",H32&lt;&gt;""),G32*H32/100,"")</f>
        <v/>
      </c>
      <c r="J32" s="2">
        <f>IF(AND(G32&lt;&gt;"",I32&lt;&gt;""),G32-I32,"")</f>
        <v/>
      </c>
    </row>
    <row r="33">
      <c r="A33" s="2" t="n"/>
      <c r="B33" s="2" t="n"/>
      <c r="C33" s="2" t="n"/>
      <c r="D33" s="2" t="n"/>
      <c r="E33" s="2" t="n"/>
      <c r="F33" s="2" t="n"/>
      <c r="G33" s="2">
        <f>IF(AND(E33&lt;&gt;"",F33&lt;&gt;""),F33-E33,"")</f>
        <v/>
      </c>
      <c r="H33" s="2" t="n"/>
      <c r="I33" s="2">
        <f>IF(AND(G33&lt;&gt;"",H33&lt;&gt;""),G33*H33/100,"")</f>
        <v/>
      </c>
      <c r="J33" s="2">
        <f>IF(AND(G33&lt;&gt;"",I33&lt;&gt;""),G33-I33,"")</f>
        <v/>
      </c>
    </row>
    <row r="34">
      <c r="A34" s="2" t="n"/>
      <c r="B34" s="2" t="n"/>
      <c r="C34" s="2" t="n"/>
      <c r="D34" s="2" t="n"/>
      <c r="E34" s="2" t="n"/>
      <c r="F34" s="2" t="n"/>
      <c r="G34" s="2">
        <f>IF(AND(E34&lt;&gt;"",F34&lt;&gt;""),F34-E34,"")</f>
        <v/>
      </c>
      <c r="H34" s="2" t="n"/>
      <c r="I34" s="2">
        <f>IF(AND(G34&lt;&gt;"",H34&lt;&gt;""),G34*H34/100,"")</f>
        <v/>
      </c>
      <c r="J34" s="2">
        <f>IF(AND(G34&lt;&gt;"",I34&lt;&gt;""),G34-I34,"")</f>
        <v/>
      </c>
    </row>
    <row r="35">
      <c r="A35" s="2" t="n"/>
      <c r="B35" s="2" t="n"/>
      <c r="C35" s="2" t="n"/>
      <c r="D35" s="2" t="n"/>
      <c r="E35" s="2" t="n"/>
      <c r="F35" s="2" t="n"/>
      <c r="G35" s="2">
        <f>IF(AND(E35&lt;&gt;"",F35&lt;&gt;""),F35-E35,"")</f>
        <v/>
      </c>
      <c r="H35" s="2" t="n"/>
      <c r="I35" s="2">
        <f>IF(AND(G35&lt;&gt;"",H35&lt;&gt;""),G35*H35/100,"")</f>
        <v/>
      </c>
      <c r="J35" s="2">
        <f>IF(AND(G35&lt;&gt;"",I35&lt;&gt;""),G35-I35,"")</f>
        <v/>
      </c>
    </row>
    <row r="36">
      <c r="A36" s="2" t="n"/>
      <c r="B36" s="2" t="n"/>
      <c r="C36" s="2" t="n"/>
      <c r="D36" s="2" t="n"/>
      <c r="E36" s="2" t="n"/>
      <c r="F36" s="2" t="n"/>
      <c r="G36" s="2">
        <f>IF(AND(E36&lt;&gt;"",F36&lt;&gt;""),F36-E36,"")</f>
        <v/>
      </c>
      <c r="H36" s="2" t="n"/>
      <c r="I36" s="2">
        <f>IF(AND(G36&lt;&gt;"",H36&lt;&gt;""),G36*H36/100,"")</f>
        <v/>
      </c>
      <c r="J36" s="2">
        <f>IF(AND(G36&lt;&gt;"",I36&lt;&gt;""),G36-I36,"")</f>
        <v/>
      </c>
    </row>
    <row r="37">
      <c r="A37" s="2" t="n"/>
      <c r="B37" s="2" t="n"/>
      <c r="C37" s="2" t="n"/>
      <c r="D37" s="2" t="n"/>
      <c r="E37" s="2" t="n"/>
      <c r="F37" s="2" t="n"/>
      <c r="G37" s="2">
        <f>IF(AND(E37&lt;&gt;"",F37&lt;&gt;""),F37-E37,"")</f>
        <v/>
      </c>
      <c r="H37" s="2" t="n"/>
      <c r="I37" s="2">
        <f>IF(AND(G37&lt;&gt;"",H37&lt;&gt;""),G37*H37/100,"")</f>
        <v/>
      </c>
      <c r="J37" s="2">
        <f>IF(AND(G37&lt;&gt;"",I37&lt;&gt;""),G37-I37,"")</f>
        <v/>
      </c>
    </row>
    <row r="38">
      <c r="A38" s="2" t="n"/>
      <c r="B38" s="2" t="n"/>
      <c r="C38" s="2" t="n"/>
      <c r="D38" s="2" t="n"/>
      <c r="E38" s="2" t="n"/>
      <c r="F38" s="2" t="n"/>
      <c r="G38" s="2">
        <f>IF(AND(E38&lt;&gt;"",F38&lt;&gt;""),F38-E38,"")</f>
        <v/>
      </c>
      <c r="H38" s="2" t="n"/>
      <c r="I38" s="2">
        <f>IF(AND(G38&lt;&gt;"",H38&lt;&gt;""),G38*H38/100,"")</f>
        <v/>
      </c>
      <c r="J38" s="2">
        <f>IF(AND(G38&lt;&gt;"",I38&lt;&gt;""),G38-I38,"")</f>
        <v/>
      </c>
    </row>
    <row r="39">
      <c r="A39" s="2" t="n"/>
      <c r="B39" s="2" t="n"/>
      <c r="C39" s="2" t="n"/>
      <c r="D39" s="2" t="n"/>
      <c r="E39" s="2" t="n"/>
      <c r="F39" s="2" t="n"/>
      <c r="G39" s="2">
        <f>IF(AND(E39&lt;&gt;"",F39&lt;&gt;""),F39-E39,"")</f>
        <v/>
      </c>
      <c r="H39" s="2" t="n"/>
      <c r="I39" s="2">
        <f>IF(AND(G39&lt;&gt;"",H39&lt;&gt;""),G39*H39/100,"")</f>
        <v/>
      </c>
      <c r="J39" s="2">
        <f>IF(AND(G39&lt;&gt;"",I39&lt;&gt;""),G39-I39,"")</f>
        <v/>
      </c>
    </row>
    <row r="40">
      <c r="A40" s="2" t="n"/>
      <c r="B40" s="2" t="n"/>
      <c r="C40" s="2" t="n"/>
      <c r="D40" s="2" t="n"/>
      <c r="E40" s="2" t="n"/>
      <c r="F40" s="2" t="n"/>
      <c r="G40" s="2">
        <f>IF(AND(E40&lt;&gt;"",F40&lt;&gt;""),F40-E40,"")</f>
        <v/>
      </c>
      <c r="H40" s="2" t="n"/>
      <c r="I40" s="2">
        <f>IF(AND(G40&lt;&gt;"",H40&lt;&gt;""),G40*H40/100,"")</f>
        <v/>
      </c>
      <c r="J40" s="2">
        <f>IF(AND(G40&lt;&gt;"",I40&lt;&gt;""),G40-I40,"")</f>
        <v/>
      </c>
    </row>
    <row r="41">
      <c r="A41" s="2" t="n"/>
      <c r="B41" s="2" t="n"/>
      <c r="C41" s="2" t="n"/>
      <c r="D41" s="2" t="n"/>
      <c r="E41" s="2" t="n"/>
      <c r="F41" s="2" t="n"/>
      <c r="G41" s="2">
        <f>IF(AND(E41&lt;&gt;"",F41&lt;&gt;""),F41-E41,"")</f>
        <v/>
      </c>
      <c r="H41" s="2" t="n"/>
      <c r="I41" s="2">
        <f>IF(AND(G41&lt;&gt;"",H41&lt;&gt;""),G41*H41/100,"")</f>
        <v/>
      </c>
      <c r="J41" s="2">
        <f>IF(AND(G41&lt;&gt;"",I41&lt;&gt;""),G41-I41,"")</f>
        <v/>
      </c>
    </row>
    <row r="42">
      <c r="A42" s="2" t="n"/>
      <c r="B42" s="2" t="n"/>
      <c r="C42" s="2" t="n"/>
      <c r="D42" s="2" t="n"/>
      <c r="E42" s="2" t="n"/>
      <c r="F42" s="2" t="n"/>
      <c r="G42" s="2">
        <f>IF(AND(E42&lt;&gt;"",F42&lt;&gt;""),F42-E42,"")</f>
        <v/>
      </c>
      <c r="H42" s="2" t="n"/>
      <c r="I42" s="2">
        <f>IF(AND(G42&lt;&gt;"",H42&lt;&gt;""),G42*H42/100,"")</f>
        <v/>
      </c>
      <c r="J42" s="2">
        <f>IF(AND(G42&lt;&gt;"",I42&lt;&gt;""),G42-I42,"")</f>
        <v/>
      </c>
    </row>
    <row r="43">
      <c r="A43" s="2" t="n"/>
      <c r="B43" s="2" t="n"/>
      <c r="C43" s="2" t="n"/>
      <c r="D43" s="2" t="n"/>
      <c r="E43" s="2" t="n"/>
      <c r="F43" s="2" t="n"/>
      <c r="G43" s="2">
        <f>IF(AND(E43&lt;&gt;"",F43&lt;&gt;""),F43-E43,"")</f>
        <v/>
      </c>
      <c r="H43" s="2" t="n"/>
      <c r="I43" s="2">
        <f>IF(AND(G43&lt;&gt;"",H43&lt;&gt;""),G43*H43/100,"")</f>
        <v/>
      </c>
      <c r="J43" s="2">
        <f>IF(AND(G43&lt;&gt;"",I43&lt;&gt;""),G43-I43,"")</f>
        <v/>
      </c>
    </row>
    <row r="44">
      <c r="A44" s="2" t="n"/>
      <c r="B44" s="2" t="n"/>
      <c r="C44" s="2" t="n"/>
      <c r="D44" s="2" t="n"/>
      <c r="E44" s="2" t="n"/>
      <c r="F44" s="2" t="n"/>
      <c r="G44" s="2">
        <f>IF(AND(E44&lt;&gt;"",F44&lt;&gt;""),F44-E44,"")</f>
        <v/>
      </c>
      <c r="H44" s="2" t="n"/>
      <c r="I44" s="2">
        <f>IF(AND(G44&lt;&gt;"",H44&lt;&gt;""),G44*H44/100,"")</f>
        <v/>
      </c>
      <c r="J44" s="2">
        <f>IF(AND(G44&lt;&gt;"",I44&lt;&gt;""),G44-I44,"")</f>
        <v/>
      </c>
    </row>
    <row r="45">
      <c r="A45" s="2" t="n"/>
      <c r="B45" s="2" t="n"/>
      <c r="C45" s="2" t="n"/>
      <c r="D45" s="2" t="n"/>
      <c r="E45" s="2" t="n"/>
      <c r="F45" s="2" t="n"/>
      <c r="G45" s="2">
        <f>IF(AND(E45&lt;&gt;"",F45&lt;&gt;""),F45-E45,"")</f>
        <v/>
      </c>
      <c r="H45" s="2" t="n"/>
      <c r="I45" s="2">
        <f>IF(AND(G45&lt;&gt;"",H45&lt;&gt;""),G45*H45/100,"")</f>
        <v/>
      </c>
      <c r="J45" s="2">
        <f>IF(AND(G45&lt;&gt;"",I45&lt;&gt;""),G45-I45,"")</f>
        <v/>
      </c>
    </row>
    <row r="46">
      <c r="A46" s="2" t="n"/>
      <c r="B46" s="2" t="n"/>
      <c r="C46" s="2" t="n"/>
      <c r="D46" s="2" t="n"/>
      <c r="E46" s="2" t="n"/>
      <c r="F46" s="2" t="n"/>
      <c r="G46" s="2">
        <f>IF(AND(E46&lt;&gt;"",F46&lt;&gt;""),F46-E46,"")</f>
        <v/>
      </c>
      <c r="H46" s="2" t="n"/>
      <c r="I46" s="2">
        <f>IF(AND(G46&lt;&gt;"",H46&lt;&gt;""),G46*H46/100,"")</f>
        <v/>
      </c>
      <c r="J46" s="2">
        <f>IF(AND(G46&lt;&gt;"",I46&lt;&gt;""),G46-I46,"")</f>
        <v/>
      </c>
    </row>
    <row r="47">
      <c r="A47" s="2" t="n"/>
      <c r="B47" s="2" t="n"/>
      <c r="C47" s="2" t="n"/>
      <c r="D47" s="2" t="n"/>
      <c r="E47" s="2" t="n"/>
      <c r="F47" s="2" t="n"/>
      <c r="G47" s="2">
        <f>IF(AND(E47&lt;&gt;"",F47&lt;&gt;""),F47-E47,"")</f>
        <v/>
      </c>
      <c r="H47" s="2" t="n"/>
      <c r="I47" s="2">
        <f>IF(AND(G47&lt;&gt;"",H47&lt;&gt;""),G47*H47/100,"")</f>
        <v/>
      </c>
      <c r="J47" s="2">
        <f>IF(AND(G47&lt;&gt;"",I47&lt;&gt;""),G47-I47,"")</f>
        <v/>
      </c>
    </row>
    <row r="48">
      <c r="A48" s="2" t="n"/>
      <c r="B48" s="2" t="n"/>
      <c r="C48" s="2" t="n"/>
      <c r="D48" s="2" t="n"/>
      <c r="E48" s="2" t="n"/>
      <c r="F48" s="2" t="n"/>
      <c r="G48" s="2">
        <f>IF(AND(E48&lt;&gt;"",F48&lt;&gt;""),F48-E48,"")</f>
        <v/>
      </c>
      <c r="H48" s="2" t="n"/>
      <c r="I48" s="2">
        <f>IF(AND(G48&lt;&gt;"",H48&lt;&gt;""),G48*H48/100,"")</f>
        <v/>
      </c>
      <c r="J48" s="2">
        <f>IF(AND(G48&lt;&gt;"",I48&lt;&gt;""),G48-I48,"")</f>
        <v/>
      </c>
    </row>
    <row r="49">
      <c r="A49" s="2" t="n"/>
      <c r="B49" s="2" t="n"/>
      <c r="C49" s="2" t="n"/>
      <c r="D49" s="2" t="n"/>
      <c r="E49" s="2" t="n"/>
      <c r="F49" s="2" t="n"/>
      <c r="G49" s="2">
        <f>IF(AND(E49&lt;&gt;"",F49&lt;&gt;""),F49-E49,"")</f>
        <v/>
      </c>
      <c r="H49" s="2" t="n"/>
      <c r="I49" s="2">
        <f>IF(AND(G49&lt;&gt;"",H49&lt;&gt;""),G49*H49/100,"")</f>
        <v/>
      </c>
      <c r="J49" s="2">
        <f>IF(AND(G49&lt;&gt;"",I49&lt;&gt;""),G49-I49,"")</f>
        <v/>
      </c>
    </row>
    <row r="50">
      <c r="A50" s="2" t="n"/>
      <c r="B50" s="2" t="n"/>
      <c r="C50" s="2" t="n"/>
      <c r="D50" s="2" t="n"/>
      <c r="E50" s="2" t="n"/>
      <c r="F50" s="2" t="n"/>
      <c r="G50" s="2">
        <f>IF(AND(E50&lt;&gt;"",F50&lt;&gt;""),F50-E50,"")</f>
        <v/>
      </c>
      <c r="H50" s="2" t="n"/>
      <c r="I50" s="2">
        <f>IF(AND(G50&lt;&gt;"",H50&lt;&gt;""),G50*H50/100,"")</f>
        <v/>
      </c>
      <c r="J50" s="2">
        <f>IF(AND(G50&lt;&gt;"",I50&lt;&gt;""),G50-I50,"")</f>
        <v/>
      </c>
    </row>
    <row r="51">
      <c r="A51" s="2" t="n"/>
      <c r="B51" s="2" t="n"/>
      <c r="C51" s="2" t="n"/>
      <c r="D51" s="2" t="n"/>
      <c r="E51" s="2" t="n"/>
      <c r="F51" s="2" t="n"/>
      <c r="G51" s="2">
        <f>IF(AND(E51&lt;&gt;"",F51&lt;&gt;""),F51-E51,"")</f>
        <v/>
      </c>
      <c r="H51" s="2" t="n"/>
      <c r="I51" s="2">
        <f>IF(AND(G51&lt;&gt;"",H51&lt;&gt;""),G51*H51/100,"")</f>
        <v/>
      </c>
      <c r="J51" s="2">
        <f>IF(AND(G51&lt;&gt;"",I51&lt;&gt;""),G51-I51,"")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Month</t>
        </is>
      </c>
      <c r="B1" s="1" t="inlineStr">
        <is>
          <t>Total Miles</t>
        </is>
      </c>
      <c r="C1" s="1" t="inlineStr">
        <is>
          <t>Business Miles</t>
        </is>
      </c>
      <c r="D1" s="1" t="inlineStr">
        <is>
          <t>Personal Miles</t>
        </is>
      </c>
      <c r="E1" s="1" t="inlineStr">
        <is>
          <t>Business %</t>
        </is>
      </c>
    </row>
    <row r="2">
      <c r="A2" s="2" t="inlineStr">
        <is>
          <t>January</t>
        </is>
      </c>
      <c r="B2" s="2">
        <f>SUMIFS('Mileage Log'.G:G,'Mileage Log'.A:A,"&gt;="&amp;DATE(2025,1,1),'Mileage Log'.A:A,"&lt;"&amp;DATE(2025,2,1))</f>
        <v/>
      </c>
      <c r="C2" s="2">
        <f>SUMIFS('Mileage Log'.I:I,'Mileage Log'.A:A,"&gt;="&amp;DATE(2025,1,1),'Mileage Log'.A:A,"&lt;"&amp;DATE(2025,2,1))</f>
        <v/>
      </c>
      <c r="D2" s="2">
        <f>SUMIFS('Mileage Log'.J:J,'Mileage Log'.A:A,"&gt;="&amp;DATE(2025,1,1),'Mileage Log'.A:A,"&lt;"&amp;DATE(2025,2,1))</f>
        <v/>
      </c>
      <c r="E2" s="2">
        <f>IF(B2&gt;0,C2/B2*100,0)</f>
        <v/>
      </c>
    </row>
    <row r="3">
      <c r="A3" s="2" t="inlineStr">
        <is>
          <t>February</t>
        </is>
      </c>
      <c r="B3" s="2">
        <f>SUMIFS('Mileage Log'.G:G,'Mileage Log'.A:A,"&gt;="&amp;DATE(2025,2,1),'Mileage Log'.A:A,"&lt;"&amp;DATE(2025,3,1))</f>
        <v/>
      </c>
      <c r="C3" s="2">
        <f>SUMIFS('Mileage Log'.I:I,'Mileage Log'.A:A,"&gt;="&amp;DATE(2025,2,1),'Mileage Log'.A:A,"&lt;"&amp;DATE(2025,3,1))</f>
        <v/>
      </c>
      <c r="D3" s="2">
        <f>SUMIFS('Mileage Log'.J:J,'Mileage Log'.A:A,"&gt;="&amp;DATE(2025,2,1),'Mileage Log'.A:A,"&lt;"&amp;DATE(2025,3,1))</f>
        <v/>
      </c>
      <c r="E3" s="2">
        <f>IF(B3&gt;0,C3/B3*100,0)</f>
        <v/>
      </c>
    </row>
    <row r="4">
      <c r="A4" s="2" t="inlineStr">
        <is>
          <t>March</t>
        </is>
      </c>
      <c r="B4" s="2">
        <f>SUMIFS('Mileage Log'.G:G,'Mileage Log'.A:A,"&gt;="&amp;DATE(2025,3,1),'Mileage Log'.A:A,"&lt;"&amp;DATE(2025,4,1))</f>
        <v/>
      </c>
      <c r="C4" s="2">
        <f>SUMIFS('Mileage Log'.I:I,'Mileage Log'.A:A,"&gt;="&amp;DATE(2025,3,1),'Mileage Log'.A:A,"&lt;"&amp;DATE(2025,4,1))</f>
        <v/>
      </c>
      <c r="D4" s="2">
        <f>SUMIFS('Mileage Log'.J:J,'Mileage Log'.A:A,"&gt;="&amp;DATE(2025,3,1),'Mileage Log'.A:A,"&lt;"&amp;DATE(2025,4,1))</f>
        <v/>
      </c>
      <c r="E4" s="2">
        <f>IF(B4&gt;0,C4/B4*100,0)</f>
        <v/>
      </c>
    </row>
    <row r="5">
      <c r="A5" s="2" t="inlineStr">
        <is>
          <t>April</t>
        </is>
      </c>
      <c r="B5" s="2">
        <f>SUMIFS('Mileage Log'.G:G,'Mileage Log'.A:A,"&gt;="&amp;DATE(2025,4,1),'Mileage Log'.A:A,"&lt;"&amp;DATE(2025,5,1))</f>
        <v/>
      </c>
      <c r="C5" s="2">
        <f>SUMIFS('Mileage Log'.I:I,'Mileage Log'.A:A,"&gt;="&amp;DATE(2025,4,1),'Mileage Log'.A:A,"&lt;"&amp;DATE(2025,5,1))</f>
        <v/>
      </c>
      <c r="D5" s="2">
        <f>SUMIFS('Mileage Log'.J:J,'Mileage Log'.A:A,"&gt;="&amp;DATE(2025,4,1),'Mileage Log'.A:A,"&lt;"&amp;DATE(2025,5,1))</f>
        <v/>
      </c>
      <c r="E5" s="2">
        <f>IF(B5&gt;0,C5/B5*100,0)</f>
        <v/>
      </c>
    </row>
    <row r="6">
      <c r="A6" s="2" t="inlineStr">
        <is>
          <t>May</t>
        </is>
      </c>
      <c r="B6" s="2">
        <f>SUMIFS('Mileage Log'.G:G,'Mileage Log'.A:A,"&gt;="&amp;DATE(2025,5,1),'Mileage Log'.A:A,"&lt;"&amp;DATE(2025,6,1))</f>
        <v/>
      </c>
      <c r="C6" s="2">
        <f>SUMIFS('Mileage Log'.I:I,'Mileage Log'.A:A,"&gt;="&amp;DATE(2025,5,1),'Mileage Log'.A:A,"&lt;"&amp;DATE(2025,6,1))</f>
        <v/>
      </c>
      <c r="D6" s="2">
        <f>SUMIFS('Mileage Log'.J:J,'Mileage Log'.A:A,"&gt;="&amp;DATE(2025,5,1),'Mileage Log'.A:A,"&lt;"&amp;DATE(2025,6,1))</f>
        <v/>
      </c>
      <c r="E6" s="2">
        <f>IF(B6&gt;0,C6/B6*100,0)</f>
        <v/>
      </c>
    </row>
    <row r="7">
      <c r="A7" s="2" t="inlineStr">
        <is>
          <t>June</t>
        </is>
      </c>
      <c r="B7" s="2">
        <f>SUMIFS('Mileage Log'.G:G,'Mileage Log'.A:A,"&gt;="&amp;DATE(2025,6,1),'Mileage Log'.A:A,"&lt;"&amp;DATE(2025,7,1))</f>
        <v/>
      </c>
      <c r="C7" s="2">
        <f>SUMIFS('Mileage Log'.I:I,'Mileage Log'.A:A,"&gt;="&amp;DATE(2025,6,1),'Mileage Log'.A:A,"&lt;"&amp;DATE(2025,7,1))</f>
        <v/>
      </c>
      <c r="D7" s="2">
        <f>SUMIFS('Mileage Log'.J:J,'Mileage Log'.A:A,"&gt;="&amp;DATE(2025,6,1),'Mileage Log'.A:A,"&lt;"&amp;DATE(2025,7,1))</f>
        <v/>
      </c>
      <c r="E7" s="2">
        <f>IF(B7&gt;0,C7/B7*100,0)</f>
        <v/>
      </c>
    </row>
    <row r="8">
      <c r="A8" s="2" t="inlineStr">
        <is>
          <t>July</t>
        </is>
      </c>
      <c r="B8" s="2">
        <f>SUMIFS('Mileage Log'.G:G,'Mileage Log'.A:A,"&gt;="&amp;DATE(2025,7,1),'Mileage Log'.A:A,"&lt;"&amp;DATE(2025,8,1))</f>
        <v/>
      </c>
      <c r="C8" s="2">
        <f>SUMIFS('Mileage Log'.I:I,'Mileage Log'.A:A,"&gt;="&amp;DATE(2025,7,1),'Mileage Log'.A:A,"&lt;"&amp;DATE(2025,8,1))</f>
        <v/>
      </c>
      <c r="D8" s="2">
        <f>SUMIFS('Mileage Log'.J:J,'Mileage Log'.A:A,"&gt;="&amp;DATE(2025,7,1),'Mileage Log'.A:A,"&lt;"&amp;DATE(2025,8,1))</f>
        <v/>
      </c>
      <c r="E8" s="2">
        <f>IF(B8&gt;0,C8/B8*100,0)</f>
        <v/>
      </c>
    </row>
    <row r="9">
      <c r="A9" s="2" t="inlineStr">
        <is>
          <t>August</t>
        </is>
      </c>
      <c r="B9" s="2">
        <f>SUMIFS('Mileage Log'.G:G,'Mileage Log'.A:A,"&gt;="&amp;DATE(2025,8,1),'Mileage Log'.A:A,"&lt;"&amp;DATE(2025,9,1))</f>
        <v/>
      </c>
      <c r="C9" s="2">
        <f>SUMIFS('Mileage Log'.I:I,'Mileage Log'.A:A,"&gt;="&amp;DATE(2025,8,1),'Mileage Log'.A:A,"&lt;"&amp;DATE(2025,9,1))</f>
        <v/>
      </c>
      <c r="D9" s="2">
        <f>SUMIFS('Mileage Log'.J:J,'Mileage Log'.A:A,"&gt;="&amp;DATE(2025,8,1),'Mileage Log'.A:A,"&lt;"&amp;DATE(2025,9,1))</f>
        <v/>
      </c>
      <c r="E9" s="2">
        <f>IF(B9&gt;0,C9/B9*100,0)</f>
        <v/>
      </c>
    </row>
    <row r="10">
      <c r="A10" s="2" t="inlineStr">
        <is>
          <t>September</t>
        </is>
      </c>
      <c r="B10" s="2">
        <f>SUMIFS('Mileage Log'.G:G,'Mileage Log'.A:A,"&gt;="&amp;DATE(2025,9,1),'Mileage Log'.A:A,"&lt;"&amp;DATE(2025,10,1))</f>
        <v/>
      </c>
      <c r="C10" s="2">
        <f>SUMIFS('Mileage Log'.I:I,'Mileage Log'.A:A,"&gt;="&amp;DATE(2025,9,1),'Mileage Log'.A:A,"&lt;"&amp;DATE(2025,10,1))</f>
        <v/>
      </c>
      <c r="D10" s="2">
        <f>SUMIFS('Mileage Log'.J:J,'Mileage Log'.A:A,"&gt;="&amp;DATE(2025,9,1),'Mileage Log'.A:A,"&lt;"&amp;DATE(2025,10,1))</f>
        <v/>
      </c>
      <c r="E10" s="2">
        <f>IF(B10&gt;0,C10/B10*100,0)</f>
        <v/>
      </c>
    </row>
    <row r="11">
      <c r="A11" s="2" t="inlineStr">
        <is>
          <t>October</t>
        </is>
      </c>
      <c r="B11" s="2">
        <f>SUMIFS('Mileage Log'.G:G,'Mileage Log'.A:A,"&gt;="&amp;DATE(2025,10,1),'Mileage Log'.A:A,"&lt;"&amp;DATE(2025,11,1))</f>
        <v/>
      </c>
      <c r="C11" s="2">
        <f>SUMIFS('Mileage Log'.I:I,'Mileage Log'.A:A,"&gt;="&amp;DATE(2025,10,1),'Mileage Log'.A:A,"&lt;"&amp;DATE(2025,11,1))</f>
        <v/>
      </c>
      <c r="D11" s="2">
        <f>SUMIFS('Mileage Log'.J:J,'Mileage Log'.A:A,"&gt;="&amp;DATE(2025,10,1),'Mileage Log'.A:A,"&lt;"&amp;DATE(2025,11,1))</f>
        <v/>
      </c>
      <c r="E11" s="2">
        <f>IF(B11&gt;0,C11/B11*100,0)</f>
        <v/>
      </c>
    </row>
    <row r="12">
      <c r="A12" s="2" t="inlineStr">
        <is>
          <t>November</t>
        </is>
      </c>
      <c r="B12" s="2">
        <f>SUMIFS('Mileage Log'.G:G,'Mileage Log'.A:A,"&gt;="&amp;DATE(2025,11,1),'Mileage Log'.A:A,"&lt;"&amp;DATE(2025,12,1))</f>
        <v/>
      </c>
      <c r="C12" s="2">
        <f>SUMIFS('Mileage Log'.I:I,'Mileage Log'.A:A,"&gt;="&amp;DATE(2025,11,1),'Mileage Log'.A:A,"&lt;"&amp;DATE(2025,12,1))</f>
        <v/>
      </c>
      <c r="D12" s="2">
        <f>SUMIFS('Mileage Log'.J:J,'Mileage Log'.A:A,"&gt;="&amp;DATE(2025,11,1),'Mileage Log'.A:A,"&lt;"&amp;DATE(2025,12,1))</f>
        <v/>
      </c>
      <c r="E12" s="2">
        <f>IF(B12&gt;0,C12/B12*100,0)</f>
        <v/>
      </c>
    </row>
    <row r="13">
      <c r="A13" s="2" t="inlineStr">
        <is>
          <t>December</t>
        </is>
      </c>
      <c r="B13" s="2">
        <f>SUMIFS('Mileage Log'.G:G,'Mileage Log'.A:A,"&gt;="&amp;DATE(2025,12,1),'Mileage Log'.A:A,"&lt;"&amp;DATE(2025,13,1))</f>
        <v/>
      </c>
      <c r="C13" s="2">
        <f>SUMIFS('Mileage Log'.I:I,'Mileage Log'.A:A,"&gt;="&amp;DATE(2025,12,1),'Mileage Log'.A:A,"&lt;"&amp;DATE(2025,13,1))</f>
        <v/>
      </c>
      <c r="D13" s="2">
        <f>SUMIFS('Mileage Log'.J:J,'Mileage Log'.A:A,"&gt;="&amp;DATE(2025,12,1),'Mileage Log'.A:A,"&lt;"&amp;DATE(2025,13,1))</f>
        <v/>
      </c>
      <c r="E13" s="2">
        <f>IF(B13&gt;0,C13/B13*100,0)</f>
        <v/>
      </c>
    </row>
    <row r="14">
      <c r="A14" s="3" t="inlineStr">
        <is>
          <t>TOTALS</t>
        </is>
      </c>
      <c r="B14" s="4">
        <f>SUM(B2:B13)</f>
        <v/>
      </c>
      <c r="C14" s="4">
        <f>SUM(C2:C13)</f>
        <v/>
      </c>
      <c r="D14" s="4">
        <f>SUM(D2:D13)</f>
        <v/>
      </c>
      <c r="E14" s="4">
        <f>IF(B14&gt;0,C14/B14*100,0)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cols>
    <col width="50" customWidth="1" min="1" max="1"/>
    <col width="20" customWidth="1" min="2" max="2"/>
    <col width="20" customWidth="1" min="3" max="3"/>
  </cols>
  <sheetData>
    <row r="1">
      <c r="A1" s="5" t="inlineStr">
        <is>
          <t>TAXFIX MILEAGE LOG 2025 - INSTRUCTIONS</t>
        </is>
      </c>
      <c r="B1" s="5" t="inlineStr"/>
      <c r="C1" s="5" t="inlineStr"/>
    </row>
    <row r="2">
      <c r="A2" t="inlineStr"/>
      <c r="B2" t="inlineStr"/>
      <c r="C2" t="inlineStr"/>
    </row>
    <row r="3">
      <c r="A3" s="6" t="inlineStr">
        <is>
          <t>How to Use This Template:</t>
        </is>
      </c>
      <c r="B3" t="inlineStr"/>
      <c r="C3" t="inlineStr"/>
    </row>
    <row r="4">
      <c r="A4" t="inlineStr"/>
      <c r="B4" t="inlineStr"/>
      <c r="C4" t="inlineStr"/>
    </row>
    <row r="5">
      <c r="A5" s="6" t="inlineStr">
        <is>
          <t>1. DAILY ENTRIES:</t>
        </is>
      </c>
      <c r="B5" t="inlineStr"/>
      <c r="C5" t="inlineStr"/>
    </row>
    <row r="6">
      <c r="A6" t="inlineStr">
        <is>
          <t xml:space="preserve">   • Enter date in MM/DD/YYYY format</t>
        </is>
      </c>
      <c r="B6" t="inlineStr"/>
      <c r="C6" t="inlineStr"/>
    </row>
    <row r="7">
      <c r="A7" t="inlineStr">
        <is>
          <t xml:space="preserve">   • Record exact start and end locations</t>
        </is>
      </c>
      <c r="B7" t="inlineStr"/>
      <c r="C7" t="inlineStr"/>
    </row>
    <row r="8">
      <c r="A8" t="inlineStr">
        <is>
          <t xml:space="preserve">   • Describe the business purpose clearly</t>
        </is>
      </c>
      <c r="B8" t="inlineStr"/>
      <c r="C8" t="inlineStr"/>
    </row>
    <row r="9">
      <c r="A9" t="inlineStr">
        <is>
          <t xml:space="preserve">   • Enter odometer readings accurately</t>
        </is>
      </c>
      <c r="B9" t="inlineStr"/>
      <c r="C9" t="inlineStr"/>
    </row>
    <row r="10">
      <c r="A10" t="inlineStr">
        <is>
          <t xml:space="preserve">   • Set business percentage (0-100)</t>
        </is>
      </c>
      <c r="B10" t="inlineStr"/>
      <c r="C10" t="inlineStr"/>
    </row>
    <row r="11">
      <c r="A11" t="inlineStr"/>
      <c r="B11" t="inlineStr"/>
      <c r="C11" t="inlineStr"/>
    </row>
    <row r="12">
      <c r="A12" s="6" t="inlineStr">
        <is>
          <t>2. AUTOMATIC CALCULATIONS:</t>
        </is>
      </c>
      <c r="B12" t="inlineStr"/>
      <c r="C12" t="inlineStr"/>
    </row>
    <row r="13">
      <c r="A13" t="inlineStr">
        <is>
          <t xml:space="preserve">   • Total Miles = End Odometer - Start Odometer</t>
        </is>
      </c>
      <c r="B13" t="inlineStr"/>
      <c r="C13" t="inlineStr"/>
    </row>
    <row r="14">
      <c r="A14" t="inlineStr">
        <is>
          <t xml:space="preserve">   • Business Miles = Total Miles × Business %</t>
        </is>
      </c>
      <c r="B14" t="inlineStr"/>
      <c r="C14" t="inlineStr"/>
    </row>
    <row r="15">
      <c r="A15" t="inlineStr">
        <is>
          <t xml:space="preserve">   • Personal Miles = Total Miles - Business Miles</t>
        </is>
      </c>
      <c r="B15" t="inlineStr"/>
      <c r="C15" t="inlineStr"/>
    </row>
    <row r="16">
      <c r="A16" t="inlineStr"/>
      <c r="B16" t="inlineStr"/>
      <c r="C16" t="inlineStr"/>
    </row>
    <row r="17">
      <c r="A17" s="6" t="inlineStr">
        <is>
          <t>3. IRS REQUIREMENTS:</t>
        </is>
      </c>
      <c r="B17" t="inlineStr"/>
      <c r="C17" t="inlineStr"/>
    </row>
    <row r="18">
      <c r="A18" t="inlineStr">
        <is>
          <t xml:space="preserve">   • Record trips on the day they occur</t>
        </is>
      </c>
      <c r="B18" t="inlineStr"/>
      <c r="C18" t="inlineStr"/>
    </row>
    <row r="19">
      <c r="A19" t="inlineStr">
        <is>
          <t xml:space="preserve">   • Keep receipts for gas, maintenance, insurance</t>
        </is>
      </c>
      <c r="B19" t="inlineStr"/>
      <c r="C19" t="inlineStr"/>
    </row>
    <row r="20">
      <c r="A20" t="inlineStr">
        <is>
          <t xml:space="preserve">   • Document business purpose for each trip</t>
        </is>
      </c>
      <c r="B20" t="inlineStr"/>
      <c r="C20" t="inlineStr"/>
    </row>
    <row r="21">
      <c r="A21" t="inlineStr">
        <is>
          <t xml:space="preserve">   • Maintain accurate odometer readings</t>
        </is>
      </c>
      <c r="B21" t="inlineStr"/>
      <c r="C21" t="inlineStr"/>
    </row>
    <row r="22">
      <c r="A22" t="inlineStr"/>
      <c r="B22" t="inlineStr"/>
      <c r="C22" t="inlineStr"/>
    </row>
    <row r="23">
      <c r="A23" s="6" t="inlineStr">
        <is>
          <t>4. TAX DEDUCTIONS:</t>
        </is>
      </c>
      <c r="B23" t="inlineStr"/>
      <c r="C23" t="inlineStr"/>
    </row>
    <row r="24">
      <c r="A24" t="inlineStr">
        <is>
          <t xml:space="preserve">   • Standard Rate 2025: $0.655 per business mile</t>
        </is>
      </c>
      <c r="B24" t="inlineStr"/>
      <c r="C24" t="inlineStr"/>
    </row>
    <row r="25">
      <c r="A25" t="inlineStr">
        <is>
          <t xml:space="preserve">   • Multiply total business miles × $0.655</t>
        </is>
      </c>
      <c r="B25" t="inlineStr"/>
      <c r="C25" t="inlineStr"/>
    </row>
    <row r="26">
      <c r="A26" t="inlineStr">
        <is>
          <t xml:space="preserve">   • OR use actual expense method with receipts</t>
        </is>
      </c>
      <c r="B26" t="inlineStr"/>
      <c r="C26" t="inlineStr"/>
    </row>
    <row r="27">
      <c r="A27" t="inlineStr"/>
      <c r="B27" t="inlineStr"/>
      <c r="C27" t="inlineStr"/>
    </row>
    <row r="28">
      <c r="A28" s="6" t="inlineStr">
        <is>
          <t>5. MONTHLY SUMMARY:</t>
        </is>
      </c>
      <c r="B28" t="inlineStr"/>
      <c r="C28" t="inlineStr"/>
    </row>
    <row r="29">
      <c r="A29" t="inlineStr">
        <is>
          <t xml:space="preserve">   • Check the Monthly Summary tab</t>
        </is>
      </c>
      <c r="B29" t="inlineStr"/>
      <c r="C29" t="inlineStr"/>
    </row>
    <row r="30">
      <c r="A30" t="inlineStr">
        <is>
          <t xml:space="preserve">   • Review totals for accuracy</t>
        </is>
      </c>
      <c r="B30" t="inlineStr"/>
      <c r="C30" t="inlineStr"/>
    </row>
    <row r="31">
      <c r="A31" t="inlineStr">
        <is>
          <t xml:space="preserve">   • Use for quarterly tax payments</t>
        </is>
      </c>
      <c r="B31" t="inlineStr"/>
      <c r="C31" t="inlineStr"/>
    </row>
    <row r="32">
      <c r="A32" t="inlineStr"/>
      <c r="B32" t="inlineStr"/>
      <c r="C32" t="inlineStr"/>
    </row>
    <row r="33">
      <c r="A33" s="6" t="inlineStr">
        <is>
          <t>⚠️ IMPORTANT REMINDERS:</t>
        </is>
      </c>
      <c r="B33" t="inlineStr"/>
      <c r="C33" t="inlineStr"/>
    </row>
    <row r="34">
      <c r="A34" s="3" t="inlineStr">
        <is>
          <t>• Keep this log in your vehicle</t>
        </is>
      </c>
      <c r="B34" t="inlineStr"/>
      <c r="C34" t="inlineStr"/>
    </row>
    <row r="35">
      <c r="A35" s="3" t="inlineStr">
        <is>
          <t>• Record trips immediately</t>
        </is>
      </c>
      <c r="B35" t="inlineStr"/>
      <c r="C35" t="inlineStr"/>
    </row>
    <row r="36">
      <c r="A36" s="3" t="inlineStr">
        <is>
          <t>• Back up your data regularly</t>
        </is>
      </c>
      <c r="B36" t="inlineStr"/>
      <c r="C36" t="inlineStr"/>
    </row>
    <row r="37">
      <c r="A37" s="3" t="inlineStr">
        <is>
          <t>• Consult tax professional for complex situations</t>
        </is>
      </c>
      <c r="B37" t="inlineStr"/>
      <c r="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2025-08-18T15:35:31Z</dcterms:created>
  <dcterms:modified xsi:type="dcterms:W3CDTF">2025-08-18T15:35:31Z</dcterms:modified>
</cp:coreProperties>
</file>