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Exercise Files\"/>
    </mc:Choice>
  </mc:AlternateContent>
  <xr:revisionPtr revIDLastSave="0" documentId="13_ncr:1_{A24631E1-DBCD-4165-9A2C-32027ADA8BA3}" xr6:coauthVersionLast="47" xr6:coauthVersionMax="47" xr10:uidLastSave="{00000000-0000-0000-0000-000000000000}"/>
  <bookViews>
    <workbookView xWindow="5868" yWindow="204" windowWidth="17280" windowHeight="8880" activeTab="3" xr2:uid="{34B7161F-5B06-44BA-95C3-8882DCCA26F7}"/>
  </bookViews>
  <sheets>
    <sheet name="UNIQUE" sheetId="1" r:id="rId1"/>
    <sheet name="FILTER &amp; SORT" sheetId="2" r:id="rId2"/>
    <sheet name="XLOOKUP" sheetId="4" r:id="rId3"/>
    <sheet name="R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 a="1"/>
  <c r="B5" i="5" s="1"/>
  <c r="I11" i="4"/>
  <c r="I9" i="4"/>
  <c r="I7" i="4"/>
  <c r="J34" i="2" a="1"/>
  <c r="J34" i="2" s="1"/>
  <c r="J22" i="2" a="1"/>
  <c r="J22" i="2" s="1"/>
  <c r="J10" i="2" a="1"/>
  <c r="J10" i="2" s="1"/>
  <c r="J5" i="2" a="1"/>
  <c r="J5" i="2" s="1"/>
  <c r="F5" i="2" a="1"/>
  <c r="F5" i="2" s="1"/>
  <c r="E5" i="2" a="1"/>
  <c r="E5" i="2" s="1"/>
  <c r="I4" i="1"/>
  <c r="H4" i="1" a="1"/>
  <c r="H4" i="1" s="1"/>
  <c r="G4" i="1" a="1"/>
  <c r="G4" i="1" s="1"/>
  <c r="P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<sst xmlns="http://schemas.openxmlformats.org/spreadsheetml/2006/main" count="143" uniqueCount="50">
  <si>
    <t>Months</t>
  </si>
  <si>
    <t>Jan</t>
  </si>
  <si>
    <t>Feb</t>
  </si>
  <si>
    <t>Mar</t>
  </si>
  <si>
    <t>Apr</t>
  </si>
  <si>
    <t>May</t>
  </si>
  <si>
    <t>Jun</t>
  </si>
  <si>
    <t>Jul</t>
  </si>
  <si>
    <t>Total</t>
  </si>
  <si>
    <t>Distinct</t>
  </si>
  <si>
    <t>Unique</t>
  </si>
  <si>
    <t>Count Unique Months</t>
  </si>
  <si>
    <t>The UNIQUE Function</t>
  </si>
  <si>
    <t>Revenue</t>
  </si>
  <si>
    <t>Profit</t>
  </si>
  <si>
    <t>Month</t>
  </si>
  <si>
    <t>Sales Agent</t>
  </si>
  <si>
    <t>Mark</t>
  </si>
  <si>
    <t>Claire</t>
  </si>
  <si>
    <t>Ben</t>
  </si>
  <si>
    <t>Agent</t>
  </si>
  <si>
    <t>The FILTER Function</t>
  </si>
  <si>
    <t>Total Revenue for Claire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</si>
  <si>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</si>
  <si>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</si>
  <si>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</si>
  <si>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</si>
  <si>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</si>
  <si>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</si>
  <si>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</si>
  <si>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</si>
  <si>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</si>
  <si>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</si>
  <si>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</si>
  <si>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</si>
  <si>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</si>
  <si>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</si>
  <si>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</si>
  <si>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Select Agent:</t>
  </si>
  <si>
    <t>Team</t>
  </si>
  <si>
    <t>Team 1</t>
  </si>
  <si>
    <t>Team 2</t>
  </si>
  <si>
    <t>Team 3</t>
  </si>
  <si>
    <t>Team:</t>
  </si>
  <si>
    <t>Revenue:</t>
  </si>
  <si>
    <t>Profit:</t>
  </si>
  <si>
    <t>The XLOOKUP Function</t>
  </si>
  <si>
    <t>The RANDARRAY and RANDBETWEEN Functions</t>
  </si>
  <si>
    <t>distinct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</si>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</sst>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4" fillId="2" borderId="0" xfId="0" applyFont="1" applyFill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6" fillId="0" borderId="0" xfId="0" applyFont="1"/>
    <xf numFmtId="0" fontId="7" fillId="0" borderId="0" xfId="0" applyFont="1"/>
    <xf numFmtId="164" fontId="5" fillId="0" borderId="0" xfId="1" applyFont="1"/>
    <xf numFmtId="0" fontId="5" fillId="0" borderId="1" xfId="0" applyFont="1" applyBorder="1"/>
    <xf numFmtId="164" fontId="5" fillId="0" borderId="1" xfId="1" applyFont="1" applyBorder="1"/>
    <xf numFmtId="0" fontId="0" fillId="5" borderId="2" xfId="0" applyFill="1" applyBorder="1"/>
    <xf numFmtId="0" fontId="4" fillId="3" borderId="2" xfId="0" applyFont="1" applyFill="1" applyBorder="1"/>
    <xf numFmtId="0" fontId="0" fillId="6" borderId="2" xfId="0" applyFill="1" applyBorder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2</xdr:row>
      <xdr:rowOff>137160</xdr:rowOff>
    </xdr:from>
    <xdr:to>
      <xdr:col>18</xdr:col>
      <xdr:colOff>289560</xdr:colOff>
      <xdr:row>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10439400" y="518160"/>
          <a:ext cx="2948940" cy="10820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Extract a list of unique months into column G. </a:t>
          </a:r>
        </a:p>
        <a:p>
          <a:r>
            <a:rPr lang="en-US" sz="1100" baseline="0"/>
            <a:t>2. Extract a list of distinct months into column H.</a:t>
          </a:r>
        </a:p>
        <a:p>
          <a:r>
            <a:rPr lang="en-US" sz="1100" baseline="0"/>
            <a:t>3. Count the number of unique months.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106680</xdr:colOff>
      <xdr:row>5</xdr:row>
      <xdr:rowOff>175260</xdr:rowOff>
    </xdr:from>
    <xdr:to>
      <xdr:col>20</xdr:col>
      <xdr:colOff>373380</xdr:colOff>
      <xdr:row>26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11811000" y="1089660"/>
          <a:ext cx="2948940" cy="37947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baseline="0"/>
            <a:t>' and </a:t>
          </a:r>
          <a:r>
            <a:rPr lang="en-US" sz="1100" i="1" baseline="0"/>
            <a:t>'Month</a:t>
          </a:r>
          <a:r>
            <a:rPr lang="en-US" sz="1100" baseline="0"/>
            <a:t>'. </a:t>
          </a:r>
        </a:p>
        <a:p>
          <a:endParaRPr lang="en-US" sz="1100" baseline="0"/>
        </a:p>
        <a:p>
          <a:r>
            <a:rPr lang="en-US" sz="1100" baseline="0"/>
            <a:t>2. Create a </a:t>
          </a:r>
          <a:r>
            <a:rPr lang="en-US" sz="1100" b="1" baseline="0"/>
            <a:t>FILTER</a:t>
          </a:r>
          <a:r>
            <a:rPr lang="en-US" sz="1100" baseline="0"/>
            <a:t> to filter for Sales Agent 'Ben'. Ensure that the text 'No Records' is displayed if there are no results.  </a:t>
          </a:r>
        </a:p>
        <a:p>
          <a:endParaRPr lang="en-US" sz="1100" baseline="0"/>
        </a:p>
        <a:p>
          <a:r>
            <a:rPr lang="en-US" sz="1100" baseline="0"/>
            <a:t>3. Modify the formula to filter for Sales Agent 'Ben' and Month 'Feb'. </a:t>
          </a:r>
        </a:p>
        <a:p>
          <a:endParaRPr lang="en-US" sz="1100" baseline="0"/>
        </a:p>
        <a:p>
          <a:r>
            <a:rPr lang="en-US" sz="1100" baseline="0"/>
            <a:t>4. Modify the formula to filter for Sales Agent 'Ben' OR 'Feb'. </a:t>
          </a:r>
        </a:p>
        <a:p>
          <a:endParaRPr lang="en-US" sz="1100" baseline="0"/>
        </a:p>
        <a:p>
          <a:r>
            <a:rPr lang="en-US" sz="1100" baseline="0"/>
            <a:t>5. Modify the formula and SORT the results in ascending order by Sales Agent. </a:t>
          </a:r>
        </a:p>
        <a:p>
          <a:endParaRPr lang="en-US" sz="1100" baseline="0"/>
        </a:p>
        <a:p>
          <a:r>
            <a:rPr lang="en-US" sz="1100" baseline="0"/>
            <a:t>3. Enter the Total Profit generated by </a:t>
          </a:r>
          <a:r>
            <a:rPr lang="en-US" sz="1100" i="1" baseline="0"/>
            <a:t>'Claire</a:t>
          </a:r>
          <a:r>
            <a:rPr lang="en-US" sz="1100" baseline="0"/>
            <a:t>' for the month of </a:t>
          </a:r>
          <a:r>
            <a:rPr lang="en-US" sz="1100" i="1" baseline="0"/>
            <a:t>'Mar</a:t>
          </a:r>
          <a:r>
            <a:rPr lang="en-US" sz="1100" baseline="0"/>
            <a:t>' in cell P4.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15240</xdr:rowOff>
    </xdr:from>
    <xdr:to>
      <xdr:col>16</xdr:col>
      <xdr:colOff>304800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5277B-8394-4F3F-B362-FFACDCEE2561}"/>
            </a:ext>
          </a:extLst>
        </xdr:cNvPr>
        <xdr:cNvSpPr txBox="1"/>
      </xdr:nvSpPr>
      <xdr:spPr>
        <a:xfrm>
          <a:off x="10020300" y="365760"/>
          <a:ext cx="2948940" cy="16230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i="0" baseline="0"/>
            <a:t>s'.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2. Create an XLOOKUP formula to return the Team, Revenue and Profit for the selected Sales Agent.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121920</xdr:rowOff>
    </xdr:from>
    <xdr:to>
      <xdr:col>16</xdr:col>
      <xdr:colOff>15240</xdr:colOff>
      <xdr:row>18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FEA6-BCA0-487B-A41F-071D3E6275B7}"/>
            </a:ext>
          </a:extLst>
        </xdr:cNvPr>
        <xdr:cNvSpPr txBox="1"/>
      </xdr:nvSpPr>
      <xdr:spPr>
        <a:xfrm>
          <a:off x="9037320" y="495300"/>
          <a:ext cx="2948940" cy="29184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Use RANDARRAY to add some 'dummy' data into columns B and C for Revenue and Profit. </a:t>
          </a:r>
        </a:p>
        <a:p>
          <a:endParaRPr lang="en-US" sz="1100" baseline="0"/>
        </a:p>
        <a:p>
          <a:r>
            <a:rPr lang="en-US" sz="1100" baseline="0"/>
            <a:t>2. Use the COUNTA function to work out the number of rows required. </a:t>
          </a:r>
        </a:p>
        <a:p>
          <a:endParaRPr lang="en-US" sz="1100" baseline="0"/>
        </a:p>
        <a:p>
          <a:r>
            <a:rPr lang="en-US" sz="1100" baseline="0"/>
            <a:t>3. Use 100 as the minimum value and 1000 as the maximin value. </a:t>
          </a:r>
        </a:p>
        <a:p>
          <a:endParaRPr lang="en-US" sz="1100" baseline="0"/>
        </a:p>
        <a:p>
          <a:r>
            <a:rPr lang="en-US" sz="1100" baseline="0"/>
            <a:t>3. Output the values as integers not decimals. </a:t>
          </a:r>
        </a:p>
        <a:p>
          <a:endParaRPr lang="en-US" sz="1100" baseline="0"/>
        </a:p>
        <a:p>
          <a:r>
            <a:rPr lang="en-US" sz="1100" baseline="0"/>
            <a:t>4. Use Paste Values to 'throw away' the underlying formula.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20"/>
  <sheetViews>
    <sheetView topLeftCell="B1" workbookViewId="0">
      <selection activeCell="I15" sqref="I15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8" width="8.796875" style="2"/>
    <col min="9" max="9" width="19.8984375" style="2" bestFit="1" customWidth="1"/>
    <col min="10" max="16384" width="8.796875" style="2"/>
  </cols>
  <sheetData>
    <row r="1" spans="1:12" s="6" customFormat="1" ht="15.6" x14ac:dyDescent="0.3">
      <c r="A1" s="5" t="s">
        <v>12</v>
      </c>
    </row>
    <row r="2" spans="1:12" x14ac:dyDescent="0.3">
      <c r="G2" s="13" t="s">
        <v>48</v>
      </c>
    </row>
    <row r="3" spans="1:12" x14ac:dyDescent="0.3">
      <c r="A3" s="1" t="s">
        <v>0</v>
      </c>
      <c r="B3" s="1" t="s">
        <v>8</v>
      </c>
      <c r="G3" s="1" t="s">
        <v>10</v>
      </c>
      <c r="H3" s="3" t="s">
        <v>9</v>
      </c>
      <c r="I3" s="4" t="s">
        <v>11</v>
      </c>
      <c r="K3"/>
      <c r="L3"/>
    </row>
    <row r="4" spans="1:12" x14ac:dyDescent="0.3">
      <c r="A4" s="2" t="s">
        <v>1</v>
      </c>
      <c r="B4" s="2">
        <v>773</v>
      </c>
      <c r="G4" s="2" t="str" cm="1">
        <f t="array" ref="G4:G10">_xlfn.UNIQUE(A4:A20,FALSE,FALSE)</f>
        <v>Jan</v>
      </c>
      <c r="H4" s="2" t="str" cm="1">
        <f t="array" ref="H4:H5">_xlfn.UNIQUE(A4:A20,FALSE,TRUE)</f>
        <v>Mar</v>
      </c>
      <c r="I4" s="2">
        <f>COUNTA(_xlfn.UNIQUE(A4:A20))</f>
        <v>7</v>
      </c>
      <c r="K4"/>
      <c r="L4"/>
    </row>
    <row r="5" spans="1:12" x14ac:dyDescent="0.3">
      <c r="A5" s="2" t="s">
        <v>1</v>
      </c>
      <c r="B5" s="2">
        <v>602</v>
      </c>
      <c r="G5" s="2" t="str">
        <v>Feb</v>
      </c>
      <c r="H5" s="2" t="str">
        <v>Jun</v>
      </c>
      <c r="K5"/>
      <c r="L5"/>
    </row>
    <row r="6" spans="1:12" x14ac:dyDescent="0.3">
      <c r="A6" s="2" t="s">
        <v>1</v>
      </c>
      <c r="B6" s="2">
        <v>807</v>
      </c>
      <c r="G6" s="2" t="str">
        <v>Mar</v>
      </c>
      <c r="K6"/>
      <c r="L6"/>
    </row>
    <row r="7" spans="1:12" x14ac:dyDescent="0.3">
      <c r="A7" s="2" t="s">
        <v>1</v>
      </c>
      <c r="B7" s="2">
        <v>643</v>
      </c>
      <c r="G7" s="2" t="str">
        <v>Apr</v>
      </c>
      <c r="K7"/>
      <c r="L7"/>
    </row>
    <row r="8" spans="1:12" x14ac:dyDescent="0.3">
      <c r="A8" s="2" t="s">
        <v>2</v>
      </c>
      <c r="B8" s="2">
        <v>719</v>
      </c>
      <c r="G8" s="2" t="str">
        <v>May</v>
      </c>
      <c r="K8"/>
      <c r="L8"/>
    </row>
    <row r="9" spans="1:12" x14ac:dyDescent="0.3">
      <c r="A9" s="2" t="s">
        <v>2</v>
      </c>
      <c r="B9" s="2">
        <v>756</v>
      </c>
      <c r="G9" s="2" t="str">
        <v>Jun</v>
      </c>
      <c r="K9"/>
      <c r="L9"/>
    </row>
    <row r="10" spans="1:12" x14ac:dyDescent="0.3">
      <c r="A10" s="2" t="s">
        <v>2</v>
      </c>
      <c r="B10" s="2">
        <v>745</v>
      </c>
      <c r="G10" s="2" t="str">
        <v>Jul</v>
      </c>
      <c r="K10"/>
      <c r="L10"/>
    </row>
    <row r="11" spans="1:12" x14ac:dyDescent="0.3">
      <c r="A11" s="2" t="s">
        <v>2</v>
      </c>
      <c r="B11" s="2">
        <v>822</v>
      </c>
      <c r="K11"/>
      <c r="L11"/>
    </row>
    <row r="12" spans="1:12" x14ac:dyDescent="0.3">
      <c r="A12" s="2" t="s">
        <v>3</v>
      </c>
      <c r="B12" s="2">
        <v>973</v>
      </c>
      <c r="K12"/>
      <c r="L12"/>
    </row>
    <row r="13" spans="1:12" x14ac:dyDescent="0.3">
      <c r="A13" s="2" t="s">
        <v>4</v>
      </c>
      <c r="B13" s="2">
        <v>551</v>
      </c>
      <c r="K13"/>
      <c r="L13"/>
    </row>
    <row r="14" spans="1:12" x14ac:dyDescent="0.3">
      <c r="A14" s="2" t="s">
        <v>4</v>
      </c>
      <c r="B14" s="2">
        <v>584</v>
      </c>
      <c r="K14"/>
      <c r="L14"/>
    </row>
    <row r="15" spans="1:12" x14ac:dyDescent="0.3">
      <c r="A15" s="2" t="s">
        <v>5</v>
      </c>
      <c r="B15" s="2">
        <v>716</v>
      </c>
      <c r="K15"/>
      <c r="L15"/>
    </row>
    <row r="16" spans="1:12" x14ac:dyDescent="0.3">
      <c r="A16" s="2" t="s">
        <v>5</v>
      </c>
      <c r="B16" s="2">
        <v>875</v>
      </c>
      <c r="K16"/>
      <c r="L16"/>
    </row>
    <row r="17" spans="1:12" x14ac:dyDescent="0.3">
      <c r="A17" s="2" t="s">
        <v>6</v>
      </c>
      <c r="B17" s="2">
        <v>871</v>
      </c>
      <c r="K17"/>
      <c r="L17"/>
    </row>
    <row r="18" spans="1:12" x14ac:dyDescent="0.3">
      <c r="A18" s="2" t="s">
        <v>7</v>
      </c>
      <c r="B18" s="2">
        <v>502</v>
      </c>
      <c r="K18"/>
      <c r="L18"/>
    </row>
    <row r="19" spans="1:12" x14ac:dyDescent="0.3">
      <c r="A19" s="2" t="s">
        <v>7</v>
      </c>
      <c r="B19" s="2">
        <v>945</v>
      </c>
      <c r="K19"/>
      <c r="L19"/>
    </row>
    <row r="20" spans="1:12" x14ac:dyDescent="0.3">
      <c r="A20" s="2" t="s">
        <v>7</v>
      </c>
      <c r="B20" s="2">
        <v>707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P35"/>
  <sheetViews>
    <sheetView topLeftCell="K19" workbookViewId="0">
      <selection activeCell="O36" sqref="O36"/>
    </sheetView>
  </sheetViews>
  <sheetFormatPr defaultRowHeight="13.8" x14ac:dyDescent="0.25"/>
  <cols>
    <col min="1" max="1" width="10.5" bestFit="1" customWidth="1"/>
    <col min="10" max="10" width="9.59765625" bestFit="1" customWidth="1"/>
    <col min="15" max="15" width="19.09765625" bestFit="1" customWidth="1"/>
  </cols>
  <sheetData>
    <row r="1" spans="1:16" s="2" customFormat="1" ht="15.6" x14ac:dyDescent="0.3">
      <c r="A1" s="5" t="s">
        <v>21</v>
      </c>
    </row>
    <row r="3" spans="1:16" x14ac:dyDescent="0.25">
      <c r="E3" t="s">
        <v>49</v>
      </c>
      <c r="F3" t="s">
        <v>49</v>
      </c>
    </row>
    <row r="4" spans="1:16" ht="14.4" x14ac:dyDescent="0.3">
      <c r="A4" s="1" t="s">
        <v>16</v>
      </c>
      <c r="B4" s="1" t="s">
        <v>15</v>
      </c>
      <c r="C4" s="1" t="s">
        <v>13</v>
      </c>
      <c r="D4" s="1" t="s">
        <v>14</v>
      </c>
      <c r="E4" s="4" t="s">
        <v>20</v>
      </c>
      <c r="F4" s="4" t="s">
        <v>15</v>
      </c>
      <c r="G4" s="4" t="s">
        <v>20</v>
      </c>
      <c r="J4" s="1" t="s">
        <v>16</v>
      </c>
      <c r="K4" s="1" t="s">
        <v>15</v>
      </c>
      <c r="L4" s="1" t="s">
        <v>13</v>
      </c>
      <c r="M4" s="1" t="s">
        <v>14</v>
      </c>
      <c r="O4" s="1" t="s">
        <v>22</v>
      </c>
      <c r="P4" s="10">
        <f>SUM(M5:M6)</f>
        <v>555</v>
      </c>
    </row>
    <row r="5" spans="1:16" ht="14.4" x14ac:dyDescent="0.3">
      <c r="A5" s="2" t="s">
        <v>17</v>
      </c>
      <c r="B5" s="8" t="s">
        <v>1</v>
      </c>
      <c r="C5" s="9">
        <v>773</v>
      </c>
      <c r="D5" s="9">
        <v>311</v>
      </c>
      <c r="E5" t="str" cm="1">
        <f t="array" ref="E5:E7">_xlfn.UNIQUE(A5:A25,FALSE,FALSE)</f>
        <v>Mark</v>
      </c>
      <c r="F5" t="str" cm="1">
        <f t="array" ref="F5:F10">_xlfn.UNIQUE(B5:B25,FALSE,FALSE)</f>
        <v>Jan</v>
      </c>
      <c r="G5" s="2" t="s">
        <v>18</v>
      </c>
      <c r="J5" t="str" cm="1">
        <f t="array" ref="J5:M6">_xlfn._xlws.FILTER(A5:D25,(A5:A25=$G$5)*(B5:B25=$G$8),"No Records")</f>
        <v>Claire</v>
      </c>
      <c r="K5" t="str">
        <v>Mar</v>
      </c>
      <c r="L5">
        <v>973</v>
      </c>
      <c r="M5">
        <v>339</v>
      </c>
    </row>
    <row r="6" spans="1:16" ht="14.4" x14ac:dyDescent="0.3">
      <c r="A6" s="2" t="s">
        <v>18</v>
      </c>
      <c r="B6" s="8" t="s">
        <v>1</v>
      </c>
      <c r="C6" s="9">
        <v>602</v>
      </c>
      <c r="D6" s="9">
        <v>315</v>
      </c>
      <c r="E6" t="str">
        <v>Claire</v>
      </c>
      <c r="F6" t="str">
        <v>Feb</v>
      </c>
      <c r="J6" t="str">
        <v>Claire</v>
      </c>
      <c r="K6" t="str">
        <v>Mar</v>
      </c>
      <c r="L6">
        <v>551</v>
      </c>
      <c r="M6">
        <v>216</v>
      </c>
    </row>
    <row r="7" spans="1:16" ht="14.4" x14ac:dyDescent="0.3">
      <c r="A7" s="2" t="s">
        <v>19</v>
      </c>
      <c r="B7" s="8" t="s">
        <v>1</v>
      </c>
      <c r="C7" s="9">
        <v>807</v>
      </c>
      <c r="D7" s="9">
        <v>278</v>
      </c>
      <c r="E7" t="str">
        <v>Ben</v>
      </c>
      <c r="F7" t="str">
        <v>Mar</v>
      </c>
      <c r="G7" s="4" t="s">
        <v>15</v>
      </c>
    </row>
    <row r="8" spans="1:16" ht="14.4" x14ac:dyDescent="0.3">
      <c r="A8" s="2" t="s">
        <v>19</v>
      </c>
      <c r="B8" s="8" t="s">
        <v>2</v>
      </c>
      <c r="C8" s="9">
        <v>643</v>
      </c>
      <c r="D8" s="9">
        <v>224</v>
      </c>
      <c r="F8" t="str">
        <v>Apr</v>
      </c>
      <c r="G8" s="2" t="s">
        <v>3</v>
      </c>
    </row>
    <row r="9" spans="1:16" ht="14.4" x14ac:dyDescent="0.3">
      <c r="A9" s="2" t="s">
        <v>19</v>
      </c>
      <c r="B9" s="8" t="s">
        <v>2</v>
      </c>
      <c r="C9" s="9">
        <v>719</v>
      </c>
      <c r="D9" s="9">
        <v>382</v>
      </c>
      <c r="F9" t="str">
        <v>May</v>
      </c>
    </row>
    <row r="10" spans="1:16" ht="14.4" x14ac:dyDescent="0.3">
      <c r="A10" s="2" t="s">
        <v>17</v>
      </c>
      <c r="B10" s="8" t="s">
        <v>2</v>
      </c>
      <c r="C10" s="9">
        <v>756</v>
      </c>
      <c r="D10" s="9">
        <v>267</v>
      </c>
      <c r="F10" t="str">
        <v>Jun</v>
      </c>
      <c r="J10" t="str" cm="1">
        <f t="array" ref="J10:M18">_xlfn._xlws.FILTER(A5:D25,(A5:A25=$G$5)+(B5:B25=G8),"No Records")</f>
        <v>Claire</v>
      </c>
      <c r="K10" t="str">
        <v>Jan</v>
      </c>
      <c r="L10">
        <v>602</v>
      </c>
      <c r="M10">
        <v>315</v>
      </c>
    </row>
    <row r="11" spans="1:16" ht="14.4" x14ac:dyDescent="0.3">
      <c r="A11" s="2" t="s">
        <v>18</v>
      </c>
      <c r="B11" s="8" t="s">
        <v>2</v>
      </c>
      <c r="C11" s="9">
        <v>745</v>
      </c>
      <c r="D11" s="9">
        <v>244</v>
      </c>
      <c r="J11" t="str">
        <v>Claire</v>
      </c>
      <c r="K11" t="str">
        <v>Feb</v>
      </c>
      <c r="L11">
        <v>745</v>
      </c>
      <c r="M11">
        <v>244</v>
      </c>
    </row>
    <row r="12" spans="1:16" ht="14.4" x14ac:dyDescent="0.3">
      <c r="A12" s="2" t="s">
        <v>17</v>
      </c>
      <c r="B12" s="8" t="s">
        <v>3</v>
      </c>
      <c r="C12" s="9">
        <v>822</v>
      </c>
      <c r="D12" s="9">
        <v>351</v>
      </c>
      <c r="J12" t="str">
        <v>Mark</v>
      </c>
      <c r="K12" t="str">
        <v>Mar</v>
      </c>
      <c r="L12">
        <v>822</v>
      </c>
      <c r="M12">
        <v>351</v>
      </c>
    </row>
    <row r="13" spans="1:16" ht="14.4" x14ac:dyDescent="0.3">
      <c r="A13" s="2" t="s">
        <v>18</v>
      </c>
      <c r="B13" s="8" t="s">
        <v>3</v>
      </c>
      <c r="C13" s="9">
        <v>973</v>
      </c>
      <c r="D13" s="9">
        <v>339</v>
      </c>
      <c r="J13" t="str">
        <v>Claire</v>
      </c>
      <c r="K13" t="str">
        <v>Mar</v>
      </c>
      <c r="L13">
        <v>973</v>
      </c>
      <c r="M13">
        <v>339</v>
      </c>
    </row>
    <row r="14" spans="1:16" ht="14.4" x14ac:dyDescent="0.3">
      <c r="A14" s="2" t="s">
        <v>18</v>
      </c>
      <c r="B14" s="8" t="s">
        <v>3</v>
      </c>
      <c r="C14" s="9">
        <v>551</v>
      </c>
      <c r="D14" s="9">
        <v>216</v>
      </c>
      <c r="J14" t="str">
        <v>Claire</v>
      </c>
      <c r="K14" t="str">
        <v>Mar</v>
      </c>
      <c r="L14">
        <v>551</v>
      </c>
      <c r="M14">
        <v>216</v>
      </c>
    </row>
    <row r="15" spans="1:16" ht="14.4" x14ac:dyDescent="0.3">
      <c r="A15" s="2" t="s">
        <v>17</v>
      </c>
      <c r="B15" s="8" t="s">
        <v>3</v>
      </c>
      <c r="C15" s="9">
        <v>584</v>
      </c>
      <c r="D15" s="9">
        <v>363</v>
      </c>
      <c r="J15" t="str">
        <v>Mark</v>
      </c>
      <c r="K15" t="str">
        <v>Mar</v>
      </c>
      <c r="L15">
        <v>584</v>
      </c>
      <c r="M15">
        <v>363</v>
      </c>
    </row>
    <row r="16" spans="1:16" ht="14.4" x14ac:dyDescent="0.3">
      <c r="A16" s="2" t="s">
        <v>19</v>
      </c>
      <c r="B16" s="8" t="s">
        <v>4</v>
      </c>
      <c r="C16" s="9">
        <v>716</v>
      </c>
      <c r="D16" s="9">
        <v>268</v>
      </c>
      <c r="J16" t="str">
        <v>Claire</v>
      </c>
      <c r="K16" t="str">
        <v>Apr</v>
      </c>
      <c r="L16">
        <v>697</v>
      </c>
      <c r="M16">
        <v>237</v>
      </c>
    </row>
    <row r="17" spans="1:13" ht="14.4" x14ac:dyDescent="0.3">
      <c r="A17" s="2" t="s">
        <v>17</v>
      </c>
      <c r="B17" s="2" t="s">
        <v>4</v>
      </c>
      <c r="C17" s="7">
        <v>744</v>
      </c>
      <c r="D17" s="7">
        <v>340</v>
      </c>
      <c r="J17" t="str">
        <v>Claire</v>
      </c>
      <c r="K17" t="str">
        <v>Jun</v>
      </c>
      <c r="L17">
        <v>667</v>
      </c>
      <c r="M17">
        <v>359</v>
      </c>
    </row>
    <row r="18" spans="1:13" ht="14.4" x14ac:dyDescent="0.3">
      <c r="A18" s="2" t="s">
        <v>18</v>
      </c>
      <c r="B18" s="2" t="s">
        <v>4</v>
      </c>
      <c r="C18" s="7">
        <v>697</v>
      </c>
      <c r="D18" s="7">
        <v>237</v>
      </c>
      <c r="J18" t="str">
        <v>Claire</v>
      </c>
      <c r="K18" t="str">
        <v>Jun</v>
      </c>
      <c r="L18">
        <v>546</v>
      </c>
      <c r="M18">
        <v>254</v>
      </c>
    </row>
    <row r="19" spans="1:13" ht="14.4" x14ac:dyDescent="0.3">
      <c r="A19" s="2" t="s">
        <v>19</v>
      </c>
      <c r="B19" s="2" t="s">
        <v>4</v>
      </c>
      <c r="C19" s="7">
        <v>758</v>
      </c>
      <c r="D19" s="7">
        <v>320</v>
      </c>
    </row>
    <row r="20" spans="1:13" ht="14.4" x14ac:dyDescent="0.3">
      <c r="A20" s="2" t="s">
        <v>19</v>
      </c>
      <c r="B20" s="2" t="s">
        <v>5</v>
      </c>
      <c r="C20" s="7">
        <v>714</v>
      </c>
      <c r="D20" s="7">
        <v>354</v>
      </c>
    </row>
    <row r="21" spans="1:13" ht="14.4" x14ac:dyDescent="0.3">
      <c r="A21" s="2" t="s">
        <v>19</v>
      </c>
      <c r="B21" s="2" t="s">
        <v>5</v>
      </c>
      <c r="C21" s="7">
        <v>500</v>
      </c>
      <c r="D21" s="7">
        <v>239</v>
      </c>
    </row>
    <row r="22" spans="1:13" ht="14.4" x14ac:dyDescent="0.3">
      <c r="A22" s="2" t="s">
        <v>17</v>
      </c>
      <c r="B22" s="2" t="s">
        <v>6</v>
      </c>
      <c r="C22" s="7">
        <v>507</v>
      </c>
      <c r="D22" s="7">
        <v>207</v>
      </c>
      <c r="J22" t="str" cm="1">
        <f t="array" ref="J22:M30">_xlfn._xlws.SORT(_xlfn._xlws.FILTER(A5:D25,(A5:A25=$G$5)+(B5:B25=G8),"No Records"),1,1)</f>
        <v>Claire</v>
      </c>
      <c r="K22" t="str">
        <v>Jan</v>
      </c>
      <c r="L22">
        <v>602</v>
      </c>
      <c r="M22">
        <v>315</v>
      </c>
    </row>
    <row r="23" spans="1:13" ht="14.4" x14ac:dyDescent="0.3">
      <c r="A23" s="2" t="s">
        <v>18</v>
      </c>
      <c r="B23" s="2" t="s">
        <v>6</v>
      </c>
      <c r="C23" s="7">
        <v>667</v>
      </c>
      <c r="D23" s="7">
        <v>359</v>
      </c>
      <c r="J23" t="str">
        <v>Claire</v>
      </c>
      <c r="K23" t="str">
        <v>Feb</v>
      </c>
      <c r="L23">
        <v>745</v>
      </c>
      <c r="M23">
        <v>244</v>
      </c>
    </row>
    <row r="24" spans="1:13" ht="14.4" x14ac:dyDescent="0.3">
      <c r="A24" s="2" t="s">
        <v>17</v>
      </c>
      <c r="B24" s="2" t="s">
        <v>6</v>
      </c>
      <c r="C24" s="7">
        <v>633</v>
      </c>
      <c r="D24" s="7">
        <v>315</v>
      </c>
      <c r="J24" t="str">
        <v>Claire</v>
      </c>
      <c r="K24" t="str">
        <v>Mar</v>
      </c>
      <c r="L24">
        <v>973</v>
      </c>
      <c r="M24">
        <v>339</v>
      </c>
    </row>
    <row r="25" spans="1:13" ht="14.4" x14ac:dyDescent="0.3">
      <c r="A25" s="2" t="s">
        <v>18</v>
      </c>
      <c r="B25" s="2" t="s">
        <v>6</v>
      </c>
      <c r="C25" s="7">
        <v>546</v>
      </c>
      <c r="D25" s="7">
        <v>254</v>
      </c>
      <c r="J25" t="str">
        <v>Claire</v>
      </c>
      <c r="K25" t="str">
        <v>Mar</v>
      </c>
      <c r="L25">
        <v>551</v>
      </c>
      <c r="M25">
        <v>216</v>
      </c>
    </row>
    <row r="26" spans="1:13" ht="14.4" x14ac:dyDescent="0.3">
      <c r="A26" s="2"/>
      <c r="J26" t="str">
        <v>Claire</v>
      </c>
      <c r="K26" t="str">
        <v>Apr</v>
      </c>
      <c r="L26">
        <v>697</v>
      </c>
      <c r="M26">
        <v>237</v>
      </c>
    </row>
    <row r="27" spans="1:13" ht="14.4" x14ac:dyDescent="0.3">
      <c r="A27" s="2"/>
      <c r="J27" t="str">
        <v>Claire</v>
      </c>
      <c r="K27" t="str">
        <v>Jun</v>
      </c>
      <c r="L27">
        <v>667</v>
      </c>
      <c r="M27">
        <v>359</v>
      </c>
    </row>
    <row r="28" spans="1:13" ht="14.4" x14ac:dyDescent="0.3">
      <c r="A28" s="2"/>
      <c r="J28" t="str">
        <v>Claire</v>
      </c>
      <c r="K28" t="str">
        <v>Jun</v>
      </c>
      <c r="L28">
        <v>546</v>
      </c>
      <c r="M28">
        <v>254</v>
      </c>
    </row>
    <row r="29" spans="1:13" x14ac:dyDescent="0.25">
      <c r="J29" t="str">
        <v>Mark</v>
      </c>
      <c r="K29" t="str">
        <v>Mar</v>
      </c>
      <c r="L29">
        <v>822</v>
      </c>
      <c r="M29">
        <v>351</v>
      </c>
    </row>
    <row r="30" spans="1:13" x14ac:dyDescent="0.25">
      <c r="J30" t="str">
        <v>Mark</v>
      </c>
      <c r="K30" t="str">
        <v>Mar</v>
      </c>
      <c r="L30">
        <v>584</v>
      </c>
      <c r="M30">
        <v>363</v>
      </c>
    </row>
    <row r="34" spans="10:13" x14ac:dyDescent="0.25">
      <c r="J34" t="str" cm="1">
        <f t="array" ref="J34:M35">_xlfn._xlws.FILTER(A5:D25,(A5:A25=$G$5)*(B5:B25=$G$8),"No Records")</f>
        <v>Claire</v>
      </c>
      <c r="K34" t="str">
        <v>Mar</v>
      </c>
      <c r="L34">
        <v>973</v>
      </c>
      <c r="M34">
        <v>339</v>
      </c>
    </row>
    <row r="35" spans="10:13" x14ac:dyDescent="0.25">
      <c r="J35" t="str">
        <v>Claire</v>
      </c>
      <c r="K35" t="str">
        <v>Mar</v>
      </c>
      <c r="L35">
        <v>551</v>
      </c>
      <c r="M35">
        <v>216</v>
      </c>
    </row>
  </sheetData>
  <phoneticPr fontId="3" type="noConversion"/>
  <dataValidations count="2">
    <dataValidation type="list" allowBlank="1" showInputMessage="1" showErrorMessage="1" sqref="G5" xr:uid="{C233D0CC-56B8-451C-9E63-09487F30D882}">
      <formula1>$E$5:$E$8</formula1>
    </dataValidation>
    <dataValidation type="list" allowBlank="1" showInputMessage="1" showErrorMessage="1" sqref="G8" xr:uid="{21E5EFD9-B929-4F28-ADF5-375F347B806C}">
      <formula1>$F$5:$F$11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97B-291C-4D2C-89E3-DB150FA81755}">
  <dimension ref="A1:I25"/>
  <sheetViews>
    <sheetView topLeftCell="E1" workbookViewId="0">
      <selection activeCell="K12" sqref="K12"/>
    </sheetView>
  </sheetViews>
  <sheetFormatPr defaultRowHeight="13.8" x14ac:dyDescent="0.25"/>
  <cols>
    <col min="2" max="2" width="18.3984375" customWidth="1"/>
    <col min="3" max="4" width="10.19921875" customWidth="1"/>
    <col min="8" max="8" width="13.3984375" customWidth="1"/>
    <col min="9" max="9" width="17.19921875" customWidth="1"/>
  </cols>
  <sheetData>
    <row r="1" spans="1:9" s="5" customFormat="1" ht="15.6" x14ac:dyDescent="0.3">
      <c r="A1" s="5" t="s">
        <v>46</v>
      </c>
    </row>
    <row r="4" spans="1:9" ht="14.4" x14ac:dyDescent="0.3">
      <c r="A4" s="3" t="s">
        <v>39</v>
      </c>
      <c r="B4" s="3" t="s">
        <v>16</v>
      </c>
      <c r="C4" s="3" t="s">
        <v>13</v>
      </c>
      <c r="D4" s="3" t="s">
        <v>14</v>
      </c>
      <c r="H4" s="11" t="s">
        <v>38</v>
      </c>
      <c r="I4" s="12" t="s">
        <v>33</v>
      </c>
    </row>
    <row r="5" spans="1:9" ht="14.4" x14ac:dyDescent="0.3">
      <c r="A5" s="2" t="s">
        <v>40</v>
      </c>
      <c r="B5" s="2" t="s">
        <v>23</v>
      </c>
      <c r="C5" s="9">
        <v>773</v>
      </c>
      <c r="D5" s="9">
        <v>311</v>
      </c>
    </row>
    <row r="6" spans="1:9" ht="14.4" x14ac:dyDescent="0.3">
      <c r="A6" s="2" t="s">
        <v>40</v>
      </c>
      <c r="B6" s="2" t="s">
        <v>24</v>
      </c>
      <c r="C6" s="9">
        <v>602</v>
      </c>
      <c r="D6" s="9">
        <v>315</v>
      </c>
    </row>
    <row r="7" spans="1:9" ht="14.4" x14ac:dyDescent="0.3">
      <c r="A7" s="2" t="s">
        <v>41</v>
      </c>
      <c r="B7" s="2" t="s">
        <v>25</v>
      </c>
      <c r="C7" s="9">
        <v>807</v>
      </c>
      <c r="D7" s="9">
        <v>278</v>
      </c>
      <c r="H7" s="11" t="s">
        <v>43</v>
      </c>
      <c r="I7" s="12" t="str">
        <f>_xlfn.XLOOKUP(I4,B5:B19,A5:A19,"No Record",0,1)</f>
        <v>Team 3</v>
      </c>
    </row>
    <row r="8" spans="1:9" ht="14.4" x14ac:dyDescent="0.3">
      <c r="A8" s="2" t="s">
        <v>41</v>
      </c>
      <c r="B8" s="2" t="s">
        <v>26</v>
      </c>
      <c r="C8" s="9">
        <v>643</v>
      </c>
      <c r="D8" s="9">
        <v>224</v>
      </c>
    </row>
    <row r="9" spans="1:9" ht="14.4" x14ac:dyDescent="0.3">
      <c r="A9" s="2" t="s">
        <v>40</v>
      </c>
      <c r="B9" s="2" t="s">
        <v>27</v>
      </c>
      <c r="C9" s="9">
        <v>719</v>
      </c>
      <c r="D9" s="9">
        <v>382</v>
      </c>
      <c r="H9" s="11" t="s">
        <v>44</v>
      </c>
      <c r="I9" s="12">
        <f>_xlfn.XLOOKUP(I4,B5:B19,C5:C19)</f>
        <v>584</v>
      </c>
    </row>
    <row r="10" spans="1:9" ht="14.4" x14ac:dyDescent="0.3">
      <c r="A10" s="2" t="s">
        <v>41</v>
      </c>
      <c r="B10" s="2" t="s">
        <v>28</v>
      </c>
      <c r="C10" s="9">
        <v>756</v>
      </c>
      <c r="D10" s="9">
        <v>267</v>
      </c>
    </row>
    <row r="11" spans="1:9" ht="14.4" x14ac:dyDescent="0.3">
      <c r="A11" s="2" t="s">
        <v>41</v>
      </c>
      <c r="B11" s="2" t="s">
        <v>29</v>
      </c>
      <c r="C11" s="9">
        <v>745</v>
      </c>
      <c r="D11" s="9">
        <v>244</v>
      </c>
      <c r="H11" s="11" t="s">
        <v>45</v>
      </c>
      <c r="I11" s="12">
        <f>_xlfn.XLOOKUP(I4,B5:B19,D5:D19)</f>
        <v>363</v>
      </c>
    </row>
    <row r="12" spans="1:9" ht="14.4" x14ac:dyDescent="0.3">
      <c r="A12" s="2" t="s">
        <v>40</v>
      </c>
      <c r="B12" s="2" t="s">
        <v>30</v>
      </c>
      <c r="C12" s="9">
        <v>822</v>
      </c>
      <c r="D12" s="9">
        <v>351</v>
      </c>
    </row>
    <row r="13" spans="1:9" ht="14.4" x14ac:dyDescent="0.3">
      <c r="A13" s="2" t="s">
        <v>42</v>
      </c>
      <c r="B13" s="2" t="s">
        <v>31</v>
      </c>
      <c r="C13" s="9">
        <v>973</v>
      </c>
      <c r="D13" s="9">
        <v>339</v>
      </c>
    </row>
    <row r="14" spans="1:9" ht="14.4" x14ac:dyDescent="0.3">
      <c r="A14" s="2" t="s">
        <v>41</v>
      </c>
      <c r="B14" s="2" t="s">
        <v>32</v>
      </c>
      <c r="C14" s="9">
        <v>551</v>
      </c>
      <c r="D14" s="9">
        <v>216</v>
      </c>
    </row>
    <row r="15" spans="1:9" ht="14.4" x14ac:dyDescent="0.3">
      <c r="A15" s="2" t="s">
        <v>42</v>
      </c>
      <c r="B15" s="2" t="s">
        <v>33</v>
      </c>
      <c r="C15" s="9">
        <v>584</v>
      </c>
      <c r="D15" s="9">
        <v>363</v>
      </c>
    </row>
    <row r="16" spans="1:9" ht="14.4" x14ac:dyDescent="0.3">
      <c r="A16" s="2" t="s">
        <v>40</v>
      </c>
      <c r="B16" s="2" t="s">
        <v>34</v>
      </c>
      <c r="C16" s="9">
        <v>716</v>
      </c>
      <c r="D16" s="9">
        <v>268</v>
      </c>
    </row>
    <row r="17" spans="1:4" ht="14.4" x14ac:dyDescent="0.3">
      <c r="A17" s="2" t="s">
        <v>42</v>
      </c>
      <c r="B17" s="2" t="s">
        <v>35</v>
      </c>
      <c r="C17" s="7">
        <v>744</v>
      </c>
      <c r="D17" s="7">
        <v>340</v>
      </c>
    </row>
    <row r="18" spans="1:4" ht="14.4" x14ac:dyDescent="0.3">
      <c r="A18" s="2" t="s">
        <v>42</v>
      </c>
      <c r="B18" s="2" t="s">
        <v>36</v>
      </c>
      <c r="C18" s="7">
        <v>697</v>
      </c>
      <c r="D18" s="7">
        <v>237</v>
      </c>
    </row>
    <row r="19" spans="1:4" ht="14.4" x14ac:dyDescent="0.3">
      <c r="A19" s="2" t="s">
        <v>40</v>
      </c>
      <c r="B19" s="2" t="s">
        <v>37</v>
      </c>
      <c r="C19" s="7">
        <v>758</v>
      </c>
      <c r="D19" s="7">
        <v>320</v>
      </c>
    </row>
    <row r="20" spans="1:4" ht="14.4" x14ac:dyDescent="0.3">
      <c r="B20" s="2"/>
      <c r="C20" s="7"/>
      <c r="D20" s="7"/>
    </row>
    <row r="21" spans="1:4" ht="14.4" x14ac:dyDescent="0.3">
      <c r="B21" s="2"/>
      <c r="C21" s="7"/>
      <c r="D21" s="7"/>
    </row>
    <row r="22" spans="1:4" ht="14.4" x14ac:dyDescent="0.3">
      <c r="B22" s="2"/>
      <c r="C22" s="7"/>
      <c r="D22" s="7"/>
    </row>
    <row r="23" spans="1:4" ht="14.4" x14ac:dyDescent="0.3">
      <c r="B23" s="2"/>
      <c r="C23" s="7"/>
      <c r="D23" s="7"/>
    </row>
    <row r="24" spans="1:4" ht="14.4" x14ac:dyDescent="0.3">
      <c r="B24" s="2"/>
      <c r="C24" s="7"/>
      <c r="D24" s="7"/>
    </row>
    <row r="25" spans="1:4" ht="14.4" x14ac:dyDescent="0.3">
      <c r="B25" s="2"/>
      <c r="C25" s="7"/>
      <c r="D25" s="7"/>
    </row>
  </sheetData>
  <dataValidations count="1">
    <dataValidation type="list" allowBlank="1" showInputMessage="1" showErrorMessage="1" sqref="I4" xr:uid="{2D089956-32AD-4167-B7F4-616D681E3B3B}">
      <formula1>$B$5:$B$19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294F-DD27-43BD-AF15-29186E13BE0C}">
  <dimension ref="A1:F19"/>
  <sheetViews>
    <sheetView tabSelected="1" workbookViewId="0">
      <selection activeCell="H11" sqref="H11"/>
    </sheetView>
  </sheetViews>
  <sheetFormatPr defaultRowHeight="13.8" x14ac:dyDescent="0.25"/>
  <cols>
    <col min="1" max="1" width="21.8984375" customWidth="1"/>
    <col min="2" max="2" width="11.296875" customWidth="1"/>
    <col min="3" max="3" width="9.5" customWidth="1"/>
  </cols>
  <sheetData>
    <row r="1" spans="1:6" s="5" customFormat="1" ht="15.6" x14ac:dyDescent="0.3">
      <c r="A1" s="5" t="s">
        <v>47</v>
      </c>
    </row>
    <row r="4" spans="1:6" ht="14.4" x14ac:dyDescent="0.3">
      <c r="A4" s="3" t="s">
        <v>16</v>
      </c>
      <c r="B4" s="3" t="s">
        <v>13</v>
      </c>
      <c r="C4" s="3" t="s">
        <v>14</v>
      </c>
    </row>
    <row r="5" spans="1:6" ht="14.4" x14ac:dyDescent="0.3">
      <c r="A5" s="2" t="s">
        <v>23</v>
      </c>
      <c r="B5" s="9" cm="1">
        <f t="array" aca="1" ref="B5:C19" ca="1">_xlfn.RANDARRAY(COUNTA(A5:A19),2,100,1000,TRUE)</f>
        <v>551</v>
      </c>
      <c r="C5" s="9">
        <f ca="1"/>
        <v>953</v>
      </c>
      <c r="E5" s="9">
        <v>881</v>
      </c>
      <c r="F5" s="9">
        <v>879</v>
      </c>
    </row>
    <row r="6" spans="1:6" ht="14.4" x14ac:dyDescent="0.3">
      <c r="A6" s="2" t="s">
        <v>24</v>
      </c>
      <c r="B6" s="9">
        <f ca="1"/>
        <v>720</v>
      </c>
      <c r="C6" s="9">
        <f ca="1"/>
        <v>479</v>
      </c>
      <c r="E6" s="9">
        <v>798</v>
      </c>
      <c r="F6" s="9">
        <v>332</v>
      </c>
    </row>
    <row r="7" spans="1:6" ht="14.4" x14ac:dyDescent="0.3">
      <c r="A7" s="2" t="s">
        <v>25</v>
      </c>
      <c r="B7" s="9">
        <f ca="1"/>
        <v>494</v>
      </c>
      <c r="C7" s="9">
        <f ca="1"/>
        <v>527</v>
      </c>
      <c r="E7" s="9">
        <v>438</v>
      </c>
      <c r="F7" s="9">
        <v>354</v>
      </c>
    </row>
    <row r="8" spans="1:6" ht="14.4" x14ac:dyDescent="0.3">
      <c r="A8" s="2" t="s">
        <v>26</v>
      </c>
      <c r="B8" s="9">
        <f ca="1"/>
        <v>902</v>
      </c>
      <c r="C8" s="9">
        <f ca="1"/>
        <v>516</v>
      </c>
      <c r="E8" s="9">
        <v>376</v>
      </c>
      <c r="F8" s="9">
        <v>488</v>
      </c>
    </row>
    <row r="9" spans="1:6" ht="14.4" x14ac:dyDescent="0.3">
      <c r="A9" s="2" t="s">
        <v>27</v>
      </c>
      <c r="B9" s="9">
        <f ca="1"/>
        <v>179</v>
      </c>
      <c r="C9" s="9">
        <f ca="1"/>
        <v>386</v>
      </c>
      <c r="E9" s="9">
        <v>796</v>
      </c>
      <c r="F9" s="9">
        <v>725</v>
      </c>
    </row>
    <row r="10" spans="1:6" ht="14.4" x14ac:dyDescent="0.3">
      <c r="A10" s="2" t="s">
        <v>28</v>
      </c>
      <c r="B10" s="9">
        <f ca="1"/>
        <v>776</v>
      </c>
      <c r="C10" s="9">
        <f ca="1"/>
        <v>447</v>
      </c>
      <c r="E10" s="9">
        <v>846</v>
      </c>
      <c r="F10" s="9">
        <v>434</v>
      </c>
    </row>
    <row r="11" spans="1:6" ht="14.4" x14ac:dyDescent="0.3">
      <c r="A11" s="2" t="s">
        <v>29</v>
      </c>
      <c r="B11" s="9">
        <f ca="1"/>
        <v>664</v>
      </c>
      <c r="C11" s="9">
        <f ca="1"/>
        <v>752</v>
      </c>
      <c r="E11" s="9">
        <v>781</v>
      </c>
      <c r="F11" s="9">
        <v>841</v>
      </c>
    </row>
    <row r="12" spans="1:6" ht="14.4" x14ac:dyDescent="0.3">
      <c r="A12" s="2" t="s">
        <v>30</v>
      </c>
      <c r="B12" s="9">
        <f ca="1"/>
        <v>588</v>
      </c>
      <c r="C12" s="9">
        <f ca="1"/>
        <v>586</v>
      </c>
      <c r="E12" s="9">
        <v>662</v>
      </c>
      <c r="F12" s="9">
        <v>320</v>
      </c>
    </row>
    <row r="13" spans="1:6" ht="14.4" x14ac:dyDescent="0.3">
      <c r="A13" s="2" t="s">
        <v>31</v>
      </c>
      <c r="B13" s="9">
        <f ca="1"/>
        <v>170</v>
      </c>
      <c r="C13" s="9">
        <f ca="1"/>
        <v>460</v>
      </c>
      <c r="E13" s="9">
        <v>600</v>
      </c>
      <c r="F13" s="9">
        <v>337</v>
      </c>
    </row>
    <row r="14" spans="1:6" ht="14.4" x14ac:dyDescent="0.3">
      <c r="A14" s="2" t="s">
        <v>32</v>
      </c>
      <c r="B14" s="9">
        <f ca="1"/>
        <v>947</v>
      </c>
      <c r="C14" s="9">
        <f ca="1"/>
        <v>225</v>
      </c>
      <c r="E14" s="9">
        <v>116</v>
      </c>
      <c r="F14" s="9">
        <v>198</v>
      </c>
    </row>
    <row r="15" spans="1:6" ht="14.4" x14ac:dyDescent="0.3">
      <c r="A15" s="2" t="s">
        <v>33</v>
      </c>
      <c r="B15" s="9">
        <f ca="1"/>
        <v>257</v>
      </c>
      <c r="C15" s="9">
        <f ca="1"/>
        <v>111</v>
      </c>
      <c r="E15" s="9">
        <v>761</v>
      </c>
      <c r="F15" s="9">
        <v>258</v>
      </c>
    </row>
    <row r="16" spans="1:6" ht="14.4" x14ac:dyDescent="0.3">
      <c r="A16" s="2" t="s">
        <v>34</v>
      </c>
      <c r="B16" s="9">
        <f ca="1"/>
        <v>660</v>
      </c>
      <c r="C16" s="9">
        <f ca="1"/>
        <v>171</v>
      </c>
      <c r="E16" s="9">
        <v>427</v>
      </c>
      <c r="F16" s="9">
        <v>719</v>
      </c>
    </row>
    <row r="17" spans="1:6" ht="14.4" x14ac:dyDescent="0.3">
      <c r="A17" s="2" t="s">
        <v>35</v>
      </c>
      <c r="B17" s="7">
        <f ca="1"/>
        <v>788</v>
      </c>
      <c r="C17" s="7">
        <f ca="1"/>
        <v>756</v>
      </c>
      <c r="E17" s="7">
        <v>156</v>
      </c>
      <c r="F17" s="7">
        <v>429</v>
      </c>
    </row>
    <row r="18" spans="1:6" ht="14.4" x14ac:dyDescent="0.3">
      <c r="A18" s="2" t="s">
        <v>36</v>
      </c>
      <c r="B18" s="7">
        <f ca="1"/>
        <v>743</v>
      </c>
      <c r="C18" s="7">
        <f ca="1"/>
        <v>545</v>
      </c>
      <c r="E18" s="7">
        <v>547</v>
      </c>
      <c r="F18" s="7">
        <v>758</v>
      </c>
    </row>
    <row r="19" spans="1:6" ht="14.4" x14ac:dyDescent="0.3">
      <c r="A19" s="2" t="s">
        <v>37</v>
      </c>
      <c r="B19" s="7">
        <f ca="1"/>
        <v>946</v>
      </c>
      <c r="C19" s="7">
        <f ca="1"/>
        <v>219</v>
      </c>
      <c r="E19" s="7">
        <v>100</v>
      </c>
      <c r="F19" s="7">
        <v>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FILTER &amp; SORT</vt:lpstr>
      <vt:lpstr>XLOOKUP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2022-03-03T17:17:01Z</dcterms:created>
  <dcterms:modified xsi:type="dcterms:W3CDTF">2024-06-01T05:20:50Z</dcterms:modified>
</cp:coreProperties>
</file>