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teves/Solidity/chainlink-hackathon/rainsurance-contracts/tests/"/>
    </mc:Choice>
  </mc:AlternateContent>
  <xr:revisionPtr revIDLastSave="0" documentId="13_ncr:1_{311D4C22-C845-6A46-B9D9-181CAE9DC955}" xr6:coauthVersionLast="47" xr6:coauthVersionMax="47" xr10:uidLastSave="{00000000-0000-0000-0000-000000000000}"/>
  <bookViews>
    <workbookView xWindow="5180" yWindow="1800" windowWidth="28040" windowHeight="17440" xr2:uid="{EB52C230-FDD9-CB49-888C-FEB7C6F8F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7" i="1" s="1"/>
  <c r="E7" i="1" s="1"/>
  <c r="D27" i="1"/>
  <c r="D6" i="1"/>
  <c r="E6" i="1" s="1"/>
  <c r="C1" i="1"/>
  <c r="B1" i="1" s="1"/>
  <c r="C8" i="1"/>
  <c r="C9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" i="1"/>
  <c r="F7" i="1" s="1"/>
  <c r="G7" i="1" s="1"/>
  <c r="H7" i="1" s="1"/>
  <c r="B3" i="1"/>
  <c r="E27" i="1"/>
  <c r="F6" i="1"/>
  <c r="G6" i="1" s="1"/>
  <c r="H6" i="1" s="1"/>
  <c r="C10" i="1"/>
  <c r="D10" i="1" s="1"/>
  <c r="D8" i="1" l="1"/>
  <c r="E8" i="1" s="1"/>
  <c r="D9" i="1"/>
  <c r="E9" i="1" s="1"/>
  <c r="F9" i="1" s="1"/>
  <c r="G9" i="1" s="1"/>
  <c r="H9" i="1" s="1"/>
  <c r="F8" i="1"/>
  <c r="G8" i="1" s="1"/>
  <c r="H8" i="1" s="1"/>
  <c r="F27" i="1"/>
  <c r="G27" i="1" s="1"/>
  <c r="H27" i="1" s="1"/>
  <c r="C11" i="1"/>
  <c r="D11" i="1" s="1"/>
  <c r="E10" i="1"/>
  <c r="F10" i="1" s="1"/>
  <c r="G10" i="1" s="1"/>
  <c r="H10" i="1" s="1"/>
  <c r="C12" i="1" l="1"/>
  <c r="D12" i="1" s="1"/>
  <c r="E11" i="1"/>
  <c r="F11" i="1" s="1"/>
  <c r="G11" i="1" s="1"/>
  <c r="H11" i="1" s="1"/>
  <c r="C13" i="1" l="1"/>
  <c r="D13" i="1" s="1"/>
  <c r="E12" i="1"/>
  <c r="F12" i="1" s="1"/>
  <c r="G12" i="1" s="1"/>
  <c r="H12" i="1" s="1"/>
  <c r="C14" i="1" l="1"/>
  <c r="D14" i="1" s="1"/>
  <c r="E13" i="1"/>
  <c r="F13" i="1" s="1"/>
  <c r="G13" i="1" s="1"/>
  <c r="H13" i="1" s="1"/>
  <c r="C15" i="1" l="1"/>
  <c r="D15" i="1" s="1"/>
  <c r="E14" i="1"/>
  <c r="F14" i="1" s="1"/>
  <c r="G14" i="1" s="1"/>
  <c r="H14" i="1" s="1"/>
  <c r="C16" i="1" l="1"/>
  <c r="D16" i="1" s="1"/>
  <c r="E15" i="1"/>
  <c r="F15" i="1" s="1"/>
  <c r="G15" i="1" s="1"/>
  <c r="H15" i="1" s="1"/>
  <c r="C17" i="1" l="1"/>
  <c r="D17" i="1" s="1"/>
  <c r="E16" i="1"/>
  <c r="F16" i="1" s="1"/>
  <c r="G16" i="1" s="1"/>
  <c r="H16" i="1" s="1"/>
  <c r="C18" i="1" l="1"/>
  <c r="D18" i="1" s="1"/>
  <c r="E17" i="1"/>
  <c r="F17" i="1" s="1"/>
  <c r="G17" i="1" s="1"/>
  <c r="H17" i="1" s="1"/>
  <c r="C19" i="1" l="1"/>
  <c r="D19" i="1" s="1"/>
  <c r="E18" i="1"/>
  <c r="F18" i="1" s="1"/>
  <c r="G18" i="1" s="1"/>
  <c r="H18" i="1" s="1"/>
  <c r="C20" i="1" l="1"/>
  <c r="D20" i="1" s="1"/>
  <c r="E19" i="1"/>
  <c r="F19" i="1" s="1"/>
  <c r="G19" i="1" s="1"/>
  <c r="H19" i="1" s="1"/>
  <c r="C21" i="1" l="1"/>
  <c r="D21" i="1" s="1"/>
  <c r="E20" i="1"/>
  <c r="F20" i="1" s="1"/>
  <c r="G20" i="1" s="1"/>
  <c r="H20" i="1" s="1"/>
  <c r="C22" i="1" l="1"/>
  <c r="D22" i="1" s="1"/>
  <c r="E21" i="1"/>
  <c r="F21" i="1" s="1"/>
  <c r="G21" i="1" s="1"/>
  <c r="H21" i="1" s="1"/>
  <c r="C23" i="1" l="1"/>
  <c r="D23" i="1" s="1"/>
  <c r="E22" i="1"/>
  <c r="F22" i="1" s="1"/>
  <c r="G22" i="1" s="1"/>
  <c r="H22" i="1" s="1"/>
  <c r="C24" i="1" l="1"/>
  <c r="D24" i="1" s="1"/>
  <c r="E23" i="1"/>
  <c r="F23" i="1" s="1"/>
  <c r="G23" i="1" s="1"/>
  <c r="H23" i="1" s="1"/>
  <c r="C25" i="1" l="1"/>
  <c r="D25" i="1" s="1"/>
  <c r="E24" i="1"/>
  <c r="F24" i="1" s="1"/>
  <c r="G24" i="1" s="1"/>
  <c r="H24" i="1" s="1"/>
  <c r="C26" i="1" l="1"/>
  <c r="E25" i="1"/>
  <c r="F25" i="1" s="1"/>
  <c r="G25" i="1" s="1"/>
  <c r="H25" i="1" s="1"/>
  <c r="D26" i="1" l="1"/>
  <c r="E26" i="1" s="1"/>
  <c r="F26" i="1" s="1"/>
  <c r="G26" i="1" s="1"/>
  <c r="H26" i="1" s="1"/>
</calcChain>
</file>

<file path=xl/sharedStrings.xml><?xml version="1.0" encoding="utf-8"?>
<sst xmlns="http://schemas.openxmlformats.org/spreadsheetml/2006/main" count="11" uniqueCount="11">
  <si>
    <t>trigger</t>
  </si>
  <si>
    <t>exit</t>
  </si>
  <si>
    <t>aph</t>
  </si>
  <si>
    <t>aaay</t>
  </si>
  <si>
    <t>expectedPayoutPercentage</t>
  </si>
  <si>
    <t>multiplier</t>
  </si>
  <si>
    <t>aaay &lt;= aph</t>
  </si>
  <si>
    <t>extra</t>
  </si>
  <si>
    <t>extra &lt;= trigger</t>
  </si>
  <si>
    <t>TEST_ID</t>
  </si>
  <si>
    <t>TEST_ASSERT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</si>
</sst>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834C-C183-D546-85D4-F47FCFB59236}">
  <dimension ref="A1:H27"/>
  <sheetViews>
    <sheetView tabSelected="1" workbookViewId="0">
      <selection activeCell="H27" sqref="H27"/>
    </sheetView>
  </sheetViews>
  <sheetFormatPr baseColWidth="10" defaultRowHeight="16" x14ac:dyDescent="0.2"/>
  <cols>
    <col min="2" max="3" width="9.1640625" bestFit="1" customWidth="1"/>
    <col min="4" max="5" width="11.1640625" hidden="1" customWidth="1"/>
    <col min="6" max="6" width="14" hidden="1" customWidth="1"/>
    <col min="7" max="7" width="23.83203125" style="1" bestFit="1" customWidth="1"/>
    <col min="8" max="8" width="84.33203125" bestFit="1" customWidth="1"/>
  </cols>
  <sheetData>
    <row r="1" spans="1:8" x14ac:dyDescent="0.2">
      <c r="A1" s="5" t="s">
        <v>5</v>
      </c>
      <c r="B1" s="5">
        <f>C1</f>
        <v>16777216</v>
      </c>
      <c r="C1" s="6">
        <f>2^24</f>
        <v>16777216</v>
      </c>
    </row>
    <row r="2" spans="1:8" x14ac:dyDescent="0.2">
      <c r="A2" s="5" t="s">
        <v>0</v>
      </c>
      <c r="B2" s="5">
        <f>C2*B1</f>
        <v>838860.80000000005</v>
      </c>
      <c r="C2" s="6">
        <v>0.05</v>
      </c>
    </row>
    <row r="3" spans="1:8" x14ac:dyDescent="0.2">
      <c r="A3" s="5" t="s">
        <v>1</v>
      </c>
      <c r="B3" s="5">
        <f>C3*B1</f>
        <v>16777216</v>
      </c>
      <c r="C3" s="6">
        <v>1</v>
      </c>
    </row>
    <row r="5" spans="1:8" x14ac:dyDescent="0.2">
      <c r="A5" s="2" t="s">
        <v>9</v>
      </c>
      <c r="B5" s="2" t="s">
        <v>2</v>
      </c>
      <c r="C5" s="2" t="s">
        <v>3</v>
      </c>
      <c r="D5" s="2" t="s">
        <v>6</v>
      </c>
      <c r="E5" s="2" t="s">
        <v>7</v>
      </c>
      <c r="F5" s="2" t="s">
        <v>8</v>
      </c>
      <c r="G5" s="2" t="s">
        <v>4</v>
      </c>
      <c r="H5" s="2" t="s">
        <v>10</v>
      </c>
    </row>
    <row r="6" spans="1:8" x14ac:dyDescent="0.2">
      <c r="A6" s="3">
        <v>1</v>
      </c>
      <c r="B6" s="4">
        <v>5</v>
      </c>
      <c r="C6" s="4">
        <v>0</v>
      </c>
      <c r="D6" s="4">
        <f>IF(C6&lt;=B6,0,1)</f>
        <v>0</v>
      </c>
      <c r="E6" s="4">
        <f t="shared" ref="E6:E27" si="0">IF(D6=1,$B$1*(C6 - B6) / B6,0)</f>
        <v>0</v>
      </c>
      <c r="F6" s="4">
        <f t="shared" ref="F6:F27" si="1">IF(E6&lt;=$B$2,1,0)</f>
        <v>1</v>
      </c>
      <c r="G6" s="4">
        <f>IF(F6=1,0,MIN($B$1,$B$1*E6/$B$3)/$B$1)</f>
        <v>0</v>
      </c>
      <c r="H6" s="5" t="str">
        <f>"assert get_payout_delta("&amp;G6&amp;", aph, "&amp;C6&amp;", trigger, exit, product, multiplier, precMultiplier) &lt; 0.000001"</f>
        <v>assert get_payout_delta(0, aph, 0, trigger, exit, product, multiplier, precMultiplier) &lt; 0.000001</v>
      </c>
    </row>
    <row r="7" spans="1:8" x14ac:dyDescent="0.2">
      <c r="A7" s="3">
        <v>2</v>
      </c>
      <c r="B7" s="4">
        <f>B6</f>
        <v>5</v>
      </c>
      <c r="C7" s="4">
        <v>1</v>
      </c>
      <c r="D7" s="4">
        <f t="shared" ref="D7:D26" si="2">IF(C7&lt;=B7,0,1)</f>
        <v>0</v>
      </c>
      <c r="E7" s="4">
        <f t="shared" si="0"/>
        <v>0</v>
      </c>
      <c r="F7" s="4">
        <f t="shared" si="1"/>
        <v>1</v>
      </c>
      <c r="G7" s="4">
        <f t="shared" ref="G7:G26" si="3">IF(F7=1,0,MIN($B$1,$B$1*E7/$B$3)/$B$1)</f>
        <v>0</v>
      </c>
      <c r="H7" s="5" t="str">
        <f t="shared" ref="H7:H27" si="4">"assert get_payout_delta("&amp;G7&amp;", aph, "&amp;C7&amp;", trigger, exit, product, multiplier, precMultiplier) &lt; 0.000001"</f>
        <v>assert get_payout_delta(0, aph, 1, trigger, exit, product, multiplier, precMultiplier) &lt; 0.000001</v>
      </c>
    </row>
    <row r="8" spans="1:8" x14ac:dyDescent="0.2">
      <c r="A8" s="3">
        <v>3</v>
      </c>
      <c r="B8" s="4">
        <f t="shared" ref="B8:B26" si="5">B7</f>
        <v>5</v>
      </c>
      <c r="C8" s="4">
        <f>C7+1</f>
        <v>2</v>
      </c>
      <c r="D8" s="4">
        <f t="shared" si="2"/>
        <v>0</v>
      </c>
      <c r="E8" s="4">
        <f t="shared" si="0"/>
        <v>0</v>
      </c>
      <c r="F8" s="4">
        <f t="shared" si="1"/>
        <v>1</v>
      </c>
      <c r="G8" s="4">
        <f t="shared" si="3"/>
        <v>0</v>
      </c>
      <c r="H8" s="5" t="str">
        <f t="shared" si="4"/>
        <v>assert get_payout_delta(0, aph, 2, trigger, exit, product, multiplier, precMultiplier) &lt; 0.000001</v>
      </c>
    </row>
    <row r="9" spans="1:8" x14ac:dyDescent="0.2">
      <c r="A9" s="3">
        <v>4</v>
      </c>
      <c r="B9" s="4">
        <f t="shared" si="5"/>
        <v>5</v>
      </c>
      <c r="C9" s="4">
        <f t="shared" ref="C9:C26" si="6">C8+1</f>
        <v>3</v>
      </c>
      <c r="D9" s="4">
        <f t="shared" si="2"/>
        <v>0</v>
      </c>
      <c r="E9" s="4">
        <f t="shared" si="0"/>
        <v>0</v>
      </c>
      <c r="F9" s="4">
        <f t="shared" si="1"/>
        <v>1</v>
      </c>
      <c r="G9" s="4">
        <f t="shared" si="3"/>
        <v>0</v>
      </c>
      <c r="H9" s="5" t="str">
        <f t="shared" si="4"/>
        <v>assert get_payout_delta(0, aph, 3, trigger, exit, product, multiplier, precMultiplier) &lt; 0.000001</v>
      </c>
    </row>
    <row r="10" spans="1:8" x14ac:dyDescent="0.2">
      <c r="A10" s="3">
        <v>5</v>
      </c>
      <c r="B10" s="4">
        <f t="shared" si="5"/>
        <v>5</v>
      </c>
      <c r="C10" s="4">
        <f t="shared" si="6"/>
        <v>4</v>
      </c>
      <c r="D10" s="4">
        <f t="shared" si="2"/>
        <v>0</v>
      </c>
      <c r="E10" s="4">
        <f t="shared" si="0"/>
        <v>0</v>
      </c>
      <c r="F10" s="4">
        <f t="shared" si="1"/>
        <v>1</v>
      </c>
      <c r="G10" s="4">
        <f t="shared" si="3"/>
        <v>0</v>
      </c>
      <c r="H10" s="5" t="str">
        <f t="shared" si="4"/>
        <v>assert get_payout_delta(0, aph, 4, trigger, exit, product, multiplier, precMultiplier) &lt; 0.000001</v>
      </c>
    </row>
    <row r="11" spans="1:8" x14ac:dyDescent="0.2">
      <c r="A11" s="3">
        <v>6</v>
      </c>
      <c r="B11" s="4">
        <f t="shared" si="5"/>
        <v>5</v>
      </c>
      <c r="C11" s="4">
        <f t="shared" si="6"/>
        <v>5</v>
      </c>
      <c r="D11" s="4">
        <f t="shared" si="2"/>
        <v>0</v>
      </c>
      <c r="E11" s="4">
        <f t="shared" si="0"/>
        <v>0</v>
      </c>
      <c r="F11" s="4">
        <f t="shared" si="1"/>
        <v>1</v>
      </c>
      <c r="G11" s="4">
        <f t="shared" si="3"/>
        <v>0</v>
      </c>
      <c r="H11" s="5" t="str">
        <f t="shared" si="4"/>
        <v>assert get_payout_delta(0, aph, 5, trigger, exit, product, multiplier, precMultiplier) &lt; 0.000001</v>
      </c>
    </row>
    <row r="12" spans="1:8" x14ac:dyDescent="0.2">
      <c r="A12" s="3">
        <v>7</v>
      </c>
      <c r="B12" s="4">
        <f t="shared" si="5"/>
        <v>5</v>
      </c>
      <c r="C12" s="4">
        <f t="shared" si="6"/>
        <v>6</v>
      </c>
      <c r="D12" s="4">
        <f t="shared" si="2"/>
        <v>1</v>
      </c>
      <c r="E12" s="4">
        <f t="shared" si="0"/>
        <v>3355443.2000000002</v>
      </c>
      <c r="F12" s="4">
        <f t="shared" si="1"/>
        <v>0</v>
      </c>
      <c r="G12" s="4">
        <f t="shared" si="3"/>
        <v>0.2</v>
      </c>
      <c r="H12" s="5" t="str">
        <f t="shared" si="4"/>
        <v>assert get_payout_delta(0,2, aph, 6, trigger, exit, product, multiplier, precMultiplier) &lt; 0.000001</v>
      </c>
    </row>
    <row r="13" spans="1:8" x14ac:dyDescent="0.2">
      <c r="A13" s="3">
        <v>8</v>
      </c>
      <c r="B13" s="4">
        <f t="shared" si="5"/>
        <v>5</v>
      </c>
      <c r="C13" s="4">
        <f t="shared" si="6"/>
        <v>7</v>
      </c>
      <c r="D13" s="4">
        <f t="shared" si="2"/>
        <v>1</v>
      </c>
      <c r="E13" s="4">
        <f t="shared" si="0"/>
        <v>6710886.4000000004</v>
      </c>
      <c r="F13" s="4">
        <f t="shared" si="1"/>
        <v>0</v>
      </c>
      <c r="G13" s="4">
        <f t="shared" si="3"/>
        <v>0.4</v>
      </c>
      <c r="H13" s="5" t="str">
        <f t="shared" si="4"/>
        <v>assert get_payout_delta(0,4, aph, 7, trigger, exit, product, multiplier, precMultiplier) &lt; 0.000001</v>
      </c>
    </row>
    <row r="14" spans="1:8" x14ac:dyDescent="0.2">
      <c r="A14" s="3">
        <v>9</v>
      </c>
      <c r="B14" s="4">
        <f t="shared" si="5"/>
        <v>5</v>
      </c>
      <c r="C14" s="4">
        <f t="shared" si="6"/>
        <v>8</v>
      </c>
      <c r="D14" s="4">
        <f t="shared" si="2"/>
        <v>1</v>
      </c>
      <c r="E14" s="4">
        <f t="shared" si="0"/>
        <v>10066329.6</v>
      </c>
      <c r="F14" s="4">
        <f t="shared" si="1"/>
        <v>0</v>
      </c>
      <c r="G14" s="4">
        <f t="shared" si="3"/>
        <v>0.6</v>
      </c>
      <c r="H14" s="5" t="str">
        <f t="shared" si="4"/>
        <v>assert get_payout_delta(0,6, aph, 8, trigger, exit, product, multiplier, precMultiplier) &lt; 0.000001</v>
      </c>
    </row>
    <row r="15" spans="1:8" x14ac:dyDescent="0.2">
      <c r="A15" s="3">
        <v>10</v>
      </c>
      <c r="B15" s="4">
        <f t="shared" si="5"/>
        <v>5</v>
      </c>
      <c r="C15" s="4">
        <f t="shared" si="6"/>
        <v>9</v>
      </c>
      <c r="D15" s="4">
        <f t="shared" si="2"/>
        <v>1</v>
      </c>
      <c r="E15" s="4">
        <f t="shared" si="0"/>
        <v>13421772.800000001</v>
      </c>
      <c r="F15" s="4">
        <f t="shared" si="1"/>
        <v>0</v>
      </c>
      <c r="G15" s="4">
        <f t="shared" si="3"/>
        <v>0.8</v>
      </c>
      <c r="H15" s="5" t="str">
        <f t="shared" si="4"/>
        <v>assert get_payout_delta(0,8, aph, 9, trigger, exit, product, multiplier, precMultiplier) &lt; 0.000001</v>
      </c>
    </row>
    <row r="16" spans="1:8" x14ac:dyDescent="0.2">
      <c r="A16" s="3">
        <v>11</v>
      </c>
      <c r="B16" s="4">
        <f t="shared" si="5"/>
        <v>5</v>
      </c>
      <c r="C16" s="4">
        <f t="shared" si="6"/>
        <v>10</v>
      </c>
      <c r="D16" s="4">
        <f t="shared" si="2"/>
        <v>1</v>
      </c>
      <c r="E16" s="4">
        <f t="shared" si="0"/>
        <v>16777216</v>
      </c>
      <c r="F16" s="4">
        <f t="shared" si="1"/>
        <v>0</v>
      </c>
      <c r="G16" s="4">
        <f t="shared" si="3"/>
        <v>1</v>
      </c>
      <c r="H16" s="5" t="str">
        <f t="shared" si="4"/>
        <v>assert get_payout_delta(1, aph, 10, trigger, exit, product, multiplier, precMultiplier) &lt; 0.000001</v>
      </c>
    </row>
    <row r="17" spans="1:8" x14ac:dyDescent="0.2">
      <c r="A17" s="3">
        <v>12</v>
      </c>
      <c r="B17" s="4">
        <f t="shared" si="5"/>
        <v>5</v>
      </c>
      <c r="C17" s="4">
        <f t="shared" si="6"/>
        <v>11</v>
      </c>
      <c r="D17" s="4">
        <f t="shared" si="2"/>
        <v>1</v>
      </c>
      <c r="E17" s="4">
        <f t="shared" si="0"/>
        <v>20132659.199999999</v>
      </c>
      <c r="F17" s="4">
        <f t="shared" si="1"/>
        <v>0</v>
      </c>
      <c r="G17" s="4">
        <f t="shared" si="3"/>
        <v>1</v>
      </c>
      <c r="H17" s="5" t="str">
        <f t="shared" si="4"/>
        <v>assert get_payout_delta(1, aph, 11, trigger, exit, product, multiplier, precMultiplier) &lt; 0.000001</v>
      </c>
    </row>
    <row r="18" spans="1:8" x14ac:dyDescent="0.2">
      <c r="A18" s="3">
        <v>13</v>
      </c>
      <c r="B18" s="4">
        <f t="shared" si="5"/>
        <v>5</v>
      </c>
      <c r="C18" s="4">
        <f t="shared" si="6"/>
        <v>12</v>
      </c>
      <c r="D18" s="4">
        <f t="shared" si="2"/>
        <v>1</v>
      </c>
      <c r="E18" s="4">
        <f t="shared" si="0"/>
        <v>23488102.399999999</v>
      </c>
      <c r="F18" s="4">
        <f t="shared" si="1"/>
        <v>0</v>
      </c>
      <c r="G18" s="4">
        <f t="shared" si="3"/>
        <v>1</v>
      </c>
      <c r="H18" s="5" t="str">
        <f t="shared" si="4"/>
        <v>assert get_payout_delta(1, aph, 12, trigger, exit, product, multiplier, precMultiplier) &lt; 0.000001</v>
      </c>
    </row>
    <row r="19" spans="1:8" x14ac:dyDescent="0.2">
      <c r="A19" s="3">
        <v>14</v>
      </c>
      <c r="B19" s="4">
        <f t="shared" si="5"/>
        <v>5</v>
      </c>
      <c r="C19" s="4">
        <f t="shared" si="6"/>
        <v>13</v>
      </c>
      <c r="D19" s="4">
        <f t="shared" si="2"/>
        <v>1</v>
      </c>
      <c r="E19" s="4">
        <f t="shared" si="0"/>
        <v>26843545.600000001</v>
      </c>
      <c r="F19" s="4">
        <f t="shared" si="1"/>
        <v>0</v>
      </c>
      <c r="G19" s="4">
        <f t="shared" si="3"/>
        <v>1</v>
      </c>
      <c r="H19" s="5" t="str">
        <f t="shared" si="4"/>
        <v>assert get_payout_delta(1, aph, 13, trigger, exit, product, multiplier, precMultiplier) &lt; 0.000001</v>
      </c>
    </row>
    <row r="20" spans="1:8" x14ac:dyDescent="0.2">
      <c r="A20" s="3">
        <v>15</v>
      </c>
      <c r="B20" s="4">
        <f t="shared" si="5"/>
        <v>5</v>
      </c>
      <c r="C20" s="4">
        <f t="shared" si="6"/>
        <v>14</v>
      </c>
      <c r="D20" s="4">
        <f t="shared" si="2"/>
        <v>1</v>
      </c>
      <c r="E20" s="4">
        <f t="shared" si="0"/>
        <v>30198988.800000001</v>
      </c>
      <c r="F20" s="4">
        <f t="shared" si="1"/>
        <v>0</v>
      </c>
      <c r="G20" s="4">
        <f t="shared" si="3"/>
        <v>1</v>
      </c>
      <c r="H20" s="5" t="str">
        <f t="shared" si="4"/>
        <v>assert get_payout_delta(1, aph, 14, trigger, exit, product, multiplier, precMultiplier) &lt; 0.000001</v>
      </c>
    </row>
    <row r="21" spans="1:8" x14ac:dyDescent="0.2">
      <c r="A21" s="3">
        <v>16</v>
      </c>
      <c r="B21" s="4">
        <f t="shared" si="5"/>
        <v>5</v>
      </c>
      <c r="C21" s="4">
        <f t="shared" si="6"/>
        <v>15</v>
      </c>
      <c r="D21" s="4">
        <f t="shared" si="2"/>
        <v>1</v>
      </c>
      <c r="E21" s="4">
        <f t="shared" si="0"/>
        <v>33554432</v>
      </c>
      <c r="F21" s="4">
        <f t="shared" si="1"/>
        <v>0</v>
      </c>
      <c r="G21" s="4">
        <f t="shared" si="3"/>
        <v>1</v>
      </c>
      <c r="H21" s="5" t="str">
        <f t="shared" si="4"/>
        <v>assert get_payout_delta(1, aph, 15, trigger, exit, product, multiplier, precMultiplier) &lt; 0.000001</v>
      </c>
    </row>
    <row r="22" spans="1:8" x14ac:dyDescent="0.2">
      <c r="A22" s="3">
        <v>17</v>
      </c>
      <c r="B22" s="4">
        <f t="shared" si="5"/>
        <v>5</v>
      </c>
      <c r="C22" s="4">
        <f t="shared" si="6"/>
        <v>16</v>
      </c>
      <c r="D22" s="4">
        <f t="shared" si="2"/>
        <v>1</v>
      </c>
      <c r="E22" s="4">
        <f t="shared" si="0"/>
        <v>36909875.200000003</v>
      </c>
      <c r="F22" s="4">
        <f t="shared" si="1"/>
        <v>0</v>
      </c>
      <c r="G22" s="4">
        <f t="shared" si="3"/>
        <v>1</v>
      </c>
      <c r="H22" s="5" t="str">
        <f t="shared" si="4"/>
        <v>assert get_payout_delta(1, aph, 16, trigger, exit, product, multiplier, precMultiplier) &lt; 0.000001</v>
      </c>
    </row>
    <row r="23" spans="1:8" x14ac:dyDescent="0.2">
      <c r="A23" s="3">
        <v>18</v>
      </c>
      <c r="B23" s="4">
        <f t="shared" si="5"/>
        <v>5</v>
      </c>
      <c r="C23" s="4">
        <f t="shared" si="6"/>
        <v>17</v>
      </c>
      <c r="D23" s="4">
        <f t="shared" si="2"/>
        <v>1</v>
      </c>
      <c r="E23" s="4">
        <f t="shared" si="0"/>
        <v>40265318.399999999</v>
      </c>
      <c r="F23" s="4">
        <f t="shared" si="1"/>
        <v>0</v>
      </c>
      <c r="G23" s="4">
        <f t="shared" si="3"/>
        <v>1</v>
      </c>
      <c r="H23" s="5" t="str">
        <f t="shared" si="4"/>
        <v>assert get_payout_delta(1, aph, 17, trigger, exit, product, multiplier, precMultiplier) &lt; 0.000001</v>
      </c>
    </row>
    <row r="24" spans="1:8" x14ac:dyDescent="0.2">
      <c r="A24" s="3">
        <v>19</v>
      </c>
      <c r="B24" s="4">
        <f t="shared" si="5"/>
        <v>5</v>
      </c>
      <c r="C24" s="4">
        <f t="shared" si="6"/>
        <v>18</v>
      </c>
      <c r="D24" s="4">
        <f t="shared" si="2"/>
        <v>1</v>
      </c>
      <c r="E24" s="4">
        <f t="shared" si="0"/>
        <v>43620761.600000001</v>
      </c>
      <c r="F24" s="4">
        <f t="shared" si="1"/>
        <v>0</v>
      </c>
      <c r="G24" s="4">
        <f t="shared" si="3"/>
        <v>1</v>
      </c>
      <c r="H24" s="5" t="str">
        <f t="shared" si="4"/>
        <v>assert get_payout_delta(1, aph, 18, trigger, exit, product, multiplier, precMultiplier) &lt; 0.000001</v>
      </c>
    </row>
    <row r="25" spans="1:8" x14ac:dyDescent="0.2">
      <c r="A25" s="3">
        <v>20</v>
      </c>
      <c r="B25" s="4">
        <f t="shared" si="5"/>
        <v>5</v>
      </c>
      <c r="C25" s="4">
        <f t="shared" si="6"/>
        <v>19</v>
      </c>
      <c r="D25" s="4">
        <f t="shared" si="2"/>
        <v>1</v>
      </c>
      <c r="E25" s="4">
        <f t="shared" si="0"/>
        <v>46976204.799999997</v>
      </c>
      <c r="F25" s="4">
        <f t="shared" si="1"/>
        <v>0</v>
      </c>
      <c r="G25" s="4">
        <f t="shared" si="3"/>
        <v>1</v>
      </c>
      <c r="H25" s="5" t="str">
        <f t="shared" si="4"/>
        <v>assert get_payout_delta(1, aph, 19, trigger, exit, product, multiplier, precMultiplier) &lt; 0.000001</v>
      </c>
    </row>
    <row r="26" spans="1:8" x14ac:dyDescent="0.2">
      <c r="A26" s="3">
        <v>21</v>
      </c>
      <c r="B26" s="4">
        <f t="shared" si="5"/>
        <v>5</v>
      </c>
      <c r="C26" s="4">
        <f t="shared" si="6"/>
        <v>20</v>
      </c>
      <c r="D26" s="4">
        <f t="shared" si="2"/>
        <v>1</v>
      </c>
      <c r="E26" s="4">
        <f t="shared" si="0"/>
        <v>50331648</v>
      </c>
      <c r="F26" s="4">
        <f t="shared" si="1"/>
        <v>0</v>
      </c>
      <c r="G26" s="4">
        <f t="shared" si="3"/>
        <v>1</v>
      </c>
      <c r="H26" s="5" t="str">
        <f t="shared" si="4"/>
        <v>assert get_payout_delta(1, aph, 20, trigger, exit, product, multiplier, precMultiplier) &lt; 0.000001</v>
      </c>
    </row>
    <row r="27" spans="1:8" x14ac:dyDescent="0.2">
      <c r="A27" s="3">
        <v>22</v>
      </c>
      <c r="B27" s="4">
        <v>4.2</v>
      </c>
      <c r="C27" s="4">
        <v>5.88</v>
      </c>
      <c r="D27" s="4">
        <f t="shared" ref="D27" si="7">IF(C27&lt;=B27,0,1)</f>
        <v>1</v>
      </c>
      <c r="E27" s="4">
        <f t="shared" si="0"/>
        <v>6710886.3999999985</v>
      </c>
      <c r="F27" s="4">
        <f t="shared" si="1"/>
        <v>0</v>
      </c>
      <c r="G27" s="4">
        <f t="shared" ref="G27" si="8">IF(F27=1,0,MIN($B$1,$B$1*E27/$B$3)/$B$1)</f>
        <v>0.39999999999999991</v>
      </c>
      <c r="H27" s="5" t="str">
        <f t="shared" si="4"/>
        <v>assert get_payout_delta(0,4, aph, 5,88, trigger, exit, product, multiplier, precMultiplier) &lt; 0.000001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2023-05-05T21:07:36Z</dcterms:created>
  <dcterms:modified xsi:type="dcterms:W3CDTF">2023-05-30T12:46:17Z</dcterms:modified>
</cp:coreProperties>
</file>