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na\OneDrive\Documentos\Portfolio management\Assignments\Assignment 3\"/>
    </mc:Choice>
  </mc:AlternateContent>
  <xr:revisionPtr revIDLastSave="0" documentId="8_{D96DC717-3899-4878-8A99-287A3FA2DE05}" xr6:coauthVersionLast="45" xr6:coauthVersionMax="45" xr10:uidLastSave="{00000000-0000-0000-0000-000000000000}"/>
  <bookViews>
    <workbookView xWindow="-110" yWindow="-110" windowWidth="18220" windowHeight="11620" xr2:uid="{9A56C69A-F70F-4C3D-A578-B496525A1B72}"/>
  </bookViews>
  <sheets>
    <sheet name="(1)" sheetId="1" r:id="rId1"/>
    <sheet name="Sheet1" sheetId="3" r:id="rId2"/>
    <sheet name="(2)" sheetId="2" r:id="rId3"/>
  </sheets>
  <definedNames>
    <definedName name="solver_adj" localSheetId="0" hidden="1">'(1)'!$P$10:$P$13</definedName>
    <definedName name="solver_adj" localSheetId="2" hidden="1">'(2)'!$G$15:$G$18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'(1)'!$P$14</definedName>
    <definedName name="solver_lhs1" localSheetId="2" hidden="1">'(2)'!$G$19</definedName>
    <definedName name="solver_lhs2" localSheetId="2" hidden="1">'(2)'!$I$25</definedName>
    <definedName name="solver_lhs3" localSheetId="2" hidden="1">'(2)'!$I$26</definedName>
    <definedName name="solver_lhs4" localSheetId="2" hidden="1">'(2)'!$I$27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1</definedName>
    <definedName name="solver_num" localSheetId="2" hidden="1">4</definedName>
    <definedName name="solver_nwt" localSheetId="0" hidden="1">1</definedName>
    <definedName name="solver_nwt" localSheetId="2" hidden="1">1</definedName>
    <definedName name="solver_opt" localSheetId="0" hidden="1">'(1)'!$N$20</definedName>
    <definedName name="solver_opt" localSheetId="2" hidden="1">'(2)'!$G$21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2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el4" localSheetId="2" hidden="1">2</definedName>
    <definedName name="solver_rhs1" localSheetId="0" hidden="1">1</definedName>
    <definedName name="solver_rhs1" localSheetId="2" hidden="1">1</definedName>
    <definedName name="solver_rhs2" localSheetId="2" hidden="1">'(2)'!$I$26</definedName>
    <definedName name="solver_rhs3" localSheetId="2" hidden="1">'(2)'!$I$27</definedName>
    <definedName name="solver_rhs4" localSheetId="2" hidden="1">'(2)'!$I$28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" i="1" l="1"/>
  <c r="E12" i="3"/>
  <c r="D12" i="3"/>
  <c r="C12" i="3"/>
  <c r="K11" i="1"/>
  <c r="G19" i="2" l="1"/>
  <c r="J11" i="2"/>
  <c r="J10" i="2"/>
  <c r="I10" i="2"/>
  <c r="J9" i="2" l="1"/>
  <c r="I9" i="2"/>
  <c r="H9" i="2"/>
  <c r="J12" i="2"/>
  <c r="I11" i="2"/>
  <c r="H10" i="2"/>
  <c r="G9" i="2"/>
  <c r="A3" i="2"/>
  <c r="A2" i="2"/>
  <c r="G25" i="2" l="1" a="1"/>
  <c r="G21" i="2" a="1"/>
  <c r="G21" i="2" s="1"/>
  <c r="G25" i="2" l="1"/>
  <c r="H25" i="2" s="1"/>
  <c r="I25" i="2" s="1"/>
  <c r="I29" i="2" s="1"/>
  <c r="H26" i="2"/>
  <c r="I26" i="2" s="1"/>
  <c r="H28" i="2"/>
  <c r="I28" i="2" s="1"/>
  <c r="H27" i="2"/>
  <c r="I27" i="2" s="1"/>
  <c r="M14" i="1" l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O13" i="1" l="1"/>
  <c r="O10" i="1"/>
  <c r="P14" i="1"/>
  <c r="N12" i="1"/>
  <c r="N10" i="1"/>
  <c r="N11" i="1"/>
  <c r="O12" i="1"/>
  <c r="N13" i="1"/>
  <c r="O11" i="1"/>
  <c r="K25" i="1" l="1"/>
  <c r="K52" i="1"/>
  <c r="K9" i="1"/>
  <c r="K46" i="1"/>
  <c r="K31" i="1"/>
  <c r="K48" i="1"/>
  <c r="K65" i="1"/>
  <c r="K35" i="1"/>
  <c r="K29" i="1"/>
  <c r="K50" i="1"/>
  <c r="K54" i="1"/>
  <c r="K53" i="1"/>
  <c r="K28" i="1"/>
  <c r="K27" i="1"/>
  <c r="K23" i="1"/>
  <c r="K44" i="1"/>
  <c r="K49" i="1"/>
  <c r="K26" i="1"/>
  <c r="K47" i="1"/>
  <c r="K68" i="1"/>
  <c r="K24" i="1"/>
  <c r="K45" i="1"/>
  <c r="K66" i="1"/>
  <c r="K20" i="1"/>
  <c r="K41" i="1"/>
  <c r="K21" i="1"/>
  <c r="K64" i="1"/>
  <c r="K67" i="1"/>
  <c r="K61" i="1"/>
  <c r="K39" i="1"/>
  <c r="K17" i="1"/>
  <c r="K60" i="1"/>
  <c r="K40" i="1"/>
  <c r="K16" i="1"/>
  <c r="K51" i="1"/>
  <c r="K63" i="1"/>
  <c r="K18" i="1"/>
  <c r="K57" i="1"/>
  <c r="K37" i="1"/>
  <c r="K15" i="1"/>
  <c r="K58" i="1"/>
  <c r="K36" i="1"/>
  <c r="K62" i="1"/>
  <c r="K42" i="1"/>
  <c r="K55" i="1"/>
  <c r="K33" i="1"/>
  <c r="K13" i="1"/>
  <c r="K56" i="1"/>
  <c r="K32" i="1"/>
  <c r="K43" i="1"/>
  <c r="K22" i="1"/>
  <c r="K19" i="1"/>
  <c r="K30" i="1"/>
  <c r="K34" i="1"/>
  <c r="K10" i="1"/>
  <c r="K59" i="1"/>
  <c r="K38" i="1"/>
  <c r="K14" i="1"/>
  <c r="N14" i="1" l="1"/>
  <c r="O14" i="1"/>
  <c r="N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<sst xmlns="http://schemas.openxmlformats.org/spreadsheetml/2006/main" count="69" uniqueCount="38">
  <si>
    <t>Date</t>
  </si>
  <si>
    <t>TIPS</t>
  </si>
  <si>
    <t>S&amp;P 500</t>
  </si>
  <si>
    <t>US Bonds</t>
  </si>
  <si>
    <t>Commodities</t>
  </si>
  <si>
    <t>Returns</t>
  </si>
  <si>
    <t>Mu</t>
  </si>
  <si>
    <t>Sigma</t>
  </si>
  <si>
    <t>Portfolio</t>
  </si>
  <si>
    <t>Weights</t>
  </si>
  <si>
    <t>Particulars</t>
  </si>
  <si>
    <t>Portfolio Management</t>
  </si>
  <si>
    <t>Team Assignment #3</t>
  </si>
  <si>
    <t>(1) Sharpe Ratio Optimization</t>
  </si>
  <si>
    <t>Risk Free Rate</t>
  </si>
  <si>
    <t>Sharpe Ratio</t>
  </si>
  <si>
    <t>Monthly Adj. Close</t>
  </si>
  <si>
    <t>(2) Risk Parity</t>
  </si>
  <si>
    <t>Covaraince</t>
  </si>
  <si>
    <t>Weights:</t>
  </si>
  <si>
    <t>Total Volatility</t>
  </si>
  <si>
    <t>Individual Contribution</t>
  </si>
  <si>
    <t>Mutiply by wt.</t>
  </si>
  <si>
    <t>Divide by TV</t>
  </si>
  <si>
    <t>Min. Optimzed: Solver Solution</t>
  </si>
  <si>
    <t>Team-11 | MFIN-2</t>
  </si>
  <si>
    <t>Max. optimized: Solver solution</t>
  </si>
  <si>
    <t>w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</si>
  <si>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</si>
  <si>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</si>
  <si>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</si>
  <si>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</si>
  <si>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</si>
  <si>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</si>
  <si>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DGS30</t>
  </si>
  <si>
    <t>30-Year Treasury Constant Maturity Rate, Percent, Daily, Not Seasonally Adjusted</t>
  </si>
  <si>
    <t>Frequency: Daily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</si>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</sst>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0.00000"/>
    <numFmt numFmtId="166" formatCode="yyyy\-mm\-dd"/>
    <numFmt numFmtId="167" formatCode="_(* #,##0.00000_);_(* \(#,##0.00000\);_(* &quot;-&quot;??_);_(@_)"/>
  </numFmts>
  <fonts count="1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2"/>
    </font>
    <font>
      <sz val="11"/>
      <name val="Tin"/>
    </font>
    <font>
      <b/>
      <sz val="11"/>
      <name val="Tin"/>
    </font>
    <font>
      <i/>
      <sz val="11"/>
      <name val="Tin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2"/>
    </font>
    <font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2" fontId="3" fillId="0" borderId="7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3" fillId="0" borderId="11" xfId="0" applyFont="1" applyBorder="1"/>
    <xf numFmtId="2" fontId="3" fillId="0" borderId="12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165" fontId="3" fillId="0" borderId="14" xfId="0" applyNumberFormat="1" applyFont="1" applyBorder="1"/>
    <xf numFmtId="165" fontId="3" fillId="0" borderId="15" xfId="0" applyNumberFormat="1" applyFont="1" applyBorder="1"/>
    <xf numFmtId="0" fontId="5" fillId="0" borderId="17" xfId="0" applyFont="1" applyBorder="1" applyAlignment="1">
      <alignment horizontal="left"/>
    </xf>
    <xf numFmtId="165" fontId="3" fillId="0" borderId="17" xfId="0" applyNumberFormat="1" applyFont="1" applyBorder="1"/>
    <xf numFmtId="2" fontId="3" fillId="0" borderId="18" xfId="0" applyNumberFormat="1" applyFont="1" applyBorder="1" applyAlignment="1">
      <alignment horizontal="center"/>
    </xf>
    <xf numFmtId="0" fontId="4" fillId="2" borderId="16" xfId="0" applyFont="1" applyFill="1" applyBorder="1"/>
    <xf numFmtId="0" fontId="3" fillId="2" borderId="16" xfId="0" applyFont="1" applyFill="1" applyBorder="1"/>
    <xf numFmtId="2" fontId="3" fillId="2" borderId="12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0" fillId="0" borderId="1" xfId="0" applyBorder="1"/>
    <xf numFmtId="0" fontId="6" fillId="0" borderId="0" xfId="0" applyFont="1"/>
    <xf numFmtId="0" fontId="0" fillId="2" borderId="0" xfId="0" applyFill="1"/>
    <xf numFmtId="0" fontId="0" fillId="3" borderId="0" xfId="0" applyFill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8" xfId="0" applyBorder="1"/>
    <xf numFmtId="0" fontId="8" fillId="0" borderId="20" xfId="0" applyFont="1" applyBorder="1"/>
    <xf numFmtId="0" fontId="9" fillId="2" borderId="1" xfId="0" applyFont="1" applyFill="1" applyBorder="1"/>
    <xf numFmtId="0" fontId="0" fillId="0" borderId="4" xfId="0" applyBorder="1"/>
    <xf numFmtId="0" fontId="0" fillId="0" borderId="13" xfId="0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4" fillId="0" borderId="0" xfId="0" applyFont="1"/>
    <xf numFmtId="0" fontId="3" fillId="2" borderId="0" xfId="0" applyFont="1" applyFill="1"/>
    <xf numFmtId="0" fontId="3" fillId="4" borderId="0" xfId="0" applyFont="1" applyFill="1"/>
    <xf numFmtId="0" fontId="4" fillId="0" borderId="1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166" fontId="0" fillId="0" borderId="0" xfId="0" applyNumberFormat="1"/>
    <xf numFmtId="2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398E-636C-45CB-BB44-EF44693B15E2}">
  <dimension ref="A1:W69"/>
  <sheetViews>
    <sheetView showGridLines="0" tabSelected="1" topLeftCell="E4" workbookViewId="0">
      <selection activeCell="N20" sqref="N20"/>
    </sheetView>
  </sheetViews>
  <sheetFormatPr defaultRowHeight="14"/>
  <cols>
    <col min="1" max="1" width="10.54296875" style="5" bestFit="1" customWidth="1"/>
    <col min="2" max="2" width="12.81640625" style="5" customWidth="1"/>
    <col min="3" max="3" width="16" style="5" customWidth="1"/>
    <col min="4" max="4" width="13.453125" style="5" customWidth="1"/>
    <col min="5" max="5" width="19.54296875" style="5" customWidth="1"/>
    <col min="6" max="8" width="8.7265625" style="6"/>
    <col min="9" max="9" width="10.26953125" style="6" bestFit="1" customWidth="1"/>
    <col min="10" max="10" width="13.08984375" style="6" bestFit="1" customWidth="1"/>
    <col min="11" max="12" width="8.7265625" style="6"/>
    <col min="13" max="13" width="14" style="6" bestFit="1" customWidth="1"/>
    <col min="14" max="14" width="8.7265625" style="6"/>
    <col min="15" max="15" width="10.26953125" style="6" bestFit="1" customWidth="1"/>
    <col min="16" max="16" width="8.36328125" style="6" bestFit="1" customWidth="1"/>
    <col min="17" max="16384" width="8.7265625" style="6"/>
  </cols>
  <sheetData>
    <row r="1" spans="1:23">
      <c r="A1" s="2" t="s">
        <v>25</v>
      </c>
    </row>
    <row r="2" spans="1:23">
      <c r="A2" s="8" t="s">
        <v>11</v>
      </c>
    </row>
    <row r="3" spans="1:23">
      <c r="A3" s="8" t="s">
        <v>12</v>
      </c>
    </row>
    <row r="4" spans="1:23">
      <c r="A4" s="28" t="s">
        <v>13</v>
      </c>
    </row>
    <row r="6" spans="1:23">
      <c r="A6" s="68" t="s">
        <v>16</v>
      </c>
      <c r="B6" s="69"/>
      <c r="C6" s="69"/>
      <c r="D6" s="69"/>
      <c r="E6" s="70"/>
    </row>
    <row r="7" spans="1:23">
      <c r="A7" s="29" t="s">
        <v>0</v>
      </c>
      <c r="B7" s="30" t="s">
        <v>1</v>
      </c>
      <c r="C7" s="30" t="s">
        <v>2</v>
      </c>
      <c r="D7" s="30" t="s">
        <v>3</v>
      </c>
      <c r="E7" s="31" t="s">
        <v>4</v>
      </c>
      <c r="G7" s="71" t="s">
        <v>5</v>
      </c>
      <c r="H7" s="71"/>
      <c r="I7" s="71"/>
      <c r="J7" s="71"/>
      <c r="K7" s="71"/>
      <c r="T7" s="5"/>
      <c r="U7" s="5"/>
      <c r="V7" s="5"/>
      <c r="W7" s="5"/>
    </row>
    <row r="8" spans="1:23">
      <c r="A8" s="32">
        <v>42004</v>
      </c>
      <c r="B8" s="10">
        <v>103</v>
      </c>
      <c r="C8" s="10">
        <v>2058.1999999999998</v>
      </c>
      <c r="D8" s="10">
        <v>98.677757</v>
      </c>
      <c r="E8" s="13">
        <v>5.7248749999999999</v>
      </c>
      <c r="G8" s="35" t="s">
        <v>1</v>
      </c>
      <c r="H8" s="36" t="s">
        <v>2</v>
      </c>
      <c r="I8" s="36" t="s">
        <v>3</v>
      </c>
      <c r="J8" s="36" t="s">
        <v>4</v>
      </c>
      <c r="K8" s="37" t="s">
        <v>8</v>
      </c>
      <c r="S8" s="7"/>
    </row>
    <row r="9" spans="1:23">
      <c r="A9" s="32">
        <v>42035</v>
      </c>
      <c r="B9" s="10">
        <v>106.33097100000001</v>
      </c>
      <c r="C9" s="10">
        <v>1994.98999</v>
      </c>
      <c r="D9" s="10">
        <v>97.641639999999995</v>
      </c>
      <c r="E9" s="13">
        <v>5.8707310000000001</v>
      </c>
      <c r="G9" s="38">
        <f>(B9-B8)/B8</f>
        <v>3.2339524271844708E-2</v>
      </c>
      <c r="H9" s="11">
        <f t="shared" ref="H9:H68" si="0">(C9-C8)/C8</f>
        <v>-3.0711305995529972E-2</v>
      </c>
      <c r="I9" s="11">
        <f t="shared" ref="I9:I68" si="1">(D9-D8)/D8</f>
        <v>-1.0500005588898869E-2</v>
      </c>
      <c r="J9" s="11">
        <f t="shared" ref="J9:J68" si="2">(E9-E8)/E8</f>
        <v>2.5477586846874421E-2</v>
      </c>
      <c r="K9" s="39">
        <f t="shared" ref="K9:K40" si="3">G9*$P$10+H9*$P$11+I9*$P$12+J9*$P$13</f>
        <v>-2.0718127053288585E-2</v>
      </c>
      <c r="M9" s="26" t="s">
        <v>10</v>
      </c>
      <c r="N9" s="26" t="s">
        <v>6</v>
      </c>
      <c r="O9" s="26" t="s">
        <v>7</v>
      </c>
      <c r="P9" s="27" t="s">
        <v>9</v>
      </c>
      <c r="S9" s="7"/>
    </row>
    <row r="10" spans="1:23" ht="14.5">
      <c r="A10" s="32">
        <v>42063</v>
      </c>
      <c r="B10" s="10">
        <v>104.960785</v>
      </c>
      <c r="C10" s="10">
        <v>2104.5</v>
      </c>
      <c r="D10" s="10">
        <v>97.997101000000001</v>
      </c>
      <c r="E10" s="13">
        <v>5.5790179999999996</v>
      </c>
      <c r="G10" s="38">
        <f t="shared" ref="G10:G68" si="4">(B10-B9)/B9</f>
        <v>-1.2886048035807026E-2</v>
      </c>
      <c r="H10" s="11">
        <f t="shared" si="0"/>
        <v>5.4892511014553995E-2</v>
      </c>
      <c r="I10" s="11">
        <f t="shared" si="1"/>
        <v>3.6404652769044575E-3</v>
      </c>
      <c r="J10" s="11">
        <f t="shared" si="2"/>
        <v>-4.9689382804288008E-2</v>
      </c>
      <c r="K10" s="39">
        <f t="shared" si="3"/>
        <v>2.9551694050385071E-2</v>
      </c>
      <c r="M10" s="16" t="s">
        <v>1</v>
      </c>
      <c r="N10" s="18">
        <f>AVERAGE(G9:G68)</f>
        <v>2.0678426119046236E-3</v>
      </c>
      <c r="O10" s="18">
        <f>_xlfn.STDEV.S(G9:G68)</f>
        <v>1.0252343089962805E-2</v>
      </c>
      <c r="P10" s="12">
        <v>0</v>
      </c>
    </row>
    <row r="11" spans="1:23" ht="14.5">
      <c r="A11" s="32">
        <v>42094</v>
      </c>
      <c r="B11" s="10">
        <v>104.455009</v>
      </c>
      <c r="C11" s="10">
        <v>2067.889893</v>
      </c>
      <c r="D11" s="10">
        <v>97.659156999999993</v>
      </c>
      <c r="E11" s="13">
        <v>5.8980790000000001</v>
      </c>
      <c r="G11" s="38">
        <f t="shared" si="4"/>
        <v>-4.8187139606472775E-3</v>
      </c>
      <c r="H11" s="11">
        <f t="shared" si="0"/>
        <v>-1.7396106913756221E-2</v>
      </c>
      <c r="I11" s="11">
        <f t="shared" si="1"/>
        <v>-3.4485101758266025E-3</v>
      </c>
      <c r="J11" s="11">
        <f t="shared" si="2"/>
        <v>5.7189455205199288E-2</v>
      </c>
      <c r="K11" s="39">
        <f>G11*$P$10+H11*$P$11+I11*$P$12+J11*$P$13</f>
        <v>-1.0499923728500926E-2</v>
      </c>
      <c r="M11" s="17" t="s">
        <v>2</v>
      </c>
      <c r="N11" s="19">
        <f>AVERAGE(H9:H68)</f>
        <v>8.1352960222255289E-3</v>
      </c>
      <c r="O11" s="19">
        <f>_xlfn.STDEV.S(H9:H68)</f>
        <v>3.4620728418456009E-2</v>
      </c>
      <c r="P11" s="13">
        <v>0.50556477113354192</v>
      </c>
      <c r="S11" s="7"/>
    </row>
    <row r="12" spans="1:23" ht="14.5">
      <c r="A12" s="32">
        <v>42124</v>
      </c>
      <c r="B12" s="10">
        <v>105.163094</v>
      </c>
      <c r="C12" s="10">
        <v>2085.51001</v>
      </c>
      <c r="D12" s="10">
        <v>97.235420000000005</v>
      </c>
      <c r="E12" s="13">
        <v>5.7339900000000004</v>
      </c>
      <c r="G12" s="38">
        <f>(B12-B11)/B11</f>
        <v>6.7788515532079168E-3</v>
      </c>
      <c r="H12" s="11">
        <f>(C12-C11)/C11</f>
        <v>8.5208197301247391E-3</v>
      </c>
      <c r="I12" s="11">
        <f>(D12-D11)/D11</f>
        <v>-4.3389377198902969E-3</v>
      </c>
      <c r="J12" s="11">
        <f>(E12-E11)/E11</f>
        <v>-2.7820753163869068E-2</v>
      </c>
      <c r="K12" s="39" t="s">
        <v>27</v>
      </c>
      <c r="M12" s="17" t="s">
        <v>3</v>
      </c>
      <c r="N12" s="19">
        <f>AVERAGE(I9:I68)</f>
        <v>2.5138025887321198E-3</v>
      </c>
      <c r="O12" s="19">
        <f>_xlfn.STDEV.S(I9:I68)</f>
        <v>9.6632247181675408E-3</v>
      </c>
      <c r="P12" s="13">
        <v>0.49443522886645797</v>
      </c>
    </row>
    <row r="13" spans="1:23" ht="15" thickBot="1">
      <c r="A13" s="32">
        <v>42155</v>
      </c>
      <c r="B13" s="10">
        <v>104.10556</v>
      </c>
      <c r="C13" s="10">
        <v>2107.389893</v>
      </c>
      <c r="D13" s="10">
        <v>96.187363000000005</v>
      </c>
      <c r="E13" s="13">
        <v>5.8342669999999996</v>
      </c>
      <c r="G13" s="38">
        <f t="shared" si="4"/>
        <v>-1.0056132429880809E-2</v>
      </c>
      <c r="H13" s="11">
        <f t="shared" si="0"/>
        <v>1.0491382393316857E-2</v>
      </c>
      <c r="I13" s="11">
        <f t="shared" si="1"/>
        <v>-1.0778551684149665E-2</v>
      </c>
      <c r="J13" s="11">
        <f t="shared" si="2"/>
        <v>1.7488171412925253E-2</v>
      </c>
      <c r="K13" s="39">
        <f t="shared" si="3"/>
        <v>-2.5222330249777269E-5</v>
      </c>
      <c r="M13" s="20" t="s">
        <v>4</v>
      </c>
      <c r="N13" s="21">
        <f>AVERAGE(J9:J68)</f>
        <v>-3.7644832979294661E-3</v>
      </c>
      <c r="O13" s="21">
        <f>_xlfn.STDEV.S(J9:J68)</f>
        <v>3.4008247715666774E-2</v>
      </c>
      <c r="P13" s="22">
        <v>0</v>
      </c>
    </row>
    <row r="14" spans="1:23" ht="14.5" thickTop="1">
      <c r="A14" s="32">
        <v>42185</v>
      </c>
      <c r="B14" s="10">
        <v>103.03887899999999</v>
      </c>
      <c r="C14" s="10">
        <v>2063.110107</v>
      </c>
      <c r="D14" s="10">
        <v>97.005409</v>
      </c>
      <c r="E14" s="13">
        <v>5.2052610000000001</v>
      </c>
      <c r="G14" s="38">
        <f t="shared" si="4"/>
        <v>-1.0246148236463092E-2</v>
      </c>
      <c r="H14" s="11">
        <f t="shared" si="0"/>
        <v>-2.1011672375900521E-2</v>
      </c>
      <c r="I14" s="11">
        <f t="shared" si="1"/>
        <v>8.5047138676625882E-3</v>
      </c>
      <c r="J14" s="11">
        <f t="shared" si="2"/>
        <v>-0.10781234386427628</v>
      </c>
      <c r="K14" s="39">
        <f t="shared" si="3"/>
        <v>-6.4177311882536222E-3</v>
      </c>
      <c r="M14" s="23" t="str">
        <f>K8</f>
        <v>Portfolio</v>
      </c>
      <c r="N14" s="24">
        <f>AVERAGE(K9:K68)</f>
        <v>5.4099558505040007E-3</v>
      </c>
      <c r="O14" s="24">
        <f>_xlfn.STDEV.S(K9:K68)</f>
        <v>1.7851772941560966E-2</v>
      </c>
      <c r="P14" s="25">
        <f>SUM(P10:P13)</f>
        <v>0.99999999999999989</v>
      </c>
    </row>
    <row r="15" spans="1:23">
      <c r="A15" s="32">
        <v>42216</v>
      </c>
      <c r="B15" s="10">
        <v>103.590614</v>
      </c>
      <c r="C15" s="10">
        <v>2103.8400879999999</v>
      </c>
      <c r="D15" s="10">
        <v>96.683539999999994</v>
      </c>
      <c r="E15" s="13">
        <v>5.1414479999999996</v>
      </c>
      <c r="G15" s="38">
        <f t="shared" si="4"/>
        <v>5.3546292948315937E-3</v>
      </c>
      <c r="H15" s="11">
        <f t="shared" si="0"/>
        <v>1.9742029696721345E-2</v>
      </c>
      <c r="I15" s="11">
        <f t="shared" si="1"/>
        <v>-3.3180520892397516E-3</v>
      </c>
      <c r="J15" s="11">
        <f t="shared" si="2"/>
        <v>-1.2259327630257265E-2</v>
      </c>
      <c r="K15" s="39">
        <f t="shared" si="3"/>
        <v>8.3403128812004294E-3</v>
      </c>
    </row>
    <row r="16" spans="1:23">
      <c r="A16" s="32">
        <v>42247</v>
      </c>
      <c r="B16" s="10">
        <v>102.60665899999999</v>
      </c>
      <c r="C16" s="10">
        <v>1972.1800539999999</v>
      </c>
      <c r="D16" s="10">
        <v>97.459014999999994</v>
      </c>
      <c r="E16" s="13">
        <v>4.9864750000000004</v>
      </c>
      <c r="G16" s="38">
        <f t="shared" si="4"/>
        <v>-9.4984956841747143E-3</v>
      </c>
      <c r="H16" s="11">
        <f t="shared" si="0"/>
        <v>-6.2580818167202831E-2</v>
      </c>
      <c r="I16" s="11">
        <f t="shared" si="1"/>
        <v>8.0207551357759574E-3</v>
      </c>
      <c r="J16" s="11">
        <f t="shared" si="2"/>
        <v>-3.0141897768877397E-2</v>
      </c>
      <c r="K16" s="39">
        <f t="shared" si="3"/>
        <v>-2.7672913112812503E-2</v>
      </c>
      <c r="M16" s="65" t="s">
        <v>14</v>
      </c>
    </row>
    <row r="17" spans="1:15">
      <c r="A17" s="32">
        <v>42277</v>
      </c>
      <c r="B17" s="10">
        <v>101.788231</v>
      </c>
      <c r="C17" s="10">
        <v>1920.030029</v>
      </c>
      <c r="D17" s="10">
        <v>97.542175</v>
      </c>
      <c r="E17" s="13">
        <v>4.9500109999999999</v>
      </c>
      <c r="G17" s="38">
        <f t="shared" si="4"/>
        <v>-7.9763634054198888E-3</v>
      </c>
      <c r="H17" s="11">
        <f t="shared" si="0"/>
        <v>-2.6442831573227094E-2</v>
      </c>
      <c r="I17" s="11">
        <f t="shared" si="1"/>
        <v>8.5328176156927672E-4</v>
      </c>
      <c r="J17" s="11">
        <f t="shared" si="2"/>
        <v>-7.3125805303346537E-3</v>
      </c>
      <c r="K17" s="39">
        <f t="shared" si="3"/>
        <v>-1.2946671529372273E-2</v>
      </c>
      <c r="M17" s="67">
        <f>Sheet1!E12</f>
        <v>2.3367200000000009E-3</v>
      </c>
    </row>
    <row r="18" spans="1:15">
      <c r="A18" s="32">
        <v>42308</v>
      </c>
      <c r="B18" s="10">
        <v>102.31896999999999</v>
      </c>
      <c r="C18" s="10">
        <v>2079.360107</v>
      </c>
      <c r="D18" s="10">
        <v>97.153571999999997</v>
      </c>
      <c r="E18" s="13">
        <v>4.5944859999999998</v>
      </c>
      <c r="G18" s="38">
        <f t="shared" si="4"/>
        <v>5.2141489717018171E-3</v>
      </c>
      <c r="H18" s="11">
        <f t="shared" si="0"/>
        <v>8.2983117760394132E-2</v>
      </c>
      <c r="I18" s="11">
        <f t="shared" si="1"/>
        <v>-3.9839484817721501E-3</v>
      </c>
      <c r="J18" s="11">
        <f t="shared" si="2"/>
        <v>-7.1823072716404091E-2</v>
      </c>
      <c r="K18" s="39">
        <f t="shared" si="3"/>
        <v>3.9983536459104227E-2</v>
      </c>
    </row>
    <row r="19" spans="1:15">
      <c r="A19" s="32">
        <v>42338</v>
      </c>
      <c r="B19" s="10">
        <v>102.228661</v>
      </c>
      <c r="C19" s="10">
        <v>2080.4099120000001</v>
      </c>
      <c r="D19" s="10">
        <v>96.629088999999993</v>
      </c>
      <c r="E19" s="13">
        <v>4.4486290000000004</v>
      </c>
      <c r="G19" s="38">
        <f t="shared" si="4"/>
        <v>-8.8262225470008785E-4</v>
      </c>
      <c r="H19" s="11">
        <f t="shared" si="0"/>
        <v>5.0486926072401835E-4</v>
      </c>
      <c r="I19" s="11">
        <f t="shared" si="1"/>
        <v>-5.3984942519663985E-3</v>
      </c>
      <c r="J19" s="11">
        <f t="shared" si="2"/>
        <v>-3.1746097387172247E-2</v>
      </c>
      <c r="K19" s="39">
        <f t="shared" si="3"/>
        <v>-2.4139616287549653E-3</v>
      </c>
    </row>
    <row r="20" spans="1:15">
      <c r="A20" s="32">
        <v>42369</v>
      </c>
      <c r="B20" s="10">
        <v>101.19532</v>
      </c>
      <c r="C20" s="10">
        <v>2043.9399410000001</v>
      </c>
      <c r="D20" s="10">
        <v>98.363524999999996</v>
      </c>
      <c r="E20" s="13">
        <v>4.3665839999999996</v>
      </c>
      <c r="G20" s="38">
        <f t="shared" si="4"/>
        <v>-1.010813396059259E-2</v>
      </c>
      <c r="H20" s="11">
        <f t="shared" si="0"/>
        <v>-1.7530185176314418E-2</v>
      </c>
      <c r="I20" s="11">
        <f t="shared" si="1"/>
        <v>1.7949418937396818E-2</v>
      </c>
      <c r="J20" s="11">
        <f t="shared" si="2"/>
        <v>-1.8442760679751178E-2</v>
      </c>
      <c r="K20" s="39">
        <f t="shared" si="3"/>
        <v>1.2181003739722071E-5</v>
      </c>
      <c r="M20" s="65" t="s">
        <v>15</v>
      </c>
      <c r="N20" s="66">
        <f>(N14-M17)/O14</f>
        <v>0.17215297665752602</v>
      </c>
      <c r="O20" s="6" t="s">
        <v>26</v>
      </c>
    </row>
    <row r="21" spans="1:15">
      <c r="A21" s="32">
        <v>42400</v>
      </c>
      <c r="B21" s="10">
        <v>102.782265</v>
      </c>
      <c r="C21" s="10">
        <v>1940.23999</v>
      </c>
      <c r="D21" s="10">
        <v>99.029182000000006</v>
      </c>
      <c r="E21" s="13">
        <v>4.2936560000000004</v>
      </c>
      <c r="G21" s="38">
        <f t="shared" si="4"/>
        <v>1.568199991857331E-2</v>
      </c>
      <c r="H21" s="11">
        <f t="shared" si="0"/>
        <v>-5.073532197294639E-2</v>
      </c>
      <c r="I21" s="11">
        <f t="shared" si="1"/>
        <v>6.7673154251030572E-3</v>
      </c>
      <c r="J21" s="11">
        <f t="shared" si="2"/>
        <v>-1.6701384881179251E-2</v>
      </c>
      <c r="K21" s="39">
        <f t="shared" si="3"/>
        <v>-2.2303992290616859E-2</v>
      </c>
    </row>
    <row r="22" spans="1:15">
      <c r="A22" s="32">
        <v>42429</v>
      </c>
      <c r="B22" s="10">
        <v>104.037064</v>
      </c>
      <c r="C22" s="10">
        <v>1932.2299800000001</v>
      </c>
      <c r="D22" s="10">
        <v>99.903152000000006</v>
      </c>
      <c r="E22" s="13">
        <v>4.4577450000000001</v>
      </c>
      <c r="G22" s="38">
        <f t="shared" si="4"/>
        <v>1.2208322126390244E-2</v>
      </c>
      <c r="H22" s="11">
        <f t="shared" si="0"/>
        <v>-4.1283604302991229E-3</v>
      </c>
      <c r="I22" s="11">
        <f t="shared" si="1"/>
        <v>8.8253783617035213E-3</v>
      </c>
      <c r="J22" s="11">
        <f t="shared" si="2"/>
        <v>3.8216615397227836E-2</v>
      </c>
      <c r="K22" s="39">
        <f t="shared" si="3"/>
        <v>2.2764243740010194E-3</v>
      </c>
    </row>
    <row r="23" spans="1:15">
      <c r="A23" s="32">
        <v>42460</v>
      </c>
      <c r="B23" s="10">
        <v>105.771629</v>
      </c>
      <c r="C23" s="10">
        <v>2059.73999</v>
      </c>
      <c r="D23" s="10">
        <v>100.158272</v>
      </c>
      <c r="E23" s="13">
        <v>4.8315029999999997</v>
      </c>
      <c r="G23" s="38">
        <f t="shared" si="4"/>
        <v>1.6672567768732913E-2</v>
      </c>
      <c r="H23" s="11">
        <f t="shared" si="0"/>
        <v>6.5991114577365145E-2</v>
      </c>
      <c r="I23" s="11">
        <f t="shared" si="1"/>
        <v>2.5536731814026336E-3</v>
      </c>
      <c r="J23" s="11">
        <f t="shared" si="2"/>
        <v>8.3844634450826502E-2</v>
      </c>
      <c r="K23" s="39">
        <f t="shared" si="3"/>
        <v>3.4625408722049895E-2</v>
      </c>
    </row>
    <row r="24" spans="1:15">
      <c r="A24" s="32">
        <v>42490</v>
      </c>
      <c r="B24" s="10">
        <v>105.99308000000001</v>
      </c>
      <c r="C24" s="10">
        <v>2065.3000489999999</v>
      </c>
      <c r="D24" s="10">
        <v>100.187363</v>
      </c>
      <c r="E24" s="13">
        <v>4.8132710000000003</v>
      </c>
      <c r="G24" s="38">
        <f t="shared" si="4"/>
        <v>2.0936710731759823E-3</v>
      </c>
      <c r="H24" s="11">
        <f t="shared" si="0"/>
        <v>2.6993984808732631E-3</v>
      </c>
      <c r="I24" s="11">
        <f t="shared" si="1"/>
        <v>2.9045029850363429E-4</v>
      </c>
      <c r="J24" s="11">
        <f t="shared" si="2"/>
        <v>-3.7735669417983102E-3</v>
      </c>
      <c r="K24" s="39">
        <f t="shared" si="3"/>
        <v>1.5083296349958975E-3</v>
      </c>
    </row>
    <row r="25" spans="1:15">
      <c r="A25" s="32">
        <v>42521</v>
      </c>
      <c r="B25" s="10">
        <v>105.31031</v>
      </c>
      <c r="C25" s="10">
        <v>2096.9499510000001</v>
      </c>
      <c r="D25" s="10">
        <v>102.113792</v>
      </c>
      <c r="E25" s="13">
        <v>5.0320549999999997</v>
      </c>
      <c r="G25" s="38">
        <f t="shared" si="4"/>
        <v>-6.4416469452534542E-3</v>
      </c>
      <c r="H25" s="11">
        <f t="shared" si="0"/>
        <v>1.5324602357572555E-2</v>
      </c>
      <c r="I25" s="11">
        <f t="shared" si="1"/>
        <v>1.922826334894151E-2</v>
      </c>
      <c r="J25" s="11">
        <f t="shared" si="2"/>
        <v>4.5454328252034722E-2</v>
      </c>
      <c r="K25" s="39">
        <f t="shared" si="3"/>
        <v>1.7254709873257126E-2</v>
      </c>
    </row>
    <row r="26" spans="1:15">
      <c r="A26" s="32">
        <v>42551</v>
      </c>
      <c r="B26" s="10">
        <v>107.64456199999999</v>
      </c>
      <c r="C26" s="10">
        <v>2098.860107</v>
      </c>
      <c r="D26" s="10">
        <v>102.678696</v>
      </c>
      <c r="E26" s="13">
        <v>4.7585740000000003</v>
      </c>
      <c r="G26" s="38">
        <f t="shared" si="4"/>
        <v>2.2165465090739855E-2</v>
      </c>
      <c r="H26" s="11">
        <f t="shared" si="0"/>
        <v>9.1092112097811118E-4</v>
      </c>
      <c r="I26" s="11">
        <f t="shared" si="1"/>
        <v>5.532102852472646E-3</v>
      </c>
      <c r="J26" s="11">
        <f t="shared" si="2"/>
        <v>-5.4347776405464454E-2</v>
      </c>
      <c r="K26" s="39">
        <f t="shared" si="3"/>
        <v>3.1957961680231057E-3</v>
      </c>
    </row>
    <row r="27" spans="1:15">
      <c r="A27" s="32">
        <v>42582</v>
      </c>
      <c r="B27" s="10">
        <v>107.890816</v>
      </c>
      <c r="C27" s="10">
        <v>2173.6000979999999</v>
      </c>
      <c r="D27" s="10">
        <v>102.46275300000001</v>
      </c>
      <c r="E27" s="13">
        <v>4.6765299999999996</v>
      </c>
      <c r="G27" s="38">
        <f t="shared" si="4"/>
        <v>2.2876585256578733E-3</v>
      </c>
      <c r="H27" s="11">
        <f t="shared" si="0"/>
        <v>3.5609801125254283E-2</v>
      </c>
      <c r="I27" s="11">
        <f t="shared" si="1"/>
        <v>-2.1030944919674063E-3</v>
      </c>
      <c r="J27" s="11">
        <f t="shared" si="2"/>
        <v>-1.7241299599417947E-2</v>
      </c>
      <c r="K27" s="39">
        <f t="shared" si="3"/>
        <v>1.6963216949536432E-2</v>
      </c>
    </row>
    <row r="28" spans="1:15">
      <c r="A28" s="32">
        <v>42613</v>
      </c>
      <c r="B28" s="10">
        <v>107.569168</v>
      </c>
      <c r="C28" s="10">
        <v>2170.9499510000001</v>
      </c>
      <c r="D28" s="10">
        <v>102.51396200000001</v>
      </c>
      <c r="E28" s="13">
        <v>4.8223859999999998</v>
      </c>
      <c r="G28" s="38">
        <f t="shared" si="4"/>
        <v>-2.9812361415451354E-3</v>
      </c>
      <c r="H28" s="11">
        <f t="shared" si="0"/>
        <v>-1.2192431360480338E-3</v>
      </c>
      <c r="I28" s="11">
        <f t="shared" si="1"/>
        <v>4.997816133244054E-4</v>
      </c>
      <c r="J28" s="11">
        <f t="shared" si="2"/>
        <v>3.1188937096522467E-2</v>
      </c>
      <c r="K28" s="39">
        <f t="shared" si="3"/>
        <v>-3.6929674066496612E-4</v>
      </c>
    </row>
    <row r="29" spans="1:15">
      <c r="A29" s="32">
        <v>42643</v>
      </c>
      <c r="B29" s="10">
        <v>108.41384100000001</v>
      </c>
      <c r="C29" s="10">
        <v>2168.2700199999999</v>
      </c>
      <c r="D29" s="10">
        <v>101.68058000000001</v>
      </c>
      <c r="E29" s="13">
        <v>4.7950379999999999</v>
      </c>
      <c r="G29" s="38">
        <f t="shared" si="4"/>
        <v>7.8523708577907768E-3</v>
      </c>
      <c r="H29" s="11">
        <f t="shared" si="0"/>
        <v>-1.2344508443253945E-3</v>
      </c>
      <c r="I29" s="11">
        <f t="shared" si="1"/>
        <v>-8.1294487476740018E-3</v>
      </c>
      <c r="J29" s="11">
        <f t="shared" si="2"/>
        <v>-5.6710516329468294E-3</v>
      </c>
      <c r="K29" s="39">
        <f t="shared" si="3"/>
        <v>-4.6435807107013108E-3</v>
      </c>
    </row>
    <row r="30" spans="1:15">
      <c r="A30" s="32">
        <v>42674</v>
      </c>
      <c r="B30" s="10">
        <v>108.217339</v>
      </c>
      <c r="C30" s="10">
        <v>2126.1499020000001</v>
      </c>
      <c r="D30" s="10">
        <v>99.063889000000003</v>
      </c>
      <c r="E30" s="13">
        <v>4.8497349999999999</v>
      </c>
      <c r="G30" s="38">
        <f t="shared" si="4"/>
        <v>-1.8125176470780101E-3</v>
      </c>
      <c r="H30" s="11">
        <f t="shared" si="0"/>
        <v>-1.9425679279557545E-2</v>
      </c>
      <c r="I30" s="11">
        <f t="shared" si="1"/>
        <v>-2.5734422443302377E-2</v>
      </c>
      <c r="J30" s="11">
        <f t="shared" si="2"/>
        <v>1.1407000319914044E-2</v>
      </c>
      <c r="K30" s="39">
        <f t="shared" si="3"/>
        <v>-2.2544944149583419E-2</v>
      </c>
    </row>
    <row r="31" spans="1:15">
      <c r="A31" s="32">
        <v>42704</v>
      </c>
      <c r="B31" s="10">
        <v>105.97569300000001</v>
      </c>
      <c r="C31" s="10">
        <v>2198.8100589999999</v>
      </c>
      <c r="D31" s="10">
        <v>99.086089999999999</v>
      </c>
      <c r="E31" s="13">
        <v>4.9408960000000004</v>
      </c>
      <c r="G31" s="38">
        <f t="shared" si="4"/>
        <v>-2.0714296070429055E-2</v>
      </c>
      <c r="H31" s="11">
        <f t="shared" si="0"/>
        <v>3.4174522187570479E-2</v>
      </c>
      <c r="I31" s="11">
        <f t="shared" si="1"/>
        <v>2.2410789869147448E-4</v>
      </c>
      <c r="J31" s="11">
        <f t="shared" si="2"/>
        <v>1.8797109532789007E-2</v>
      </c>
      <c r="K31" s="39">
        <f t="shared" si="3"/>
        <v>1.7388241328537522E-2</v>
      </c>
    </row>
    <row r="32" spans="1:15">
      <c r="A32" s="32">
        <v>42735</v>
      </c>
      <c r="B32" s="10">
        <v>105.704796</v>
      </c>
      <c r="C32" s="10">
        <v>2238.830078</v>
      </c>
      <c r="D32" s="10">
        <v>99.715164000000001</v>
      </c>
      <c r="E32" s="13">
        <v>4.9408960000000004</v>
      </c>
      <c r="G32" s="38">
        <f t="shared" si="4"/>
        <v>-2.5562182452537022E-3</v>
      </c>
      <c r="H32" s="11">
        <f t="shared" si="0"/>
        <v>1.8200762196895176E-2</v>
      </c>
      <c r="I32" s="11">
        <f t="shared" si="1"/>
        <v>6.348761970524852E-3</v>
      </c>
      <c r="J32" s="11">
        <f t="shared" si="2"/>
        <v>0</v>
      </c>
      <c r="K32" s="39">
        <f t="shared" si="3"/>
        <v>1.2340715752444453E-2</v>
      </c>
    </row>
    <row r="33" spans="1:11">
      <c r="A33" s="32">
        <v>42766</v>
      </c>
      <c r="B33" s="10">
        <v>106.878006</v>
      </c>
      <c r="C33" s="10">
        <v>2278.8701169999999</v>
      </c>
      <c r="D33" s="10">
        <v>100.157166</v>
      </c>
      <c r="E33" s="13">
        <v>4.9500109999999999</v>
      </c>
      <c r="G33" s="38">
        <f t="shared" si="4"/>
        <v>1.1098928756269465E-2</v>
      </c>
      <c r="H33" s="11">
        <f t="shared" si="0"/>
        <v>1.7884358171464578E-2</v>
      </c>
      <c r="I33" s="11">
        <f t="shared" si="1"/>
        <v>4.4326457709080455E-3</v>
      </c>
      <c r="J33" s="11">
        <f t="shared" si="2"/>
        <v>1.8448070957169588E-3</v>
      </c>
      <c r="K33" s="39">
        <f t="shared" si="3"/>
        <v>1.1233357672049636E-2</v>
      </c>
    </row>
    <row r="34" spans="1:11">
      <c r="A34" s="32">
        <v>42794</v>
      </c>
      <c r="B34" s="10">
        <v>107.317955</v>
      </c>
      <c r="C34" s="10">
        <v>2363.639893</v>
      </c>
      <c r="D34" s="10">
        <v>100.10086099999999</v>
      </c>
      <c r="E34" s="13">
        <v>4.8132710000000003</v>
      </c>
      <c r="G34" s="38">
        <f t="shared" si="4"/>
        <v>4.1163660931323757E-3</v>
      </c>
      <c r="H34" s="11">
        <f t="shared" si="0"/>
        <v>3.719816033727915E-2</v>
      </c>
      <c r="I34" s="11">
        <f t="shared" si="1"/>
        <v>-5.6216646545299538E-4</v>
      </c>
      <c r="J34" s="11">
        <f t="shared" si="2"/>
        <v>-2.762418103717338E-2</v>
      </c>
      <c r="K34" s="39">
        <f t="shared" si="3"/>
        <v>1.852812451249803E-2</v>
      </c>
    </row>
    <row r="35" spans="1:11">
      <c r="A35" s="32">
        <v>42825</v>
      </c>
      <c r="B35" s="10">
        <v>107.317955</v>
      </c>
      <c r="C35" s="10">
        <v>2362.719971</v>
      </c>
      <c r="D35" s="10">
        <v>101.006371</v>
      </c>
      <c r="E35" s="13">
        <v>4.7403420000000001</v>
      </c>
      <c r="G35" s="38">
        <f t="shared" si="4"/>
        <v>0</v>
      </c>
      <c r="H35" s="11">
        <f t="shared" si="0"/>
        <v>-3.8919718808453973E-4</v>
      </c>
      <c r="I35" s="11">
        <f t="shared" si="1"/>
        <v>9.0459761380075124E-3</v>
      </c>
      <c r="J35" s="11">
        <f t="shared" si="2"/>
        <v>-1.5151650509601525E-2</v>
      </c>
      <c r="K35" s="39">
        <f t="shared" si="3"/>
        <v>4.2758848947964841E-3</v>
      </c>
    </row>
    <row r="36" spans="1:11">
      <c r="A36" s="32">
        <v>42855</v>
      </c>
      <c r="B36" s="10">
        <v>107.654945</v>
      </c>
      <c r="C36" s="10">
        <v>2384.1999510000001</v>
      </c>
      <c r="D36" s="10">
        <v>101.68596599999999</v>
      </c>
      <c r="E36" s="13">
        <v>4.6765299999999996</v>
      </c>
      <c r="G36" s="38">
        <f t="shared" si="4"/>
        <v>3.1401082884965534E-3</v>
      </c>
      <c r="H36" s="11">
        <f t="shared" si="0"/>
        <v>9.0912085493182089E-3</v>
      </c>
      <c r="I36" s="11">
        <f t="shared" si="1"/>
        <v>6.7282389543526118E-3</v>
      </c>
      <c r="J36" s="11">
        <f t="shared" si="2"/>
        <v>-1.3461475986331878E-2</v>
      </c>
      <c r="K36" s="39">
        <f t="shared" si="3"/>
        <v>7.9228731368269113E-3</v>
      </c>
    </row>
    <row r="37" spans="1:11">
      <c r="A37" s="32">
        <v>42886</v>
      </c>
      <c r="B37" s="10">
        <v>107.49138600000001</v>
      </c>
      <c r="C37" s="10">
        <v>2411.8000489999999</v>
      </c>
      <c r="D37" s="10">
        <v>101.676796</v>
      </c>
      <c r="E37" s="13">
        <v>4.667414</v>
      </c>
      <c r="G37" s="38">
        <f t="shared" si="4"/>
        <v>-1.5192892439821713E-3</v>
      </c>
      <c r="H37" s="11">
        <f t="shared" si="0"/>
        <v>1.1576251391341417E-2</v>
      </c>
      <c r="I37" s="11">
        <f t="shared" si="1"/>
        <v>-9.0179602561846724E-5</v>
      </c>
      <c r="J37" s="11">
        <f t="shared" si="2"/>
        <v>-1.9493085685325831E-3</v>
      </c>
      <c r="K37" s="39">
        <f t="shared" si="3"/>
        <v>5.8079569128161165E-3</v>
      </c>
    </row>
    <row r="38" spans="1:11">
      <c r="A38" s="32">
        <v>42916</v>
      </c>
      <c r="B38" s="10">
        <v>106.582893</v>
      </c>
      <c r="C38" s="10">
        <v>2423.4099120000001</v>
      </c>
      <c r="D38" s="10">
        <v>102.020554</v>
      </c>
      <c r="E38" s="13">
        <v>4.76769</v>
      </c>
      <c r="G38" s="38">
        <f t="shared" si="4"/>
        <v>-8.4517749171083064E-3</v>
      </c>
      <c r="H38" s="11">
        <f t="shared" si="0"/>
        <v>4.8137750908554414E-3</v>
      </c>
      <c r="I38" s="11">
        <f t="shared" si="1"/>
        <v>3.3808893820769905E-3</v>
      </c>
      <c r="J38" s="11">
        <f t="shared" si="2"/>
        <v>2.1484273732735093E-2</v>
      </c>
      <c r="K38" s="39">
        <f t="shared" si="3"/>
        <v>4.1053059174960905E-3</v>
      </c>
    </row>
    <row r="39" spans="1:11">
      <c r="A39" s="32">
        <v>42947</v>
      </c>
      <c r="B39" s="10">
        <v>107.03982499999999</v>
      </c>
      <c r="C39" s="10">
        <v>2470.3000489999999</v>
      </c>
      <c r="D39" s="10">
        <v>102.976456</v>
      </c>
      <c r="E39" s="13">
        <v>4.7859230000000004</v>
      </c>
      <c r="G39" s="38">
        <f t="shared" si="4"/>
        <v>4.2871044980923416E-3</v>
      </c>
      <c r="H39" s="11">
        <f t="shared" si="0"/>
        <v>1.9348826118030613E-2</v>
      </c>
      <c r="I39" s="11">
        <f t="shared" si="1"/>
        <v>9.3697001488542656E-3</v>
      </c>
      <c r="J39" s="11">
        <f t="shared" si="2"/>
        <v>3.8242838775172858E-3</v>
      </c>
      <c r="K39" s="39">
        <f t="shared" si="3"/>
        <v>1.441479468557369E-2</v>
      </c>
    </row>
    <row r="40" spans="1:11">
      <c r="A40" s="32">
        <v>42978</v>
      </c>
      <c r="B40" s="10">
        <v>108.222527</v>
      </c>
      <c r="C40" s="10">
        <v>2471.6499020000001</v>
      </c>
      <c r="D40" s="10">
        <v>102.38943500000001</v>
      </c>
      <c r="E40" s="13">
        <v>4.76769</v>
      </c>
      <c r="G40" s="38">
        <f t="shared" si="4"/>
        <v>1.1049177257156447E-2</v>
      </c>
      <c r="H40" s="11">
        <f t="shared" si="0"/>
        <v>5.4643281108568138E-4</v>
      </c>
      <c r="I40" s="11">
        <f t="shared" si="1"/>
        <v>-5.700536052629282E-3</v>
      </c>
      <c r="J40" s="11">
        <f t="shared" si="2"/>
        <v>-3.8097144479759468E-3</v>
      </c>
      <c r="K40" s="39">
        <f t="shared" si="3"/>
        <v>-2.5422886687668633E-3</v>
      </c>
    </row>
    <row r="41" spans="1:11">
      <c r="A41" s="32">
        <v>43008</v>
      </c>
      <c r="B41" s="10">
        <v>107.44568599999999</v>
      </c>
      <c r="C41" s="10">
        <v>2519.360107</v>
      </c>
      <c r="D41" s="10">
        <v>102.490753</v>
      </c>
      <c r="E41" s="13">
        <v>4.8753539999999997</v>
      </c>
      <c r="G41" s="38">
        <f t="shared" si="4"/>
        <v>-7.1781820433744316E-3</v>
      </c>
      <c r="H41" s="11">
        <f t="shared" si="0"/>
        <v>1.9302978533243684E-2</v>
      </c>
      <c r="I41" s="11">
        <f t="shared" si="1"/>
        <v>9.8953568793491253E-4</v>
      </c>
      <c r="J41" s="11">
        <f t="shared" si="2"/>
        <v>2.258200512197726E-2</v>
      </c>
      <c r="K41" s="39">
        <f t="shared" ref="K41:K68" si="5">G41*$P$10+H41*$P$11+I41*$P$12+J41*$P$13</f>
        <v>1.0248167228690642E-2</v>
      </c>
    </row>
    <row r="42" spans="1:11">
      <c r="A42" s="32">
        <v>43039</v>
      </c>
      <c r="B42" s="10">
        <v>107.876869</v>
      </c>
      <c r="C42" s="10">
        <v>2575.26001</v>
      </c>
      <c r="D42" s="10">
        <v>102.440811</v>
      </c>
      <c r="E42" s="13">
        <v>4.857094</v>
      </c>
      <c r="G42" s="38">
        <f t="shared" si="4"/>
        <v>4.0130322216938921E-3</v>
      </c>
      <c r="H42" s="11">
        <f t="shared" si="0"/>
        <v>2.2188135330349579E-2</v>
      </c>
      <c r="I42" s="11">
        <f t="shared" si="1"/>
        <v>-4.8728298444642598E-4</v>
      </c>
      <c r="J42" s="11">
        <f t="shared" si="2"/>
        <v>-3.7453690542265695E-3</v>
      </c>
      <c r="K42" s="39">
        <f t="shared" si="5"/>
        <v>1.0976609686230741E-2</v>
      </c>
    </row>
    <row r="43" spans="1:11">
      <c r="A43" s="32">
        <v>43069</v>
      </c>
      <c r="B43" s="10">
        <v>107.808678</v>
      </c>
      <c r="C43" s="10">
        <v>2584.8400879999999</v>
      </c>
      <c r="D43" s="10">
        <v>102.786247</v>
      </c>
      <c r="E43" s="13">
        <v>4.9666519999999998</v>
      </c>
      <c r="G43" s="38">
        <f t="shared" si="4"/>
        <v>-6.3211882799452384E-4</v>
      </c>
      <c r="H43" s="11">
        <f t="shared" si="0"/>
        <v>3.7200430103366371E-3</v>
      </c>
      <c r="I43" s="11">
        <f t="shared" si="1"/>
        <v>3.3720545222939179E-3</v>
      </c>
      <c r="J43" s="11">
        <f t="shared" si="2"/>
        <v>2.2556285713226844E-2</v>
      </c>
      <c r="K43" s="39">
        <f t="shared" si="5"/>
        <v>3.5479852426083423E-3</v>
      </c>
    </row>
    <row r="44" spans="1:11">
      <c r="A44" s="32">
        <v>43100</v>
      </c>
      <c r="B44" s="10">
        <v>108.39566000000001</v>
      </c>
      <c r="C44" s="10">
        <v>2673.610107</v>
      </c>
      <c r="D44" s="10">
        <v>101.879257</v>
      </c>
      <c r="E44" s="13">
        <v>5.0963279999999997</v>
      </c>
      <c r="G44" s="38">
        <f t="shared" si="4"/>
        <v>5.4446637403345781E-3</v>
      </c>
      <c r="H44" s="11">
        <f t="shared" si="0"/>
        <v>3.4342557364422946E-2</v>
      </c>
      <c r="I44" s="11">
        <f t="shared" si="1"/>
        <v>-8.8240404380170376E-3</v>
      </c>
      <c r="J44" s="11">
        <f t="shared" si="2"/>
        <v>2.6109338846369731E-2</v>
      </c>
      <c r="K44" s="39">
        <f t="shared" si="5"/>
        <v>1.2999470700587188E-2</v>
      </c>
    </row>
    <row r="45" spans="1:11">
      <c r="A45" s="32">
        <v>43131</v>
      </c>
      <c r="B45" s="10">
        <v>108.09902200000001</v>
      </c>
      <c r="C45" s="10">
        <v>2823.8100589999999</v>
      </c>
      <c r="D45" s="10">
        <v>100.62576300000001</v>
      </c>
      <c r="E45" s="13">
        <v>5.0046679999999997</v>
      </c>
      <c r="G45" s="38">
        <f t="shared" si="4"/>
        <v>-2.7366224810107848E-3</v>
      </c>
      <c r="H45" s="11">
        <f t="shared" si="0"/>
        <v>5.6178704444133053E-2</v>
      </c>
      <c r="I45" s="11">
        <f t="shared" si="1"/>
        <v>-1.230372145332773E-2</v>
      </c>
      <c r="J45" s="11">
        <f t="shared" si="2"/>
        <v>-1.798549857858444E-2</v>
      </c>
      <c r="K45" s="39">
        <f t="shared" si="5"/>
        <v>2.2318580522191774E-2</v>
      </c>
    </row>
    <row r="46" spans="1:11">
      <c r="A46" s="32">
        <v>43159</v>
      </c>
      <c r="B46" s="10">
        <v>106.961731</v>
      </c>
      <c r="C46" s="10">
        <v>2713.830078</v>
      </c>
      <c r="D46" s="10">
        <v>101.30495500000001</v>
      </c>
      <c r="E46" s="13">
        <v>4.9771700000000001</v>
      </c>
      <c r="G46" s="38">
        <f t="shared" si="4"/>
        <v>-1.0520825988601493E-2</v>
      </c>
      <c r="H46" s="11">
        <f t="shared" si="0"/>
        <v>-3.8947372061896871E-2</v>
      </c>
      <c r="I46" s="11">
        <f t="shared" si="1"/>
        <v>6.7496829812858207E-3</v>
      </c>
      <c r="J46" s="11">
        <f t="shared" si="2"/>
        <v>-5.4944703624695149E-3</v>
      </c>
      <c r="K46" s="39">
        <f t="shared" si="5"/>
        <v>-1.6353138193097704E-2</v>
      </c>
    </row>
    <row r="47" spans="1:11">
      <c r="A47" s="32">
        <v>43190</v>
      </c>
      <c r="B47" s="10">
        <v>108.061752</v>
      </c>
      <c r="C47" s="10">
        <v>2640.8701169999999</v>
      </c>
      <c r="D47" s="10">
        <v>100.345085</v>
      </c>
      <c r="E47" s="13">
        <v>5.0963279999999997</v>
      </c>
      <c r="G47" s="38">
        <f t="shared" si="4"/>
        <v>1.0284248298113259E-2</v>
      </c>
      <c r="H47" s="11">
        <f t="shared" si="0"/>
        <v>-2.6884498624825112E-2</v>
      </c>
      <c r="I47" s="11">
        <f t="shared" si="1"/>
        <v>-9.4750547986523388E-3</v>
      </c>
      <c r="J47" s="11">
        <f t="shared" si="2"/>
        <v>2.3940914214302434E-2</v>
      </c>
      <c r="K47" s="39">
        <f t="shared" si="5"/>
        <v>-1.8276656282193632E-2</v>
      </c>
    </row>
    <row r="48" spans="1:11">
      <c r="A48" s="32">
        <v>43220</v>
      </c>
      <c r="B48" s="10">
        <v>107.641144</v>
      </c>
      <c r="C48" s="10">
        <v>2648.0500489999999</v>
      </c>
      <c r="D48" s="10">
        <v>101.009415</v>
      </c>
      <c r="E48" s="13">
        <v>5.1696559999999998</v>
      </c>
      <c r="G48" s="38">
        <f t="shared" si="4"/>
        <v>-3.8922929918811739E-3</v>
      </c>
      <c r="H48" s="11">
        <f t="shared" si="0"/>
        <v>2.7187751316434801E-3</v>
      </c>
      <c r="I48" s="11">
        <f t="shared" si="1"/>
        <v>6.6204538069802501E-3</v>
      </c>
      <c r="J48" s="11">
        <f t="shared" si="2"/>
        <v>1.4388398862867552E-2</v>
      </c>
      <c r="K48" s="39">
        <f t="shared" si="5"/>
        <v>4.6479025204469943E-3</v>
      </c>
    </row>
    <row r="49" spans="1:11">
      <c r="A49" s="32">
        <v>43251</v>
      </c>
      <c r="B49" s="10">
        <v>107.79531900000001</v>
      </c>
      <c r="C49" s="10">
        <v>2705.2700199999999</v>
      </c>
      <c r="D49" s="10">
        <v>101.105492</v>
      </c>
      <c r="E49" s="13">
        <v>4.9863359999999997</v>
      </c>
      <c r="G49" s="38">
        <f t="shared" si="4"/>
        <v>1.4323054760548557E-3</v>
      </c>
      <c r="H49" s="11">
        <f t="shared" si="0"/>
        <v>2.1608341965291905E-2</v>
      </c>
      <c r="I49" s="11">
        <f t="shared" si="1"/>
        <v>9.5116875986257289E-4</v>
      </c>
      <c r="J49" s="11">
        <f t="shared" si="2"/>
        <v>-3.5460773405425847E-2</v>
      </c>
      <c r="K49" s="39">
        <f t="shared" si="5"/>
        <v>1.1394707803731389E-2</v>
      </c>
    </row>
    <row r="50" spans="1:11">
      <c r="A50" s="32">
        <v>43281</v>
      </c>
      <c r="B50" s="10">
        <v>108.650536</v>
      </c>
      <c r="C50" s="10">
        <v>2718.3701169999999</v>
      </c>
      <c r="D50" s="10">
        <v>101.094696</v>
      </c>
      <c r="E50" s="13">
        <v>4.8855089999999999</v>
      </c>
      <c r="G50" s="38">
        <f t="shared" si="4"/>
        <v>7.9337118525526704E-3</v>
      </c>
      <c r="H50" s="11">
        <f t="shared" si="0"/>
        <v>4.8424360241866009E-3</v>
      </c>
      <c r="I50" s="11">
        <f t="shared" si="1"/>
        <v>-1.067795605010175E-4</v>
      </c>
      <c r="J50" s="11">
        <f t="shared" si="2"/>
        <v>-2.0220659016961511E-2</v>
      </c>
      <c r="K50" s="39">
        <f t="shared" si="5"/>
        <v>2.3953694838621375E-3</v>
      </c>
    </row>
    <row r="51" spans="1:11">
      <c r="A51" s="32">
        <v>43312</v>
      </c>
      <c r="B51" s="10">
        <v>107.98159800000001</v>
      </c>
      <c r="C51" s="10">
        <v>2816.290039</v>
      </c>
      <c r="D51" s="10">
        <v>101.647255</v>
      </c>
      <c r="E51" s="13">
        <v>4.7938479999999997</v>
      </c>
      <c r="G51" s="38">
        <f t="shared" si="4"/>
        <v>-6.1567850893988882E-3</v>
      </c>
      <c r="H51" s="11">
        <f t="shared" si="0"/>
        <v>3.6021556221367206E-2</v>
      </c>
      <c r="I51" s="11">
        <f t="shared" si="1"/>
        <v>5.4657565813344177E-3</v>
      </c>
      <c r="J51" s="11">
        <f t="shared" si="2"/>
        <v>-1.8761811717059616E-2</v>
      </c>
      <c r="K51" s="39">
        <f t="shared" si="5"/>
        <v>2.0913692433149954E-2</v>
      </c>
    </row>
    <row r="52" spans="1:11">
      <c r="A52" s="32">
        <v>43343</v>
      </c>
      <c r="B52" s="10">
        <v>108.63782500000001</v>
      </c>
      <c r="C52" s="10">
        <v>2901.5200199999999</v>
      </c>
      <c r="D52" s="10">
        <v>101.036209</v>
      </c>
      <c r="E52" s="13">
        <v>4.5830289999999998</v>
      </c>
      <c r="G52" s="38">
        <f t="shared" si="4"/>
        <v>6.0772114152265206E-3</v>
      </c>
      <c r="H52" s="11">
        <f t="shared" si="0"/>
        <v>3.0263211466054526E-2</v>
      </c>
      <c r="I52" s="11">
        <f t="shared" si="1"/>
        <v>-6.0114363147337497E-3</v>
      </c>
      <c r="J52" s="11">
        <f t="shared" si="2"/>
        <v>-4.3976988840697472E-2</v>
      </c>
      <c r="K52" s="39">
        <f t="shared" si="5"/>
        <v>1.232774768851032E-2</v>
      </c>
    </row>
    <row r="53" spans="1:11">
      <c r="A53" s="32">
        <v>43373</v>
      </c>
      <c r="B53" s="10">
        <v>107.663628</v>
      </c>
      <c r="C53" s="10">
        <v>2913.9799800000001</v>
      </c>
      <c r="D53" s="10">
        <v>100.364532</v>
      </c>
      <c r="E53" s="13">
        <v>4.7769500000000003</v>
      </c>
      <c r="G53" s="38">
        <f t="shared" si="4"/>
        <v>-8.9673831375030166E-3</v>
      </c>
      <c r="H53" s="11">
        <f t="shared" si="0"/>
        <v>4.2942871026614999E-3</v>
      </c>
      <c r="I53" s="11">
        <f t="shared" si="1"/>
        <v>-6.6478840273985589E-3</v>
      </c>
      <c r="J53" s="11">
        <f t="shared" si="2"/>
        <v>4.2312845936606655E-2</v>
      </c>
      <c r="K53" s="39">
        <f t="shared" si="5"/>
        <v>-1.1159077843256944E-3</v>
      </c>
    </row>
    <row r="54" spans="1:11">
      <c r="A54" s="32">
        <v>43404</v>
      </c>
      <c r="B54" s="10">
        <v>106.297241</v>
      </c>
      <c r="C54" s="10">
        <v>2711.73999</v>
      </c>
      <c r="D54" s="10">
        <v>100.88376599999999</v>
      </c>
      <c r="E54" s="13">
        <v>4.7085689999999998</v>
      </c>
      <c r="G54" s="38">
        <f t="shared" si="4"/>
        <v>-1.2691259113059083E-2</v>
      </c>
      <c r="H54" s="11">
        <f t="shared" si="0"/>
        <v>-6.9403356024429527E-2</v>
      </c>
      <c r="I54" s="11">
        <f t="shared" si="1"/>
        <v>5.1734810062183849E-3</v>
      </c>
      <c r="J54" s="11">
        <f t="shared" si="2"/>
        <v>-1.4314782444865545E-2</v>
      </c>
      <c r="K54" s="39">
        <f t="shared" si="5"/>
        <v>-3.252994053904458E-2</v>
      </c>
    </row>
    <row r="55" spans="1:11">
      <c r="A55" s="32">
        <v>43434</v>
      </c>
      <c r="B55" s="10">
        <v>106.814705</v>
      </c>
      <c r="C55" s="10">
        <v>2760.169922</v>
      </c>
      <c r="D55" s="10">
        <v>102.937302</v>
      </c>
      <c r="E55" s="13">
        <v>4.4315290000000003</v>
      </c>
      <c r="G55" s="38">
        <f t="shared" si="4"/>
        <v>4.8680849581035123E-3</v>
      </c>
      <c r="H55" s="11">
        <f t="shared" si="0"/>
        <v>1.7859356788849069E-2</v>
      </c>
      <c r="I55" s="11">
        <f t="shared" si="1"/>
        <v>2.0355465318374497E-2</v>
      </c>
      <c r="J55" s="11">
        <f t="shared" si="2"/>
        <v>-5.8837408987741181E-2</v>
      </c>
      <c r="K55" s="39">
        <f t="shared" si="5"/>
        <v>1.9093520780920491E-2</v>
      </c>
    </row>
    <row r="56" spans="1:11">
      <c r="A56" s="32">
        <v>43465</v>
      </c>
      <c r="B56" s="10">
        <v>107.138893</v>
      </c>
      <c r="C56" s="10">
        <v>2506.8500979999999</v>
      </c>
      <c r="D56" s="10">
        <v>104.331322</v>
      </c>
      <c r="E56" s="13">
        <v>4.6678759999999997</v>
      </c>
      <c r="G56" s="38">
        <f t="shared" si="4"/>
        <v>3.0350502770193706E-3</v>
      </c>
      <c r="H56" s="11">
        <f t="shared" si="0"/>
        <v>-9.1776894596563949E-2</v>
      </c>
      <c r="I56" s="11">
        <f t="shared" si="1"/>
        <v>1.3542418277098399E-2</v>
      </c>
      <c r="J56" s="11">
        <f t="shared" si="2"/>
        <v>5.3333059537689902E-2</v>
      </c>
      <c r="K56" s="39">
        <f t="shared" si="5"/>
        <v>-3.97033160318166E-2</v>
      </c>
    </row>
    <row r="57" spans="1:11">
      <c r="A57" s="32">
        <v>43496</v>
      </c>
      <c r="B57" s="10">
        <v>109.00308200000001</v>
      </c>
      <c r="C57" s="10">
        <v>2704.1000979999999</v>
      </c>
      <c r="D57" s="10">
        <v>103.952682</v>
      </c>
      <c r="E57" s="13">
        <v>4.707268</v>
      </c>
      <c r="G57" s="38">
        <f t="shared" si="4"/>
        <v>1.7399741100554495E-2</v>
      </c>
      <c r="H57" s="11">
        <f t="shared" si="0"/>
        <v>7.8684401655036665E-2</v>
      </c>
      <c r="I57" s="11">
        <f t="shared" si="1"/>
        <v>-3.6292073438885814E-3</v>
      </c>
      <c r="J57" s="11">
        <f t="shared" si="2"/>
        <v>8.4389559619836348E-3</v>
      </c>
      <c r="K57" s="39">
        <f t="shared" si="5"/>
        <v>3.7985653550828918E-2</v>
      </c>
    </row>
    <row r="58" spans="1:11">
      <c r="A58" s="32">
        <v>43524</v>
      </c>
      <c r="B58" s="10">
        <v>108.81662</v>
      </c>
      <c r="C58" s="10">
        <v>2784.48999</v>
      </c>
      <c r="D58" s="10">
        <v>106.15921</v>
      </c>
      <c r="E58" s="13">
        <v>4.6974200000000002</v>
      </c>
      <c r="G58" s="38">
        <f t="shared" si="4"/>
        <v>-1.710612182506967E-3</v>
      </c>
      <c r="H58" s="11">
        <f t="shared" si="0"/>
        <v>2.9728889126352211E-2</v>
      </c>
      <c r="I58" s="11">
        <f t="shared" si="1"/>
        <v>2.1226272930601309E-2</v>
      </c>
      <c r="J58" s="11">
        <f t="shared" si="2"/>
        <v>-2.09208398587033E-3</v>
      </c>
      <c r="K58" s="39">
        <f t="shared" si="5"/>
        <v>2.552489614164246E-2</v>
      </c>
    </row>
    <row r="59" spans="1:11">
      <c r="A59" s="32">
        <v>43555</v>
      </c>
      <c r="B59" s="10">
        <v>110.96586600000001</v>
      </c>
      <c r="C59" s="10">
        <v>2834.3999020000001</v>
      </c>
      <c r="D59" s="10">
        <v>105.956245</v>
      </c>
      <c r="E59" s="13">
        <v>4.6777240000000004</v>
      </c>
      <c r="G59" s="38">
        <f t="shared" si="4"/>
        <v>1.9751082141680244E-2</v>
      </c>
      <c r="H59" s="11">
        <f t="shared" si="0"/>
        <v>1.7924256211817115E-2</v>
      </c>
      <c r="I59" s="11">
        <f t="shared" si="1"/>
        <v>-1.9118925244451805E-3</v>
      </c>
      <c r="J59" s="11">
        <f t="shared" si="2"/>
        <v>-4.19293995427271E-3</v>
      </c>
      <c r="K59" s="39">
        <f t="shared" si="5"/>
        <v>8.1165654715741643E-3</v>
      </c>
    </row>
    <row r="60" spans="1:11">
      <c r="A60" s="32">
        <v>43585</v>
      </c>
      <c r="B60" s="10">
        <v>111.211212</v>
      </c>
      <c r="C60" s="10">
        <v>2945.830078</v>
      </c>
      <c r="D60" s="10">
        <v>107.98172</v>
      </c>
      <c r="E60" s="13">
        <v>4.5201589999999996</v>
      </c>
      <c r="G60" s="38">
        <f t="shared" si="4"/>
        <v>2.2110042380059274E-3</v>
      </c>
      <c r="H60" s="11">
        <f t="shared" si="0"/>
        <v>3.9313498395682572E-2</v>
      </c>
      <c r="I60" s="11">
        <f t="shared" si="1"/>
        <v>1.9116145537245118E-2</v>
      </c>
      <c r="J60" s="11">
        <f t="shared" si="2"/>
        <v>-3.3684116463476861E-2</v>
      </c>
      <c r="K60" s="39">
        <f t="shared" si="5"/>
        <v>2.9327215612624434E-2</v>
      </c>
    </row>
    <row r="61" spans="1:11">
      <c r="A61" s="32">
        <v>43616</v>
      </c>
      <c r="B61" s="10">
        <v>113.12492399999999</v>
      </c>
      <c r="C61" s="10">
        <v>2752.0600589999999</v>
      </c>
      <c r="D61" s="10">
        <v>109.17231</v>
      </c>
      <c r="E61" s="13">
        <v>4.6383330000000003</v>
      </c>
      <c r="G61" s="38">
        <f t="shared" si="4"/>
        <v>1.7207905260487492E-2</v>
      </c>
      <c r="H61" s="11">
        <f t="shared" si="0"/>
        <v>-6.5777731189286898E-2</v>
      </c>
      <c r="I61" s="11">
        <f t="shared" si="1"/>
        <v>1.1025847708297296E-2</v>
      </c>
      <c r="J61" s="11">
        <f t="shared" si="2"/>
        <v>2.6143770606299618E-2</v>
      </c>
      <c r="K61" s="39">
        <f t="shared" si="5"/>
        <v>-2.7803336079296789E-2</v>
      </c>
    </row>
    <row r="62" spans="1:11">
      <c r="A62" s="32">
        <v>43646</v>
      </c>
      <c r="B62" s="10">
        <v>113.37584699999999</v>
      </c>
      <c r="C62" s="10">
        <v>2941.76001</v>
      </c>
      <c r="D62" s="10">
        <v>109.380898</v>
      </c>
      <c r="E62" s="13">
        <v>4.5989420000000001</v>
      </c>
      <c r="G62" s="38">
        <f t="shared" si="4"/>
        <v>2.2181053575779661E-3</v>
      </c>
      <c r="H62" s="11">
        <f t="shared" si="0"/>
        <v>6.8930163925612228E-2</v>
      </c>
      <c r="I62" s="11">
        <f t="shared" si="1"/>
        <v>1.9106310015791184E-3</v>
      </c>
      <c r="J62" s="11">
        <f t="shared" si="2"/>
        <v>-8.4924907288890586E-3</v>
      </c>
      <c r="K62" s="39">
        <f t="shared" si="5"/>
        <v>3.5793345825794798E-2</v>
      </c>
    </row>
    <row r="63" spans="1:11">
      <c r="A63" s="32">
        <v>43677</v>
      </c>
      <c r="B63" s="10">
        <v>113.76106299999999</v>
      </c>
      <c r="C63" s="10">
        <v>2980.3798830000001</v>
      </c>
      <c r="D63" s="10">
        <v>112.416512</v>
      </c>
      <c r="E63" s="13">
        <v>4.5103109999999997</v>
      </c>
      <c r="G63" s="38">
        <f t="shared" si="4"/>
        <v>3.3976901623500094E-3</v>
      </c>
      <c r="H63" s="11">
        <f t="shared" si="0"/>
        <v>1.312815214997776E-2</v>
      </c>
      <c r="I63" s="11">
        <f t="shared" si="1"/>
        <v>2.7752688591018839E-2</v>
      </c>
      <c r="J63" s="11">
        <f t="shared" si="2"/>
        <v>-1.9272041265143234E-2</v>
      </c>
      <c r="K63" s="39">
        <f t="shared" si="5"/>
        <v>2.0359038172269757E-2</v>
      </c>
    </row>
    <row r="64" spans="1:11">
      <c r="A64" s="32">
        <v>43708</v>
      </c>
      <c r="B64" s="10">
        <v>116.75885</v>
      </c>
      <c r="C64" s="10">
        <v>2926.459961</v>
      </c>
      <c r="D64" s="10">
        <v>111.731934</v>
      </c>
      <c r="E64" s="13">
        <v>4.5201589999999996</v>
      </c>
      <c r="G64" s="38">
        <f t="shared" si="4"/>
        <v>2.6351608546414537E-2</v>
      </c>
      <c r="H64" s="11">
        <f t="shared" si="0"/>
        <v>-1.8091627281326687E-2</v>
      </c>
      <c r="I64" s="11">
        <f t="shared" si="1"/>
        <v>-6.0896570069706654E-3</v>
      </c>
      <c r="J64" s="11">
        <f t="shared" si="2"/>
        <v>2.1834414522634597E-3</v>
      </c>
      <c r="K64" s="39">
        <f t="shared" si="5"/>
        <v>-1.2157430361877039E-2</v>
      </c>
    </row>
    <row r="65" spans="1:11">
      <c r="A65" s="32">
        <v>43738</v>
      </c>
      <c r="B65" s="10">
        <v>115.680183</v>
      </c>
      <c r="C65" s="10">
        <v>2976.73999</v>
      </c>
      <c r="D65" s="10">
        <v>111.970207</v>
      </c>
      <c r="E65" s="13">
        <v>4.64961</v>
      </c>
      <c r="G65" s="38">
        <f t="shared" si="4"/>
        <v>-9.2384174732792913E-3</v>
      </c>
      <c r="H65" s="11">
        <f t="shared" si="0"/>
        <v>1.7181177829208652E-2</v>
      </c>
      <c r="I65" s="11">
        <f t="shared" si="1"/>
        <v>2.1325416241341228E-3</v>
      </c>
      <c r="J65" s="11">
        <f t="shared" si="2"/>
        <v>2.863859435033158E-2</v>
      </c>
      <c r="K65" s="39">
        <f t="shared" si="5"/>
        <v>9.740601943024561E-3</v>
      </c>
    </row>
    <row r="66" spans="1:11">
      <c r="A66" s="32">
        <v>43769</v>
      </c>
      <c r="B66" s="10">
        <v>115.50932299999999</v>
      </c>
      <c r="C66" s="10">
        <v>3037.5600589999999</v>
      </c>
      <c r="D66" s="10">
        <v>111.93544799999999</v>
      </c>
      <c r="E66" s="13">
        <v>4.5403250000000002</v>
      </c>
      <c r="G66" s="38">
        <f t="shared" si="4"/>
        <v>-1.4770031959579859E-3</v>
      </c>
      <c r="H66" s="11">
        <f t="shared" si="0"/>
        <v>2.0431770730503028E-2</v>
      </c>
      <c r="I66" s="11">
        <f t="shared" si="1"/>
        <v>-3.1043079164806936E-4</v>
      </c>
      <c r="J66" s="11">
        <f t="shared" si="2"/>
        <v>-2.3504121851079952E-2</v>
      </c>
      <c r="K66" s="39">
        <f t="shared" si="5"/>
        <v>1.0176095573704054E-2</v>
      </c>
    </row>
    <row r="67" spans="1:11">
      <c r="A67" s="32">
        <v>43799</v>
      </c>
      <c r="B67" s="10">
        <v>116.023354</v>
      </c>
      <c r="C67" s="10">
        <v>3140.9799800000001</v>
      </c>
      <c r="D67" s="10">
        <v>111.697243</v>
      </c>
      <c r="E67" s="13">
        <v>4.7290910000000004</v>
      </c>
      <c r="G67" s="38">
        <f t="shared" si="4"/>
        <v>4.4501256405078474E-3</v>
      </c>
      <c r="H67" s="11">
        <f t="shared" si="0"/>
        <v>3.4047037421886299E-2</v>
      </c>
      <c r="I67" s="11">
        <f t="shared" si="1"/>
        <v>-2.1280568779247981E-3</v>
      </c>
      <c r="J67" s="11">
        <f t="shared" si="2"/>
        <v>4.1575437881649489E-2</v>
      </c>
      <c r="K67" s="39">
        <f t="shared" si="5"/>
        <v>1.6160796392493498E-2</v>
      </c>
    </row>
    <row r="68" spans="1:11">
      <c r="A68" s="33">
        <v>43830</v>
      </c>
      <c r="B68" s="34">
        <v>116.232803</v>
      </c>
      <c r="C68" s="34">
        <v>3230.780029</v>
      </c>
      <c r="D68" s="34">
        <v>114.407005</v>
      </c>
      <c r="E68" s="15">
        <v>4.41</v>
      </c>
      <c r="G68" s="40">
        <f t="shared" si="4"/>
        <v>1.805231384709034E-3</v>
      </c>
      <c r="H68" s="14">
        <f t="shared" si="0"/>
        <v>2.8589818964716848E-2</v>
      </c>
      <c r="I68" s="14">
        <f t="shared" si="1"/>
        <v>2.4259882582777784E-2</v>
      </c>
      <c r="J68" s="14">
        <f t="shared" si="2"/>
        <v>-6.7474066369202917E-2</v>
      </c>
      <c r="K68" s="41">
        <f t="shared" si="5"/>
        <v>2.64489458787356E-2</v>
      </c>
    </row>
    <row r="69" spans="1:11">
      <c r="A69" s="9"/>
    </row>
  </sheetData>
  <mergeCells count="2">
    <mergeCell ref="A6:E6"/>
    <mergeCell ref="G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17F3-4FEB-4671-B854-355995E55C45}">
  <dimension ref="A1:E1314"/>
  <sheetViews>
    <sheetView workbookViewId="0">
      <selection activeCell="E13" sqref="E13"/>
    </sheetView>
  </sheetViews>
  <sheetFormatPr defaultRowHeight="14"/>
  <cols>
    <col min="1" max="16384" width="20.7265625" customWidth="1"/>
  </cols>
  <sheetData>
    <row r="1" spans="1:5">
      <c r="A1" t="s">
        <v>28</v>
      </c>
    </row>
    <row r="2" spans="1:5">
      <c r="A2" t="s">
        <v>29</v>
      </c>
    </row>
    <row r="3" spans="1:5">
      <c r="A3" t="s">
        <v>30</v>
      </c>
    </row>
    <row r="4" spans="1:5">
      <c r="A4" t="s">
        <v>31</v>
      </c>
    </row>
    <row r="5" spans="1:5">
      <c r="A5" t="s">
        <v>32</v>
      </c>
    </row>
    <row r="6" spans="1:5">
      <c r="A6" t="s">
        <v>33</v>
      </c>
    </row>
    <row r="8" spans="1:5">
      <c r="A8" t="s">
        <v>34</v>
      </c>
      <c r="B8" t="s">
        <v>35</v>
      </c>
    </row>
    <row r="10" spans="1:5">
      <c r="A10" t="s">
        <v>36</v>
      </c>
    </row>
    <row r="11" spans="1:5">
      <c r="A11" t="s">
        <v>37</v>
      </c>
      <c r="B11" t="s">
        <v>34</v>
      </c>
    </row>
    <row r="12" spans="1:5">
      <c r="A12" s="74">
        <v>42006</v>
      </c>
      <c r="B12" s="75">
        <v>2.69</v>
      </c>
      <c r="C12" s="75">
        <f>AVERAGE(B12:B1314)</f>
        <v>2.8040640000000008</v>
      </c>
      <c r="D12">
        <f>C12/100</f>
        <v>2.8040640000000009E-2</v>
      </c>
      <c r="E12">
        <f>D12/12</f>
        <v>2.3367200000000009E-3</v>
      </c>
    </row>
    <row r="13" spans="1:5">
      <c r="A13" s="74">
        <v>42009</v>
      </c>
      <c r="B13" s="75">
        <v>2.6</v>
      </c>
    </row>
    <row r="14" spans="1:5">
      <c r="A14" s="74">
        <v>42010</v>
      </c>
      <c r="B14" s="75">
        <v>2.52</v>
      </c>
    </row>
    <row r="15" spans="1:5">
      <c r="A15" s="74">
        <v>42011</v>
      </c>
      <c r="B15" s="75">
        <v>2.52</v>
      </c>
    </row>
    <row r="16" spans="1:5">
      <c r="A16" s="74">
        <v>42012</v>
      </c>
      <c r="B16" s="75">
        <v>2.59</v>
      </c>
    </row>
    <row r="17" spans="1:5">
      <c r="A17" s="74">
        <v>42013</v>
      </c>
      <c r="B17" s="75">
        <v>2.5499999999999998</v>
      </c>
      <c r="D17" s="76"/>
      <c r="E17" s="77"/>
    </row>
    <row r="18" spans="1:5">
      <c r="A18" s="74">
        <v>42016</v>
      </c>
      <c r="B18" s="75">
        <v>2.4900000000000002</v>
      </c>
    </row>
    <row r="19" spans="1:5">
      <c r="A19" s="74">
        <v>42017</v>
      </c>
      <c r="B19" s="75">
        <v>2.4900000000000002</v>
      </c>
    </row>
    <row r="20" spans="1:5">
      <c r="A20" s="74">
        <v>42018</v>
      </c>
      <c r="B20" s="75">
        <v>2.4700000000000002</v>
      </c>
    </row>
    <row r="21" spans="1:5">
      <c r="A21" s="74">
        <v>42019</v>
      </c>
      <c r="B21" s="75">
        <v>2.4</v>
      </c>
    </row>
    <row r="22" spans="1:5">
      <c r="A22" s="74">
        <v>42020</v>
      </c>
      <c r="B22" s="75">
        <v>2.44</v>
      </c>
    </row>
    <row r="23" spans="1:5">
      <c r="A23" s="74">
        <v>42023</v>
      </c>
      <c r="B23" s="78"/>
    </row>
    <row r="24" spans="1:5">
      <c r="A24" s="74">
        <v>42024</v>
      </c>
      <c r="B24" s="75">
        <v>2.39</v>
      </c>
    </row>
    <row r="25" spans="1:5">
      <c r="A25" s="74">
        <v>42025</v>
      </c>
      <c r="B25" s="75">
        <v>2.44</v>
      </c>
    </row>
    <row r="26" spans="1:5">
      <c r="A26" s="74">
        <v>42026</v>
      </c>
      <c r="B26" s="75">
        <v>2.46</v>
      </c>
    </row>
    <row r="27" spans="1:5">
      <c r="A27" s="74">
        <v>42027</v>
      </c>
      <c r="B27" s="75">
        <v>2.38</v>
      </c>
    </row>
    <row r="28" spans="1:5">
      <c r="A28" s="74">
        <v>42030</v>
      </c>
      <c r="B28" s="75">
        <v>2.4</v>
      </c>
    </row>
    <row r="29" spans="1:5">
      <c r="A29" s="74">
        <v>42031</v>
      </c>
      <c r="B29" s="75">
        <v>2.4</v>
      </c>
    </row>
    <row r="30" spans="1:5">
      <c r="A30" s="74">
        <v>42032</v>
      </c>
      <c r="B30" s="75">
        <v>2.29</v>
      </c>
    </row>
    <row r="31" spans="1:5">
      <c r="A31" s="74">
        <v>42033</v>
      </c>
      <c r="B31" s="75">
        <v>2.33</v>
      </c>
    </row>
    <row r="32" spans="1:5">
      <c r="A32" s="74">
        <v>42034</v>
      </c>
      <c r="B32" s="75">
        <v>2.25</v>
      </c>
    </row>
    <row r="33" spans="1:2">
      <c r="A33" s="74">
        <v>42037</v>
      </c>
      <c r="B33" s="75">
        <v>2.25</v>
      </c>
    </row>
    <row r="34" spans="1:2">
      <c r="A34" s="74">
        <v>42038</v>
      </c>
      <c r="B34" s="75">
        <v>2.37</v>
      </c>
    </row>
    <row r="35" spans="1:2">
      <c r="A35" s="74">
        <v>42039</v>
      </c>
      <c r="B35" s="75">
        <v>2.39</v>
      </c>
    </row>
    <row r="36" spans="1:2">
      <c r="A36" s="74">
        <v>42040</v>
      </c>
      <c r="B36" s="75">
        <v>2.42</v>
      </c>
    </row>
    <row r="37" spans="1:2">
      <c r="A37" s="74">
        <v>42041</v>
      </c>
      <c r="B37" s="75">
        <v>2.5099999999999998</v>
      </c>
    </row>
    <row r="38" spans="1:2">
      <c r="A38" s="74">
        <v>42044</v>
      </c>
      <c r="B38" s="75">
        <v>2.52</v>
      </c>
    </row>
    <row r="39" spans="1:2">
      <c r="A39" s="74">
        <v>42045</v>
      </c>
      <c r="B39" s="75">
        <v>2.58</v>
      </c>
    </row>
    <row r="40" spans="1:2">
      <c r="A40" s="74">
        <v>42046</v>
      </c>
      <c r="B40" s="75">
        <v>2.57</v>
      </c>
    </row>
    <row r="41" spans="1:2">
      <c r="A41" s="74">
        <v>42047</v>
      </c>
      <c r="B41" s="75">
        <v>2.58</v>
      </c>
    </row>
    <row r="42" spans="1:2">
      <c r="A42" s="74">
        <v>42048</v>
      </c>
      <c r="B42" s="75">
        <v>2.63</v>
      </c>
    </row>
    <row r="43" spans="1:2">
      <c r="A43" s="74">
        <v>42051</v>
      </c>
      <c r="B43" s="78"/>
    </row>
    <row r="44" spans="1:2">
      <c r="A44" s="74">
        <v>42052</v>
      </c>
      <c r="B44" s="75">
        <v>2.73</v>
      </c>
    </row>
    <row r="45" spans="1:2">
      <c r="A45" s="74">
        <v>42053</v>
      </c>
      <c r="B45" s="75">
        <v>2.7</v>
      </c>
    </row>
    <row r="46" spans="1:2">
      <c r="A46" s="74">
        <v>42054</v>
      </c>
      <c r="B46" s="75">
        <v>2.73</v>
      </c>
    </row>
    <row r="47" spans="1:2">
      <c r="A47" s="74">
        <v>42055</v>
      </c>
      <c r="B47" s="75">
        <v>2.73</v>
      </c>
    </row>
    <row r="48" spans="1:2">
      <c r="A48" s="74">
        <v>42058</v>
      </c>
      <c r="B48" s="75">
        <v>2.66</v>
      </c>
    </row>
    <row r="49" spans="1:2">
      <c r="A49" s="74">
        <v>42059</v>
      </c>
      <c r="B49" s="75">
        <v>2.6</v>
      </c>
    </row>
    <row r="50" spans="1:2">
      <c r="A50" s="74">
        <v>42060</v>
      </c>
      <c r="B50" s="75">
        <v>2.56</v>
      </c>
    </row>
    <row r="51" spans="1:2">
      <c r="A51" s="74">
        <v>42061</v>
      </c>
      <c r="B51" s="75">
        <v>2.63</v>
      </c>
    </row>
    <row r="52" spans="1:2">
      <c r="A52" s="74">
        <v>42062</v>
      </c>
      <c r="B52" s="75">
        <v>2.6</v>
      </c>
    </row>
    <row r="53" spans="1:2">
      <c r="A53" s="74">
        <v>42065</v>
      </c>
      <c r="B53" s="75">
        <v>2.68</v>
      </c>
    </row>
    <row r="54" spans="1:2">
      <c r="A54" s="74">
        <v>42066</v>
      </c>
      <c r="B54" s="75">
        <v>2.71</v>
      </c>
    </row>
    <row r="55" spans="1:2">
      <c r="A55" s="74">
        <v>42067</v>
      </c>
      <c r="B55" s="75">
        <v>2.72</v>
      </c>
    </row>
    <row r="56" spans="1:2">
      <c r="A56" s="74">
        <v>42068</v>
      </c>
      <c r="B56" s="75">
        <v>2.71</v>
      </c>
    </row>
    <row r="57" spans="1:2">
      <c r="A57" s="74">
        <v>42069</v>
      </c>
      <c r="B57" s="75">
        <v>2.83</v>
      </c>
    </row>
    <row r="58" spans="1:2">
      <c r="A58" s="74">
        <v>42072</v>
      </c>
      <c r="B58" s="75">
        <v>2.8</v>
      </c>
    </row>
    <row r="59" spans="1:2">
      <c r="A59" s="74">
        <v>42073</v>
      </c>
      <c r="B59" s="75">
        <v>2.73</v>
      </c>
    </row>
    <row r="60" spans="1:2">
      <c r="A60" s="74">
        <v>42074</v>
      </c>
      <c r="B60" s="75">
        <v>2.69</v>
      </c>
    </row>
    <row r="61" spans="1:2">
      <c r="A61" s="74">
        <v>42075</v>
      </c>
      <c r="B61" s="75">
        <v>2.69</v>
      </c>
    </row>
    <row r="62" spans="1:2">
      <c r="A62" s="74">
        <v>42076</v>
      </c>
      <c r="B62" s="75">
        <v>2.7</v>
      </c>
    </row>
    <row r="63" spans="1:2">
      <c r="A63" s="74">
        <v>42079</v>
      </c>
      <c r="B63" s="75">
        <v>2.67</v>
      </c>
    </row>
    <row r="64" spans="1:2">
      <c r="A64" s="74">
        <v>42080</v>
      </c>
      <c r="B64" s="75">
        <v>2.61</v>
      </c>
    </row>
    <row r="65" spans="1:2">
      <c r="A65" s="74">
        <v>42081</v>
      </c>
      <c r="B65" s="75">
        <v>2.5099999999999998</v>
      </c>
    </row>
    <row r="66" spans="1:2">
      <c r="A66" s="74">
        <v>42082</v>
      </c>
      <c r="B66" s="75">
        <v>2.54</v>
      </c>
    </row>
    <row r="67" spans="1:2">
      <c r="A67" s="74">
        <v>42083</v>
      </c>
      <c r="B67" s="75">
        <v>2.5</v>
      </c>
    </row>
    <row r="68" spans="1:2">
      <c r="A68" s="74">
        <v>42086</v>
      </c>
      <c r="B68" s="75">
        <v>2.5099999999999998</v>
      </c>
    </row>
    <row r="69" spans="1:2">
      <c r="A69" s="74">
        <v>42087</v>
      </c>
      <c r="B69" s="75">
        <v>2.46</v>
      </c>
    </row>
    <row r="70" spans="1:2">
      <c r="A70" s="74">
        <v>42088</v>
      </c>
      <c r="B70" s="75">
        <v>2.5</v>
      </c>
    </row>
    <row r="71" spans="1:2">
      <c r="A71" s="74">
        <v>42089</v>
      </c>
      <c r="B71" s="75">
        <v>2.6</v>
      </c>
    </row>
    <row r="72" spans="1:2">
      <c r="A72" s="74">
        <v>42090</v>
      </c>
      <c r="B72" s="75">
        <v>2.5299999999999998</v>
      </c>
    </row>
    <row r="73" spans="1:2">
      <c r="A73" s="74">
        <v>42093</v>
      </c>
      <c r="B73" s="75">
        <v>2.5499999999999998</v>
      </c>
    </row>
    <row r="74" spans="1:2">
      <c r="A74" s="74">
        <v>42094</v>
      </c>
      <c r="B74" s="75">
        <v>2.54</v>
      </c>
    </row>
    <row r="75" spans="1:2">
      <c r="A75" s="74">
        <v>42095</v>
      </c>
      <c r="B75" s="75">
        <v>2.4700000000000002</v>
      </c>
    </row>
    <row r="76" spans="1:2">
      <c r="A76" s="74">
        <v>42096</v>
      </c>
      <c r="B76" s="75">
        <v>2.5299999999999998</v>
      </c>
    </row>
    <row r="77" spans="1:2">
      <c r="A77" s="74">
        <v>42097</v>
      </c>
      <c r="B77" s="75">
        <v>2.4900000000000002</v>
      </c>
    </row>
    <row r="78" spans="1:2">
      <c r="A78" s="74">
        <v>42100</v>
      </c>
      <c r="B78" s="75">
        <v>2.57</v>
      </c>
    </row>
    <row r="79" spans="1:2">
      <c r="A79" s="74">
        <v>42101</v>
      </c>
      <c r="B79" s="75">
        <v>2.52</v>
      </c>
    </row>
    <row r="80" spans="1:2">
      <c r="A80" s="74">
        <v>42102</v>
      </c>
      <c r="B80" s="75">
        <v>2.5299999999999998</v>
      </c>
    </row>
    <row r="81" spans="1:2">
      <c r="A81" s="74">
        <v>42103</v>
      </c>
      <c r="B81" s="75">
        <v>2.61</v>
      </c>
    </row>
    <row r="82" spans="1:2">
      <c r="A82" s="74">
        <v>42104</v>
      </c>
      <c r="B82" s="75">
        <v>2.58</v>
      </c>
    </row>
    <row r="83" spans="1:2">
      <c r="A83" s="74">
        <v>42107</v>
      </c>
      <c r="B83" s="75">
        <v>2.58</v>
      </c>
    </row>
    <row r="84" spans="1:2">
      <c r="A84" s="74">
        <v>42108</v>
      </c>
      <c r="B84" s="75">
        <v>2.54</v>
      </c>
    </row>
    <row r="85" spans="1:2">
      <c r="A85" s="74">
        <v>42109</v>
      </c>
      <c r="B85" s="75">
        <v>2.5499999999999998</v>
      </c>
    </row>
    <row r="86" spans="1:2">
      <c r="A86" s="74">
        <v>42110</v>
      </c>
      <c r="B86" s="75">
        <v>2.56</v>
      </c>
    </row>
    <row r="87" spans="1:2">
      <c r="A87" s="74">
        <v>42111</v>
      </c>
      <c r="B87" s="75">
        <v>2.5099999999999998</v>
      </c>
    </row>
    <row r="88" spans="1:2">
      <c r="A88" s="74">
        <v>42114</v>
      </c>
      <c r="B88" s="75">
        <v>2.56</v>
      </c>
    </row>
    <row r="89" spans="1:2">
      <c r="A89" s="74">
        <v>42115</v>
      </c>
      <c r="B89" s="75">
        <v>2.58</v>
      </c>
    </row>
    <row r="90" spans="1:2">
      <c r="A90" s="74">
        <v>42116</v>
      </c>
      <c r="B90" s="75">
        <v>2.66</v>
      </c>
    </row>
    <row r="91" spans="1:2">
      <c r="A91" s="74">
        <v>42117</v>
      </c>
      <c r="B91" s="75">
        <v>2.63</v>
      </c>
    </row>
    <row r="92" spans="1:2">
      <c r="A92" s="74">
        <v>42118</v>
      </c>
      <c r="B92" s="75">
        <v>2.62</v>
      </c>
    </row>
    <row r="93" spans="1:2">
      <c r="A93" s="74">
        <v>42121</v>
      </c>
      <c r="B93" s="75">
        <v>2.61</v>
      </c>
    </row>
    <row r="94" spans="1:2">
      <c r="A94" s="74">
        <v>42122</v>
      </c>
      <c r="B94" s="75">
        <v>2.68</v>
      </c>
    </row>
    <row r="95" spans="1:2">
      <c r="A95" s="74">
        <v>42123</v>
      </c>
      <c r="B95" s="75">
        <v>2.76</v>
      </c>
    </row>
    <row r="96" spans="1:2">
      <c r="A96" s="74">
        <v>42124</v>
      </c>
      <c r="B96" s="75">
        <v>2.75</v>
      </c>
    </row>
    <row r="97" spans="1:2">
      <c r="A97" s="74">
        <v>42125</v>
      </c>
      <c r="B97" s="75">
        <v>2.82</v>
      </c>
    </row>
    <row r="98" spans="1:2">
      <c r="A98" s="74">
        <v>42128</v>
      </c>
      <c r="B98" s="75">
        <v>2.88</v>
      </c>
    </row>
    <row r="99" spans="1:2">
      <c r="A99" s="74">
        <v>42129</v>
      </c>
      <c r="B99" s="75">
        <v>2.9</v>
      </c>
    </row>
    <row r="100" spans="1:2">
      <c r="A100" s="74">
        <v>42130</v>
      </c>
      <c r="B100" s="75">
        <v>2.98</v>
      </c>
    </row>
    <row r="101" spans="1:2">
      <c r="A101" s="74">
        <v>42131</v>
      </c>
      <c r="B101" s="75">
        <v>2.9</v>
      </c>
    </row>
    <row r="102" spans="1:2">
      <c r="A102" s="74">
        <v>42132</v>
      </c>
      <c r="B102" s="75">
        <v>2.9</v>
      </c>
    </row>
    <row r="103" spans="1:2">
      <c r="A103" s="74">
        <v>42135</v>
      </c>
      <c r="B103" s="75">
        <v>3.03</v>
      </c>
    </row>
    <row r="104" spans="1:2">
      <c r="A104" s="74">
        <v>42136</v>
      </c>
      <c r="B104" s="75">
        <v>3.02</v>
      </c>
    </row>
    <row r="105" spans="1:2">
      <c r="A105" s="74">
        <v>42137</v>
      </c>
      <c r="B105" s="75">
        <v>3.07</v>
      </c>
    </row>
    <row r="106" spans="1:2">
      <c r="A106" s="74">
        <v>42138</v>
      </c>
      <c r="B106" s="75">
        <v>3.03</v>
      </c>
    </row>
    <row r="107" spans="1:2">
      <c r="A107" s="74">
        <v>42139</v>
      </c>
      <c r="B107" s="75">
        <v>2.93</v>
      </c>
    </row>
    <row r="108" spans="1:2">
      <c r="A108" s="74">
        <v>42142</v>
      </c>
      <c r="B108" s="75">
        <v>3.02</v>
      </c>
    </row>
    <row r="109" spans="1:2">
      <c r="A109" s="74">
        <v>42143</v>
      </c>
      <c r="B109" s="75">
        <v>3.05</v>
      </c>
    </row>
    <row r="110" spans="1:2">
      <c r="A110" s="74">
        <v>42144</v>
      </c>
      <c r="B110" s="75">
        <v>3.06</v>
      </c>
    </row>
    <row r="111" spans="1:2">
      <c r="A111" s="74">
        <v>42145</v>
      </c>
      <c r="B111" s="75">
        <v>2.98</v>
      </c>
    </row>
    <row r="112" spans="1:2">
      <c r="A112" s="74">
        <v>42146</v>
      </c>
      <c r="B112" s="75">
        <v>2.99</v>
      </c>
    </row>
    <row r="113" spans="1:2">
      <c r="A113" s="74">
        <v>42149</v>
      </c>
      <c r="B113" s="78"/>
    </row>
    <row r="114" spans="1:2">
      <c r="A114" s="74">
        <v>42150</v>
      </c>
      <c r="B114" s="75">
        <v>2.89</v>
      </c>
    </row>
    <row r="115" spans="1:2">
      <c r="A115" s="74">
        <v>42151</v>
      </c>
      <c r="B115" s="75">
        <v>2.88</v>
      </c>
    </row>
    <row r="116" spans="1:2">
      <c r="A116" s="74">
        <v>42152</v>
      </c>
      <c r="B116" s="75">
        <v>2.89</v>
      </c>
    </row>
    <row r="117" spans="1:2">
      <c r="A117" s="74">
        <v>42153</v>
      </c>
      <c r="B117" s="75">
        <v>2.88</v>
      </c>
    </row>
    <row r="118" spans="1:2">
      <c r="A118" s="74">
        <v>42156</v>
      </c>
      <c r="B118" s="75">
        <v>2.94</v>
      </c>
    </row>
    <row r="119" spans="1:2">
      <c r="A119" s="74">
        <v>42157</v>
      </c>
      <c r="B119" s="75">
        <v>3.02</v>
      </c>
    </row>
    <row r="120" spans="1:2">
      <c r="A120" s="74">
        <v>42158</v>
      </c>
      <c r="B120" s="75">
        <v>3.11</v>
      </c>
    </row>
    <row r="121" spans="1:2">
      <c r="A121" s="74">
        <v>42159</v>
      </c>
      <c r="B121" s="75">
        <v>3.03</v>
      </c>
    </row>
    <row r="122" spans="1:2">
      <c r="A122" s="74">
        <v>42160</v>
      </c>
      <c r="B122" s="75">
        <v>3.11</v>
      </c>
    </row>
    <row r="123" spans="1:2">
      <c r="A123" s="74">
        <v>42163</v>
      </c>
      <c r="B123" s="75">
        <v>3.11</v>
      </c>
    </row>
    <row r="124" spans="1:2">
      <c r="A124" s="74">
        <v>42164</v>
      </c>
      <c r="B124" s="75">
        <v>3.15</v>
      </c>
    </row>
    <row r="125" spans="1:2">
      <c r="A125" s="74">
        <v>42165</v>
      </c>
      <c r="B125" s="75">
        <v>3.22</v>
      </c>
    </row>
    <row r="126" spans="1:2">
      <c r="A126" s="74">
        <v>42166</v>
      </c>
      <c r="B126" s="75">
        <v>3.11</v>
      </c>
    </row>
    <row r="127" spans="1:2">
      <c r="A127" s="74">
        <v>42167</v>
      </c>
      <c r="B127" s="75">
        <v>3.1</v>
      </c>
    </row>
    <row r="128" spans="1:2">
      <c r="A128" s="74">
        <v>42170</v>
      </c>
      <c r="B128" s="75">
        <v>3.09</v>
      </c>
    </row>
    <row r="129" spans="1:2">
      <c r="A129" s="74">
        <v>42171</v>
      </c>
      <c r="B129" s="75">
        <v>3.06</v>
      </c>
    </row>
    <row r="130" spans="1:2">
      <c r="A130" s="74">
        <v>42172</v>
      </c>
      <c r="B130" s="75">
        <v>3.09</v>
      </c>
    </row>
    <row r="131" spans="1:2">
      <c r="A131" s="74">
        <v>42173</v>
      </c>
      <c r="B131" s="75">
        <v>3.14</v>
      </c>
    </row>
    <row r="132" spans="1:2">
      <c r="A132" s="74">
        <v>42174</v>
      </c>
      <c r="B132" s="75">
        <v>3.05</v>
      </c>
    </row>
    <row r="133" spans="1:2">
      <c r="A133" s="74">
        <v>42177</v>
      </c>
      <c r="B133" s="75">
        <v>3.16</v>
      </c>
    </row>
    <row r="134" spans="1:2">
      <c r="A134" s="74">
        <v>42178</v>
      </c>
      <c r="B134" s="75">
        <v>3.2</v>
      </c>
    </row>
    <row r="135" spans="1:2">
      <c r="A135" s="74">
        <v>42179</v>
      </c>
      <c r="B135" s="75">
        <v>3.16</v>
      </c>
    </row>
    <row r="136" spans="1:2">
      <c r="A136" s="74">
        <v>42180</v>
      </c>
      <c r="B136" s="75">
        <v>3.16</v>
      </c>
    </row>
    <row r="137" spans="1:2">
      <c r="A137" s="74">
        <v>42181</v>
      </c>
      <c r="B137" s="75">
        <v>3.25</v>
      </c>
    </row>
    <row r="138" spans="1:2">
      <c r="A138" s="74">
        <v>42184</v>
      </c>
      <c r="B138" s="75">
        <v>3.09</v>
      </c>
    </row>
    <row r="139" spans="1:2">
      <c r="A139" s="74">
        <v>42185</v>
      </c>
      <c r="B139" s="75">
        <v>3.11</v>
      </c>
    </row>
    <row r="140" spans="1:2">
      <c r="A140" s="74">
        <v>42186</v>
      </c>
      <c r="B140" s="75">
        <v>3.2</v>
      </c>
    </row>
    <row r="141" spans="1:2">
      <c r="A141" s="74">
        <v>42187</v>
      </c>
      <c r="B141" s="75">
        <v>3.19</v>
      </c>
    </row>
    <row r="142" spans="1:2">
      <c r="A142" s="74">
        <v>42188</v>
      </c>
      <c r="B142" s="78"/>
    </row>
    <row r="143" spans="1:2">
      <c r="A143" s="74">
        <v>42191</v>
      </c>
      <c r="B143" s="75">
        <v>3.08</v>
      </c>
    </row>
    <row r="144" spans="1:2">
      <c r="A144" s="74">
        <v>42192</v>
      </c>
      <c r="B144" s="75">
        <v>3.04</v>
      </c>
    </row>
    <row r="145" spans="1:2">
      <c r="A145" s="74">
        <v>42193</v>
      </c>
      <c r="B145" s="75">
        <v>2.99</v>
      </c>
    </row>
    <row r="146" spans="1:2">
      <c r="A146" s="74">
        <v>42194</v>
      </c>
      <c r="B146" s="75">
        <v>3.11</v>
      </c>
    </row>
    <row r="147" spans="1:2">
      <c r="A147" s="74">
        <v>42195</v>
      </c>
      <c r="B147" s="75">
        <v>3.2</v>
      </c>
    </row>
    <row r="148" spans="1:2">
      <c r="A148" s="74">
        <v>42198</v>
      </c>
      <c r="B148" s="75">
        <v>3.21</v>
      </c>
    </row>
    <row r="149" spans="1:2">
      <c r="A149" s="74">
        <v>42199</v>
      </c>
      <c r="B149" s="75">
        <v>3.2</v>
      </c>
    </row>
    <row r="150" spans="1:2">
      <c r="A150" s="74">
        <v>42200</v>
      </c>
      <c r="B150" s="75">
        <v>3.13</v>
      </c>
    </row>
    <row r="151" spans="1:2">
      <c r="A151" s="74">
        <v>42201</v>
      </c>
      <c r="B151" s="75">
        <v>3.11</v>
      </c>
    </row>
    <row r="152" spans="1:2">
      <c r="A152" s="74">
        <v>42202</v>
      </c>
      <c r="B152" s="75">
        <v>3.08</v>
      </c>
    </row>
    <row r="153" spans="1:2">
      <c r="A153" s="74">
        <v>42205</v>
      </c>
      <c r="B153" s="75">
        <v>3.1</v>
      </c>
    </row>
    <row r="154" spans="1:2">
      <c r="A154" s="74">
        <v>42206</v>
      </c>
      <c r="B154" s="75">
        <v>3.08</v>
      </c>
    </row>
    <row r="155" spans="1:2">
      <c r="A155" s="74">
        <v>42207</v>
      </c>
      <c r="B155" s="75">
        <v>3.04</v>
      </c>
    </row>
    <row r="156" spans="1:2">
      <c r="A156" s="74">
        <v>42208</v>
      </c>
      <c r="B156" s="75">
        <v>2.98</v>
      </c>
    </row>
    <row r="157" spans="1:2">
      <c r="A157" s="74">
        <v>42209</v>
      </c>
      <c r="B157" s="75">
        <v>2.96</v>
      </c>
    </row>
    <row r="158" spans="1:2">
      <c r="A158" s="74">
        <v>42212</v>
      </c>
      <c r="B158" s="75">
        <v>2.93</v>
      </c>
    </row>
    <row r="159" spans="1:2">
      <c r="A159" s="74">
        <v>42213</v>
      </c>
      <c r="B159" s="75">
        <v>2.96</v>
      </c>
    </row>
    <row r="160" spans="1:2">
      <c r="A160" s="74">
        <v>42214</v>
      </c>
      <c r="B160" s="75">
        <v>2.99</v>
      </c>
    </row>
    <row r="161" spans="1:2">
      <c r="A161" s="74">
        <v>42215</v>
      </c>
      <c r="B161" s="75">
        <v>2.96</v>
      </c>
    </row>
    <row r="162" spans="1:2">
      <c r="A162" s="74">
        <v>42216</v>
      </c>
      <c r="B162" s="75">
        <v>2.92</v>
      </c>
    </row>
    <row r="163" spans="1:2">
      <c r="A163" s="74">
        <v>42219</v>
      </c>
      <c r="B163" s="75">
        <v>2.86</v>
      </c>
    </row>
    <row r="164" spans="1:2">
      <c r="A164" s="74">
        <v>42220</v>
      </c>
      <c r="B164" s="75">
        <v>2.9</v>
      </c>
    </row>
    <row r="165" spans="1:2">
      <c r="A165" s="74">
        <v>42221</v>
      </c>
      <c r="B165" s="75">
        <v>2.94</v>
      </c>
    </row>
    <row r="166" spans="1:2">
      <c r="A166" s="74">
        <v>42222</v>
      </c>
      <c r="B166" s="75">
        <v>2.9</v>
      </c>
    </row>
    <row r="167" spans="1:2">
      <c r="A167" s="74">
        <v>42223</v>
      </c>
      <c r="B167" s="75">
        <v>2.83</v>
      </c>
    </row>
    <row r="168" spans="1:2">
      <c r="A168" s="74">
        <v>42226</v>
      </c>
      <c r="B168" s="75">
        <v>2.89</v>
      </c>
    </row>
    <row r="169" spans="1:2">
      <c r="A169" s="74">
        <v>42227</v>
      </c>
      <c r="B169" s="75">
        <v>2.81</v>
      </c>
    </row>
    <row r="170" spans="1:2">
      <c r="A170" s="74">
        <v>42228</v>
      </c>
      <c r="B170" s="75">
        <v>2.84</v>
      </c>
    </row>
    <row r="171" spans="1:2">
      <c r="A171" s="74">
        <v>42229</v>
      </c>
      <c r="B171" s="75">
        <v>2.86</v>
      </c>
    </row>
    <row r="172" spans="1:2">
      <c r="A172" s="74">
        <v>42230</v>
      </c>
      <c r="B172" s="75">
        <v>2.84</v>
      </c>
    </row>
    <row r="173" spans="1:2">
      <c r="A173" s="74">
        <v>42233</v>
      </c>
      <c r="B173" s="75">
        <v>2.81</v>
      </c>
    </row>
    <row r="174" spans="1:2">
      <c r="A174" s="74">
        <v>42234</v>
      </c>
      <c r="B174" s="75">
        <v>2.87</v>
      </c>
    </row>
    <row r="175" spans="1:2">
      <c r="A175" s="74">
        <v>42235</v>
      </c>
      <c r="B175" s="75">
        <v>2.81</v>
      </c>
    </row>
    <row r="176" spans="1:2">
      <c r="A176" s="74">
        <v>42236</v>
      </c>
      <c r="B176" s="75">
        <v>2.76</v>
      </c>
    </row>
    <row r="177" spans="1:2">
      <c r="A177" s="74">
        <v>42237</v>
      </c>
      <c r="B177" s="75">
        <v>2.74</v>
      </c>
    </row>
    <row r="178" spans="1:2">
      <c r="A178" s="74">
        <v>42240</v>
      </c>
      <c r="B178" s="75">
        <v>2.73</v>
      </c>
    </row>
    <row r="179" spans="1:2">
      <c r="A179" s="74">
        <v>42241</v>
      </c>
      <c r="B179" s="75">
        <v>2.84</v>
      </c>
    </row>
    <row r="180" spans="1:2">
      <c r="A180" s="74">
        <v>42242</v>
      </c>
      <c r="B180" s="75">
        <v>2.94</v>
      </c>
    </row>
    <row r="181" spans="1:2">
      <c r="A181" s="74">
        <v>42243</v>
      </c>
      <c r="B181" s="75">
        <v>2.93</v>
      </c>
    </row>
    <row r="182" spans="1:2">
      <c r="A182" s="74">
        <v>42244</v>
      </c>
      <c r="B182" s="75">
        <v>2.92</v>
      </c>
    </row>
    <row r="183" spans="1:2">
      <c r="A183" s="74">
        <v>42247</v>
      </c>
      <c r="B183" s="75">
        <v>2.95</v>
      </c>
    </row>
    <row r="184" spans="1:2">
      <c r="A184" s="74">
        <v>42248</v>
      </c>
      <c r="B184" s="75">
        <v>2.93</v>
      </c>
    </row>
    <row r="185" spans="1:2">
      <c r="A185" s="74">
        <v>42249</v>
      </c>
      <c r="B185" s="75">
        <v>2.97</v>
      </c>
    </row>
    <row r="186" spans="1:2">
      <c r="A186" s="74">
        <v>42250</v>
      </c>
      <c r="B186" s="75">
        <v>2.95</v>
      </c>
    </row>
    <row r="187" spans="1:2">
      <c r="A187" s="74">
        <v>42251</v>
      </c>
      <c r="B187" s="75">
        <v>2.89</v>
      </c>
    </row>
    <row r="188" spans="1:2">
      <c r="A188" s="74">
        <v>42254</v>
      </c>
      <c r="B188" s="78"/>
    </row>
    <row r="189" spans="1:2">
      <c r="A189" s="74">
        <v>42255</v>
      </c>
      <c r="B189" s="75">
        <v>2.97</v>
      </c>
    </row>
    <row r="190" spans="1:2">
      <c r="A190" s="74">
        <v>42256</v>
      </c>
      <c r="B190" s="75">
        <v>2.96</v>
      </c>
    </row>
    <row r="191" spans="1:2">
      <c r="A191" s="74">
        <v>42257</v>
      </c>
      <c r="B191" s="75">
        <v>2.98</v>
      </c>
    </row>
    <row r="192" spans="1:2">
      <c r="A192" s="74">
        <v>42258</v>
      </c>
      <c r="B192" s="75">
        <v>2.95</v>
      </c>
    </row>
    <row r="193" spans="1:2">
      <c r="A193" s="74">
        <v>42261</v>
      </c>
      <c r="B193" s="75">
        <v>2.95</v>
      </c>
    </row>
    <row r="194" spans="1:2">
      <c r="A194" s="74">
        <v>42262</v>
      </c>
      <c r="B194" s="75">
        <v>3.06</v>
      </c>
    </row>
    <row r="195" spans="1:2">
      <c r="A195" s="74">
        <v>42263</v>
      </c>
      <c r="B195" s="75">
        <v>3.08</v>
      </c>
    </row>
    <row r="196" spans="1:2">
      <c r="A196" s="74">
        <v>42264</v>
      </c>
      <c r="B196" s="75">
        <v>3.02</v>
      </c>
    </row>
    <row r="197" spans="1:2">
      <c r="A197" s="74">
        <v>42265</v>
      </c>
      <c r="B197" s="75">
        <v>2.93</v>
      </c>
    </row>
    <row r="198" spans="1:2">
      <c r="A198" s="74">
        <v>42268</v>
      </c>
      <c r="B198" s="75">
        <v>3.02</v>
      </c>
    </row>
    <row r="199" spans="1:2">
      <c r="A199" s="74">
        <v>42269</v>
      </c>
      <c r="B199" s="75">
        <v>2.94</v>
      </c>
    </row>
    <row r="200" spans="1:2">
      <c r="A200" s="74">
        <v>42270</v>
      </c>
      <c r="B200" s="75">
        <v>2.95</v>
      </c>
    </row>
    <row r="201" spans="1:2">
      <c r="A201" s="74">
        <v>42271</v>
      </c>
      <c r="B201" s="75">
        <v>2.91</v>
      </c>
    </row>
    <row r="202" spans="1:2">
      <c r="A202" s="74">
        <v>42272</v>
      </c>
      <c r="B202" s="75">
        <v>2.96</v>
      </c>
    </row>
    <row r="203" spans="1:2">
      <c r="A203" s="74">
        <v>42275</v>
      </c>
      <c r="B203" s="75">
        <v>2.87</v>
      </c>
    </row>
    <row r="204" spans="1:2">
      <c r="A204" s="74">
        <v>42276</v>
      </c>
      <c r="B204" s="75">
        <v>2.85</v>
      </c>
    </row>
    <row r="205" spans="1:2">
      <c r="A205" s="74">
        <v>42277</v>
      </c>
      <c r="B205" s="75">
        <v>2.87</v>
      </c>
    </row>
    <row r="206" spans="1:2">
      <c r="A206" s="74">
        <v>42278</v>
      </c>
      <c r="B206" s="75">
        <v>2.85</v>
      </c>
    </row>
    <row r="207" spans="1:2">
      <c r="A207" s="74">
        <v>42279</v>
      </c>
      <c r="B207" s="75">
        <v>2.82</v>
      </c>
    </row>
    <row r="208" spans="1:2">
      <c r="A208" s="74">
        <v>42282</v>
      </c>
      <c r="B208" s="75">
        <v>2.9</v>
      </c>
    </row>
    <row r="209" spans="1:2">
      <c r="A209" s="74">
        <v>42283</v>
      </c>
      <c r="B209" s="75">
        <v>2.88</v>
      </c>
    </row>
    <row r="210" spans="1:2">
      <c r="A210" s="74">
        <v>42284</v>
      </c>
      <c r="B210" s="75">
        <v>2.89</v>
      </c>
    </row>
    <row r="211" spans="1:2">
      <c r="A211" s="74">
        <v>42285</v>
      </c>
      <c r="B211" s="75">
        <v>2.96</v>
      </c>
    </row>
    <row r="212" spans="1:2">
      <c r="A212" s="74">
        <v>42286</v>
      </c>
      <c r="B212" s="75">
        <v>2.94</v>
      </c>
    </row>
    <row r="213" spans="1:2">
      <c r="A213" s="74">
        <v>42289</v>
      </c>
      <c r="B213" s="78"/>
    </row>
    <row r="214" spans="1:2">
      <c r="A214" s="74">
        <v>42290</v>
      </c>
      <c r="B214" s="75">
        <v>2.89</v>
      </c>
    </row>
    <row r="215" spans="1:2">
      <c r="A215" s="74">
        <v>42291</v>
      </c>
      <c r="B215" s="75">
        <v>2.84</v>
      </c>
    </row>
    <row r="216" spans="1:2">
      <c r="A216" s="74">
        <v>42292</v>
      </c>
      <c r="B216" s="75">
        <v>2.87</v>
      </c>
    </row>
    <row r="217" spans="1:2">
      <c r="A217" s="74">
        <v>42293</v>
      </c>
      <c r="B217" s="75">
        <v>2.87</v>
      </c>
    </row>
    <row r="218" spans="1:2">
      <c r="A218" s="74">
        <v>42296</v>
      </c>
      <c r="B218" s="75">
        <v>2.89</v>
      </c>
    </row>
    <row r="219" spans="1:2">
      <c r="A219" s="74">
        <v>42297</v>
      </c>
      <c r="B219" s="75">
        <v>2.92</v>
      </c>
    </row>
    <row r="220" spans="1:2">
      <c r="A220" s="74">
        <v>42298</v>
      </c>
      <c r="B220" s="75">
        <v>2.87</v>
      </c>
    </row>
    <row r="221" spans="1:2">
      <c r="A221" s="74">
        <v>42299</v>
      </c>
      <c r="B221" s="75">
        <v>2.87</v>
      </c>
    </row>
    <row r="222" spans="1:2">
      <c r="A222" s="74">
        <v>42300</v>
      </c>
      <c r="B222" s="75">
        <v>2.9</v>
      </c>
    </row>
    <row r="223" spans="1:2">
      <c r="A223" s="74">
        <v>42303</v>
      </c>
      <c r="B223" s="75">
        <v>2.87</v>
      </c>
    </row>
    <row r="224" spans="1:2">
      <c r="A224" s="74">
        <v>42304</v>
      </c>
      <c r="B224" s="75">
        <v>2.86</v>
      </c>
    </row>
    <row r="225" spans="1:2">
      <c r="A225" s="74">
        <v>42305</v>
      </c>
      <c r="B225" s="75">
        <v>2.87</v>
      </c>
    </row>
    <row r="226" spans="1:2">
      <c r="A226" s="74">
        <v>42306</v>
      </c>
      <c r="B226" s="75">
        <v>2.96</v>
      </c>
    </row>
    <row r="227" spans="1:2">
      <c r="A227" s="74">
        <v>42307</v>
      </c>
      <c r="B227" s="75">
        <v>2.93</v>
      </c>
    </row>
    <row r="228" spans="1:2">
      <c r="A228" s="74">
        <v>42310</v>
      </c>
      <c r="B228" s="75">
        <v>2.95</v>
      </c>
    </row>
    <row r="229" spans="1:2">
      <c r="A229" s="74">
        <v>42311</v>
      </c>
      <c r="B229" s="75">
        <v>3</v>
      </c>
    </row>
    <row r="230" spans="1:2">
      <c r="A230" s="74">
        <v>42312</v>
      </c>
      <c r="B230" s="75">
        <v>3</v>
      </c>
    </row>
    <row r="231" spans="1:2">
      <c r="A231" s="74">
        <v>42313</v>
      </c>
      <c r="B231" s="75">
        <v>3.01</v>
      </c>
    </row>
    <row r="232" spans="1:2">
      <c r="A232" s="74">
        <v>42314</v>
      </c>
      <c r="B232" s="75">
        <v>3.09</v>
      </c>
    </row>
    <row r="233" spans="1:2">
      <c r="A233" s="74">
        <v>42317</v>
      </c>
      <c r="B233" s="75">
        <v>3.12</v>
      </c>
    </row>
    <row r="234" spans="1:2">
      <c r="A234" s="74">
        <v>42318</v>
      </c>
      <c r="B234" s="75">
        <v>3.1</v>
      </c>
    </row>
    <row r="235" spans="1:2">
      <c r="A235" s="74">
        <v>42319</v>
      </c>
      <c r="B235" s="78"/>
    </row>
    <row r="236" spans="1:2">
      <c r="A236" s="74">
        <v>42320</v>
      </c>
      <c r="B236" s="75">
        <v>3.09</v>
      </c>
    </row>
    <row r="237" spans="1:2">
      <c r="A237" s="74">
        <v>42321</v>
      </c>
      <c r="B237" s="75">
        <v>3.06</v>
      </c>
    </row>
    <row r="238" spans="1:2">
      <c r="A238" s="74">
        <v>42324</v>
      </c>
      <c r="B238" s="75">
        <v>3.07</v>
      </c>
    </row>
    <row r="239" spans="1:2">
      <c r="A239" s="74">
        <v>42325</v>
      </c>
      <c r="B239" s="75">
        <v>3.04</v>
      </c>
    </row>
    <row r="240" spans="1:2">
      <c r="A240" s="74">
        <v>42326</v>
      </c>
      <c r="B240" s="75">
        <v>3.04</v>
      </c>
    </row>
    <row r="241" spans="1:2">
      <c r="A241" s="74">
        <v>42327</v>
      </c>
      <c r="B241" s="75">
        <v>3</v>
      </c>
    </row>
    <row r="242" spans="1:2">
      <c r="A242" s="74">
        <v>42328</v>
      </c>
      <c r="B242" s="75">
        <v>3.02</v>
      </c>
    </row>
    <row r="243" spans="1:2">
      <c r="A243" s="74">
        <v>42331</v>
      </c>
      <c r="B243" s="75">
        <v>3</v>
      </c>
    </row>
    <row r="244" spans="1:2">
      <c r="A244" s="74">
        <v>42332</v>
      </c>
      <c r="B244" s="75">
        <v>3</v>
      </c>
    </row>
    <row r="245" spans="1:2">
      <c r="A245" s="74">
        <v>42333</v>
      </c>
      <c r="B245" s="75">
        <v>3</v>
      </c>
    </row>
    <row r="246" spans="1:2">
      <c r="A246" s="74">
        <v>42334</v>
      </c>
      <c r="B246" s="78"/>
    </row>
    <row r="247" spans="1:2">
      <c r="A247" s="74">
        <v>42335</v>
      </c>
      <c r="B247" s="75">
        <v>3</v>
      </c>
    </row>
    <row r="248" spans="1:2">
      <c r="A248" s="74">
        <v>42338</v>
      </c>
      <c r="B248" s="75">
        <v>2.98</v>
      </c>
    </row>
    <row r="249" spans="1:2">
      <c r="A249" s="74">
        <v>42339</v>
      </c>
      <c r="B249" s="75">
        <v>2.91</v>
      </c>
    </row>
    <row r="250" spans="1:2">
      <c r="A250" s="74">
        <v>42340</v>
      </c>
      <c r="B250" s="75">
        <v>2.91</v>
      </c>
    </row>
    <row r="251" spans="1:2">
      <c r="A251" s="74">
        <v>42341</v>
      </c>
      <c r="B251" s="75">
        <v>3.07</v>
      </c>
    </row>
    <row r="252" spans="1:2">
      <c r="A252" s="74">
        <v>42342</v>
      </c>
      <c r="B252" s="75">
        <v>3.01</v>
      </c>
    </row>
    <row r="253" spans="1:2">
      <c r="A253" s="74">
        <v>42345</v>
      </c>
      <c r="B253" s="75">
        <v>2.95</v>
      </c>
    </row>
    <row r="254" spans="1:2">
      <c r="A254" s="74">
        <v>42346</v>
      </c>
      <c r="B254" s="75">
        <v>2.97</v>
      </c>
    </row>
    <row r="255" spans="1:2">
      <c r="A255" s="74">
        <v>42347</v>
      </c>
      <c r="B255" s="75">
        <v>2.97</v>
      </c>
    </row>
    <row r="256" spans="1:2">
      <c r="A256" s="74">
        <v>42348</v>
      </c>
      <c r="B256" s="75">
        <v>2.98</v>
      </c>
    </row>
    <row r="257" spans="1:2">
      <c r="A257" s="74">
        <v>42349</v>
      </c>
      <c r="B257" s="75">
        <v>2.87</v>
      </c>
    </row>
    <row r="258" spans="1:2">
      <c r="A258" s="74">
        <v>42352</v>
      </c>
      <c r="B258" s="75">
        <v>2.96</v>
      </c>
    </row>
    <row r="259" spans="1:2">
      <c r="A259" s="74">
        <v>42353</v>
      </c>
      <c r="B259" s="75">
        <v>3</v>
      </c>
    </row>
    <row r="260" spans="1:2">
      <c r="A260" s="74">
        <v>42354</v>
      </c>
      <c r="B260" s="75">
        <v>3.02</v>
      </c>
    </row>
    <row r="261" spans="1:2">
      <c r="A261" s="74">
        <v>42355</v>
      </c>
      <c r="B261" s="75">
        <v>2.94</v>
      </c>
    </row>
    <row r="262" spans="1:2">
      <c r="A262" s="74">
        <v>42356</v>
      </c>
      <c r="B262" s="75">
        <v>2.9</v>
      </c>
    </row>
    <row r="263" spans="1:2">
      <c r="A263" s="74">
        <v>42359</v>
      </c>
      <c r="B263" s="75">
        <v>2.92</v>
      </c>
    </row>
    <row r="264" spans="1:2">
      <c r="A264" s="74">
        <v>42360</v>
      </c>
      <c r="B264" s="75">
        <v>2.96</v>
      </c>
    </row>
    <row r="265" spans="1:2">
      <c r="A265" s="74">
        <v>42361</v>
      </c>
      <c r="B265" s="75">
        <v>3</v>
      </c>
    </row>
    <row r="266" spans="1:2">
      <c r="A266" s="74">
        <v>42362</v>
      </c>
      <c r="B266" s="75">
        <v>2.96</v>
      </c>
    </row>
    <row r="267" spans="1:2">
      <c r="A267" s="74">
        <v>42363</v>
      </c>
      <c r="B267" s="78"/>
    </row>
    <row r="268" spans="1:2">
      <c r="A268" s="74">
        <v>42366</v>
      </c>
      <c r="B268" s="75">
        <v>2.95</v>
      </c>
    </row>
    <row r="269" spans="1:2">
      <c r="A269" s="74">
        <v>42367</v>
      </c>
      <c r="B269" s="75">
        <v>3.04</v>
      </c>
    </row>
    <row r="270" spans="1:2">
      <c r="A270" s="74">
        <v>42368</v>
      </c>
      <c r="B270" s="75">
        <v>3.04</v>
      </c>
    </row>
    <row r="271" spans="1:2">
      <c r="A271" s="74">
        <v>42369</v>
      </c>
      <c r="B271" s="75">
        <v>3.01</v>
      </c>
    </row>
    <row r="272" spans="1:2">
      <c r="A272" s="74">
        <v>42370</v>
      </c>
      <c r="B272" s="78"/>
    </row>
    <row r="273" spans="1:2">
      <c r="A273" s="74">
        <v>42373</v>
      </c>
      <c r="B273" s="75">
        <v>2.98</v>
      </c>
    </row>
    <row r="274" spans="1:2">
      <c r="A274" s="74">
        <v>42374</v>
      </c>
      <c r="B274" s="75">
        <v>3.01</v>
      </c>
    </row>
    <row r="275" spans="1:2">
      <c r="A275" s="74">
        <v>42375</v>
      </c>
      <c r="B275" s="75">
        <v>2.94</v>
      </c>
    </row>
    <row r="276" spans="1:2">
      <c r="A276" s="74">
        <v>42376</v>
      </c>
      <c r="B276" s="75">
        <v>2.92</v>
      </c>
    </row>
    <row r="277" spans="1:2">
      <c r="A277" s="74">
        <v>42377</v>
      </c>
      <c r="B277" s="75">
        <v>2.91</v>
      </c>
    </row>
    <row r="278" spans="1:2">
      <c r="A278" s="74">
        <v>42380</v>
      </c>
      <c r="B278" s="75">
        <v>2.96</v>
      </c>
    </row>
    <row r="279" spans="1:2">
      <c r="A279" s="74">
        <v>42381</v>
      </c>
      <c r="B279" s="75">
        <v>2.89</v>
      </c>
    </row>
    <row r="280" spans="1:2">
      <c r="A280" s="74">
        <v>42382</v>
      </c>
      <c r="B280" s="75">
        <v>2.85</v>
      </c>
    </row>
    <row r="281" spans="1:2">
      <c r="A281" s="74">
        <v>42383</v>
      </c>
      <c r="B281" s="75">
        <v>2.9</v>
      </c>
    </row>
    <row r="282" spans="1:2">
      <c r="A282" s="74">
        <v>42384</v>
      </c>
      <c r="B282" s="75">
        <v>2.81</v>
      </c>
    </row>
    <row r="283" spans="1:2">
      <c r="A283" s="74">
        <v>42387</v>
      </c>
      <c r="B283" s="78"/>
    </row>
    <row r="284" spans="1:2">
      <c r="A284" s="74">
        <v>42388</v>
      </c>
      <c r="B284" s="75">
        <v>2.82</v>
      </c>
    </row>
    <row r="285" spans="1:2">
      <c r="A285" s="74">
        <v>42389</v>
      </c>
      <c r="B285" s="75">
        <v>2.77</v>
      </c>
    </row>
    <row r="286" spans="1:2">
      <c r="A286" s="74">
        <v>42390</v>
      </c>
      <c r="B286" s="75">
        <v>2.79</v>
      </c>
    </row>
    <row r="287" spans="1:2">
      <c r="A287" s="74">
        <v>42391</v>
      </c>
      <c r="B287" s="75">
        <v>2.83</v>
      </c>
    </row>
    <row r="288" spans="1:2">
      <c r="A288" s="74">
        <v>42394</v>
      </c>
      <c r="B288" s="75">
        <v>2.8</v>
      </c>
    </row>
    <row r="289" spans="1:2">
      <c r="A289" s="74">
        <v>42395</v>
      </c>
      <c r="B289" s="75">
        <v>2.79</v>
      </c>
    </row>
    <row r="290" spans="1:2">
      <c r="A290" s="74">
        <v>42396</v>
      </c>
      <c r="B290" s="75">
        <v>2.8</v>
      </c>
    </row>
    <row r="291" spans="1:2">
      <c r="A291" s="74">
        <v>42397</v>
      </c>
      <c r="B291" s="75">
        <v>2.79</v>
      </c>
    </row>
    <row r="292" spans="1:2">
      <c r="A292" s="74">
        <v>42398</v>
      </c>
      <c r="B292" s="75">
        <v>2.75</v>
      </c>
    </row>
    <row r="293" spans="1:2">
      <c r="A293" s="74">
        <v>42401</v>
      </c>
      <c r="B293" s="75">
        <v>2.77</v>
      </c>
    </row>
    <row r="294" spans="1:2">
      <c r="A294" s="74">
        <v>42402</v>
      </c>
      <c r="B294" s="75">
        <v>2.67</v>
      </c>
    </row>
    <row r="295" spans="1:2">
      <c r="A295" s="74">
        <v>42403</v>
      </c>
      <c r="B295" s="75">
        <v>2.7</v>
      </c>
    </row>
    <row r="296" spans="1:2">
      <c r="A296" s="74">
        <v>42404</v>
      </c>
      <c r="B296" s="75">
        <v>2.7</v>
      </c>
    </row>
    <row r="297" spans="1:2">
      <c r="A297" s="74">
        <v>42405</v>
      </c>
      <c r="B297" s="75">
        <v>2.68</v>
      </c>
    </row>
    <row r="298" spans="1:2">
      <c r="A298" s="74">
        <v>42408</v>
      </c>
      <c r="B298" s="75">
        <v>2.56</v>
      </c>
    </row>
    <row r="299" spans="1:2">
      <c r="A299" s="74">
        <v>42409</v>
      </c>
      <c r="B299" s="75">
        <v>2.5499999999999998</v>
      </c>
    </row>
    <row r="300" spans="1:2">
      <c r="A300" s="74">
        <v>42410</v>
      </c>
      <c r="B300" s="75">
        <v>2.5299999999999998</v>
      </c>
    </row>
    <row r="301" spans="1:2">
      <c r="A301" s="74">
        <v>42411</v>
      </c>
      <c r="B301" s="75">
        <v>2.5</v>
      </c>
    </row>
    <row r="302" spans="1:2">
      <c r="A302" s="74">
        <v>42412</v>
      </c>
      <c r="B302" s="75">
        <v>2.6</v>
      </c>
    </row>
    <row r="303" spans="1:2">
      <c r="A303" s="74">
        <v>42415</v>
      </c>
      <c r="B303" s="78"/>
    </row>
    <row r="304" spans="1:2">
      <c r="A304" s="74">
        <v>42416</v>
      </c>
      <c r="B304" s="75">
        <v>2.64</v>
      </c>
    </row>
    <row r="305" spans="1:2">
      <c r="A305" s="74">
        <v>42417</v>
      </c>
      <c r="B305" s="75">
        <v>2.68</v>
      </c>
    </row>
    <row r="306" spans="1:2">
      <c r="A306" s="74">
        <v>42418</v>
      </c>
      <c r="B306" s="75">
        <v>2.62</v>
      </c>
    </row>
    <row r="307" spans="1:2">
      <c r="A307" s="74">
        <v>42419</v>
      </c>
      <c r="B307" s="75">
        <v>2.61</v>
      </c>
    </row>
    <row r="308" spans="1:2">
      <c r="A308" s="74">
        <v>42422</v>
      </c>
      <c r="B308" s="75">
        <v>2.62</v>
      </c>
    </row>
    <row r="309" spans="1:2">
      <c r="A309" s="74">
        <v>42423</v>
      </c>
      <c r="B309" s="75">
        <v>2.6</v>
      </c>
    </row>
    <row r="310" spans="1:2">
      <c r="A310" s="74">
        <v>42424</v>
      </c>
      <c r="B310" s="75">
        <v>2.61</v>
      </c>
    </row>
    <row r="311" spans="1:2">
      <c r="A311" s="74">
        <v>42425</v>
      </c>
      <c r="B311" s="75">
        <v>2.58</v>
      </c>
    </row>
    <row r="312" spans="1:2">
      <c r="A312" s="74">
        <v>42426</v>
      </c>
      <c r="B312" s="75">
        <v>2.63</v>
      </c>
    </row>
    <row r="313" spans="1:2">
      <c r="A313" s="74">
        <v>42429</v>
      </c>
      <c r="B313" s="75">
        <v>2.61</v>
      </c>
    </row>
    <row r="314" spans="1:2">
      <c r="A314" s="74">
        <v>42430</v>
      </c>
      <c r="B314" s="75">
        <v>2.7</v>
      </c>
    </row>
    <row r="315" spans="1:2">
      <c r="A315" s="74">
        <v>42431</v>
      </c>
      <c r="B315" s="75">
        <v>2.69</v>
      </c>
    </row>
    <row r="316" spans="1:2">
      <c r="A316" s="74">
        <v>42432</v>
      </c>
      <c r="B316" s="75">
        <v>2.65</v>
      </c>
    </row>
    <row r="317" spans="1:2">
      <c r="A317" s="74">
        <v>42433</v>
      </c>
      <c r="B317" s="75">
        <v>2.7</v>
      </c>
    </row>
    <row r="318" spans="1:2">
      <c r="A318" s="74">
        <v>42436</v>
      </c>
      <c r="B318" s="75">
        <v>2.71</v>
      </c>
    </row>
    <row r="319" spans="1:2">
      <c r="A319" s="74">
        <v>42437</v>
      </c>
      <c r="B319" s="75">
        <v>2.63</v>
      </c>
    </row>
    <row r="320" spans="1:2">
      <c r="A320" s="74">
        <v>42438</v>
      </c>
      <c r="B320" s="75">
        <v>2.68</v>
      </c>
    </row>
    <row r="321" spans="1:2">
      <c r="A321" s="74">
        <v>42439</v>
      </c>
      <c r="B321" s="75">
        <v>2.7</v>
      </c>
    </row>
    <row r="322" spans="1:2">
      <c r="A322" s="74">
        <v>42440</v>
      </c>
      <c r="B322" s="75">
        <v>2.75</v>
      </c>
    </row>
    <row r="323" spans="1:2">
      <c r="A323" s="74">
        <v>42443</v>
      </c>
      <c r="B323" s="75">
        <v>2.74</v>
      </c>
    </row>
    <row r="324" spans="1:2">
      <c r="A324" s="74">
        <v>42444</v>
      </c>
      <c r="B324" s="75">
        <v>2.73</v>
      </c>
    </row>
    <row r="325" spans="1:2">
      <c r="A325" s="74">
        <v>42445</v>
      </c>
      <c r="B325" s="75">
        <v>2.73</v>
      </c>
    </row>
    <row r="326" spans="1:2">
      <c r="A326" s="74">
        <v>42446</v>
      </c>
      <c r="B326" s="75">
        <v>2.69</v>
      </c>
    </row>
    <row r="327" spans="1:2">
      <c r="A327" s="74">
        <v>42447</v>
      </c>
      <c r="B327" s="75">
        <v>2.68</v>
      </c>
    </row>
    <row r="328" spans="1:2">
      <c r="A328" s="74">
        <v>42450</v>
      </c>
      <c r="B328" s="75">
        <v>2.72</v>
      </c>
    </row>
    <row r="329" spans="1:2">
      <c r="A329" s="74">
        <v>42451</v>
      </c>
      <c r="B329" s="75">
        <v>2.72</v>
      </c>
    </row>
    <row r="330" spans="1:2">
      <c r="A330" s="74">
        <v>42452</v>
      </c>
      <c r="B330" s="75">
        <v>2.65</v>
      </c>
    </row>
    <row r="331" spans="1:2">
      <c r="A331" s="74">
        <v>42453</v>
      </c>
      <c r="B331" s="75">
        <v>2.67</v>
      </c>
    </row>
    <row r="332" spans="1:2">
      <c r="A332" s="74">
        <v>42454</v>
      </c>
      <c r="B332" s="78"/>
    </row>
    <row r="333" spans="1:2">
      <c r="A333" s="74">
        <v>42457</v>
      </c>
      <c r="B333" s="75">
        <v>2.66</v>
      </c>
    </row>
    <row r="334" spans="1:2">
      <c r="A334" s="74">
        <v>42458</v>
      </c>
      <c r="B334" s="75">
        <v>2.6</v>
      </c>
    </row>
    <row r="335" spans="1:2">
      <c r="A335" s="74">
        <v>42459</v>
      </c>
      <c r="B335" s="75">
        <v>2.65</v>
      </c>
    </row>
    <row r="336" spans="1:2">
      <c r="A336" s="74">
        <v>42460</v>
      </c>
      <c r="B336" s="75">
        <v>2.61</v>
      </c>
    </row>
    <row r="337" spans="1:2">
      <c r="A337" s="74">
        <v>42461</v>
      </c>
      <c r="B337" s="75">
        <v>2.62</v>
      </c>
    </row>
    <row r="338" spans="1:2">
      <c r="A338" s="74">
        <v>42464</v>
      </c>
      <c r="B338" s="75">
        <v>2.6</v>
      </c>
    </row>
    <row r="339" spans="1:2">
      <c r="A339" s="74">
        <v>42465</v>
      </c>
      <c r="B339" s="75">
        <v>2.54</v>
      </c>
    </row>
    <row r="340" spans="1:2">
      <c r="A340" s="74">
        <v>42466</v>
      </c>
      <c r="B340" s="75">
        <v>2.58</v>
      </c>
    </row>
    <row r="341" spans="1:2">
      <c r="A341" s="74">
        <v>42467</v>
      </c>
      <c r="B341" s="75">
        <v>2.52</v>
      </c>
    </row>
    <row r="342" spans="1:2">
      <c r="A342" s="74">
        <v>42468</v>
      </c>
      <c r="B342" s="75">
        <v>2.5499999999999998</v>
      </c>
    </row>
    <row r="343" spans="1:2">
      <c r="A343" s="74">
        <v>42471</v>
      </c>
      <c r="B343" s="75">
        <v>2.56</v>
      </c>
    </row>
    <row r="344" spans="1:2">
      <c r="A344" s="74">
        <v>42472</v>
      </c>
      <c r="B344" s="75">
        <v>2.61</v>
      </c>
    </row>
    <row r="345" spans="1:2">
      <c r="A345" s="74">
        <v>42473</v>
      </c>
      <c r="B345" s="75">
        <v>2.58</v>
      </c>
    </row>
    <row r="346" spans="1:2">
      <c r="A346" s="74">
        <v>42474</v>
      </c>
      <c r="B346" s="75">
        <v>2.61</v>
      </c>
    </row>
    <row r="347" spans="1:2">
      <c r="A347" s="74">
        <v>42475</v>
      </c>
      <c r="B347" s="75">
        <v>2.56</v>
      </c>
    </row>
    <row r="348" spans="1:2">
      <c r="A348" s="74">
        <v>42478</v>
      </c>
      <c r="B348" s="75">
        <v>2.58</v>
      </c>
    </row>
    <row r="349" spans="1:2">
      <c r="A349" s="74">
        <v>42479</v>
      </c>
      <c r="B349" s="75">
        <v>2.6</v>
      </c>
    </row>
    <row r="350" spans="1:2">
      <c r="A350" s="74">
        <v>42480</v>
      </c>
      <c r="B350" s="75">
        <v>2.66</v>
      </c>
    </row>
    <row r="351" spans="1:2">
      <c r="A351" s="74">
        <v>42481</v>
      </c>
      <c r="B351" s="75">
        <v>2.69</v>
      </c>
    </row>
    <row r="352" spans="1:2">
      <c r="A352" s="74">
        <v>42482</v>
      </c>
      <c r="B352" s="75">
        <v>2.7</v>
      </c>
    </row>
    <row r="353" spans="1:2">
      <c r="A353" s="74">
        <v>42485</v>
      </c>
      <c r="B353" s="75">
        <v>2.72</v>
      </c>
    </row>
    <row r="354" spans="1:2">
      <c r="A354" s="74">
        <v>42486</v>
      </c>
      <c r="B354" s="75">
        <v>2.76</v>
      </c>
    </row>
    <row r="355" spans="1:2">
      <c r="A355" s="74">
        <v>42487</v>
      </c>
      <c r="B355" s="75">
        <v>2.71</v>
      </c>
    </row>
    <row r="356" spans="1:2">
      <c r="A356" s="74">
        <v>42488</v>
      </c>
      <c r="B356" s="75">
        <v>2.68</v>
      </c>
    </row>
    <row r="357" spans="1:2">
      <c r="A357" s="74">
        <v>42489</v>
      </c>
      <c r="B357" s="75">
        <v>2.66</v>
      </c>
    </row>
    <row r="358" spans="1:2">
      <c r="A358" s="74">
        <v>42492</v>
      </c>
      <c r="B358" s="75">
        <v>2.71</v>
      </c>
    </row>
    <row r="359" spans="1:2">
      <c r="A359" s="74">
        <v>42493</v>
      </c>
      <c r="B359" s="75">
        <v>2.66</v>
      </c>
    </row>
    <row r="360" spans="1:2">
      <c r="A360" s="74">
        <v>42494</v>
      </c>
      <c r="B360" s="75">
        <v>2.64</v>
      </c>
    </row>
    <row r="361" spans="1:2">
      <c r="A361" s="74">
        <v>42495</v>
      </c>
      <c r="B361" s="75">
        <v>2.6</v>
      </c>
    </row>
    <row r="362" spans="1:2">
      <c r="A362" s="74">
        <v>42496</v>
      </c>
      <c r="B362" s="75">
        <v>2.62</v>
      </c>
    </row>
    <row r="363" spans="1:2">
      <c r="A363" s="74">
        <v>42499</v>
      </c>
      <c r="B363" s="75">
        <v>2.61</v>
      </c>
    </row>
    <row r="364" spans="1:2">
      <c r="A364" s="74">
        <v>42500</v>
      </c>
      <c r="B364" s="75">
        <v>2.61</v>
      </c>
    </row>
    <row r="365" spans="1:2">
      <c r="A365" s="74">
        <v>42501</v>
      </c>
      <c r="B365" s="75">
        <v>2.58</v>
      </c>
    </row>
    <row r="366" spans="1:2">
      <c r="A366" s="74">
        <v>42502</v>
      </c>
      <c r="B366" s="75">
        <v>2.6</v>
      </c>
    </row>
    <row r="367" spans="1:2">
      <c r="A367" s="74">
        <v>42503</v>
      </c>
      <c r="B367" s="75">
        <v>2.5499999999999998</v>
      </c>
    </row>
    <row r="368" spans="1:2">
      <c r="A368" s="74">
        <v>42506</v>
      </c>
      <c r="B368" s="75">
        <v>2.59</v>
      </c>
    </row>
    <row r="369" spans="1:2">
      <c r="A369" s="74">
        <v>42507</v>
      </c>
      <c r="B369" s="75">
        <v>2.59</v>
      </c>
    </row>
    <row r="370" spans="1:2">
      <c r="A370" s="74">
        <v>42508</v>
      </c>
      <c r="B370" s="75">
        <v>2.67</v>
      </c>
    </row>
    <row r="371" spans="1:2">
      <c r="A371" s="74">
        <v>42509</v>
      </c>
      <c r="B371" s="75">
        <v>2.64</v>
      </c>
    </row>
    <row r="372" spans="1:2">
      <c r="A372" s="74">
        <v>42510</v>
      </c>
      <c r="B372" s="75">
        <v>2.63</v>
      </c>
    </row>
    <row r="373" spans="1:2">
      <c r="A373" s="74">
        <v>42513</v>
      </c>
      <c r="B373" s="75">
        <v>2.63</v>
      </c>
    </row>
    <row r="374" spans="1:2">
      <c r="A374" s="74">
        <v>42514</v>
      </c>
      <c r="B374" s="75">
        <v>2.65</v>
      </c>
    </row>
    <row r="375" spans="1:2">
      <c r="A375" s="74">
        <v>42515</v>
      </c>
      <c r="B375" s="75">
        <v>2.67</v>
      </c>
    </row>
    <row r="376" spans="1:2">
      <c r="A376" s="74">
        <v>42516</v>
      </c>
      <c r="B376" s="75">
        <v>2.64</v>
      </c>
    </row>
    <row r="377" spans="1:2">
      <c r="A377" s="74">
        <v>42517</v>
      </c>
      <c r="B377" s="75">
        <v>2.65</v>
      </c>
    </row>
    <row r="378" spans="1:2">
      <c r="A378" s="74">
        <v>42520</v>
      </c>
      <c r="B378" s="78"/>
    </row>
    <row r="379" spans="1:2">
      <c r="A379" s="74">
        <v>42521</v>
      </c>
      <c r="B379" s="75">
        <v>2.64</v>
      </c>
    </row>
    <row r="380" spans="1:2">
      <c r="A380" s="74">
        <v>42522</v>
      </c>
      <c r="B380" s="75">
        <v>2.63</v>
      </c>
    </row>
    <row r="381" spans="1:2">
      <c r="A381" s="74">
        <v>42523</v>
      </c>
      <c r="B381" s="75">
        <v>2.58</v>
      </c>
    </row>
    <row r="382" spans="1:2">
      <c r="A382" s="74">
        <v>42524</v>
      </c>
      <c r="B382" s="75">
        <v>2.52</v>
      </c>
    </row>
    <row r="383" spans="1:2">
      <c r="A383" s="74">
        <v>42527</v>
      </c>
      <c r="B383" s="75">
        <v>2.5499999999999998</v>
      </c>
    </row>
    <row r="384" spans="1:2">
      <c r="A384" s="74">
        <v>42528</v>
      </c>
      <c r="B384" s="75">
        <v>2.54</v>
      </c>
    </row>
    <row r="385" spans="1:2">
      <c r="A385" s="74">
        <v>42529</v>
      </c>
      <c r="B385" s="75">
        <v>2.5099999999999998</v>
      </c>
    </row>
    <row r="386" spans="1:2">
      <c r="A386" s="74">
        <v>42530</v>
      </c>
      <c r="B386" s="75">
        <v>2.48</v>
      </c>
    </row>
    <row r="387" spans="1:2">
      <c r="A387" s="74">
        <v>42531</v>
      </c>
      <c r="B387" s="75">
        <v>2.44</v>
      </c>
    </row>
    <row r="388" spans="1:2">
      <c r="A388" s="74">
        <v>42534</v>
      </c>
      <c r="B388" s="75">
        <v>2.4300000000000002</v>
      </c>
    </row>
    <row r="389" spans="1:2">
      <c r="A389" s="74">
        <v>42535</v>
      </c>
      <c r="B389" s="75">
        <v>2.4300000000000002</v>
      </c>
    </row>
    <row r="390" spans="1:2">
      <c r="A390" s="74">
        <v>42536</v>
      </c>
      <c r="B390" s="75">
        <v>2.4300000000000002</v>
      </c>
    </row>
    <row r="391" spans="1:2">
      <c r="A391" s="74">
        <v>42537</v>
      </c>
      <c r="B391" s="75">
        <v>2.39</v>
      </c>
    </row>
    <row r="392" spans="1:2">
      <c r="A392" s="74">
        <v>42538</v>
      </c>
      <c r="B392" s="75">
        <v>2.4300000000000002</v>
      </c>
    </row>
    <row r="393" spans="1:2">
      <c r="A393" s="74">
        <v>42541</v>
      </c>
      <c r="B393" s="75">
        <v>2.4700000000000002</v>
      </c>
    </row>
    <row r="394" spans="1:2">
      <c r="A394" s="74">
        <v>42542</v>
      </c>
      <c r="B394" s="75">
        <v>2.5</v>
      </c>
    </row>
    <row r="395" spans="1:2">
      <c r="A395" s="74">
        <v>42543</v>
      </c>
      <c r="B395" s="75">
        <v>2.5</v>
      </c>
    </row>
    <row r="396" spans="1:2">
      <c r="A396" s="74">
        <v>42544</v>
      </c>
      <c r="B396" s="75">
        <v>2.5499999999999998</v>
      </c>
    </row>
    <row r="397" spans="1:2">
      <c r="A397" s="74">
        <v>42545</v>
      </c>
      <c r="B397" s="75">
        <v>2.42</v>
      </c>
    </row>
    <row r="398" spans="1:2">
      <c r="A398" s="74">
        <v>42548</v>
      </c>
      <c r="B398" s="75">
        <v>2.2799999999999998</v>
      </c>
    </row>
    <row r="399" spans="1:2">
      <c r="A399" s="74">
        <v>42549</v>
      </c>
      <c r="B399" s="75">
        <v>2.27</v>
      </c>
    </row>
    <row r="400" spans="1:2">
      <c r="A400" s="74">
        <v>42550</v>
      </c>
      <c r="B400" s="75">
        <v>2.2999999999999998</v>
      </c>
    </row>
    <row r="401" spans="1:2">
      <c r="A401" s="74">
        <v>42551</v>
      </c>
      <c r="B401" s="75">
        <v>2.2999999999999998</v>
      </c>
    </row>
    <row r="402" spans="1:2">
      <c r="A402" s="74">
        <v>42552</v>
      </c>
      <c r="B402" s="75">
        <v>2.2400000000000002</v>
      </c>
    </row>
    <row r="403" spans="1:2">
      <c r="A403" s="74">
        <v>42555</v>
      </c>
      <c r="B403" s="78"/>
    </row>
    <row r="404" spans="1:2">
      <c r="A404" s="74">
        <v>42556</v>
      </c>
      <c r="B404" s="75">
        <v>2.14</v>
      </c>
    </row>
    <row r="405" spans="1:2">
      <c r="A405" s="74">
        <v>42557</v>
      </c>
      <c r="B405" s="75">
        <v>2.14</v>
      </c>
    </row>
    <row r="406" spans="1:2">
      <c r="A406" s="74">
        <v>42558</v>
      </c>
      <c r="B406" s="75">
        <v>2.14</v>
      </c>
    </row>
    <row r="407" spans="1:2">
      <c r="A407" s="74">
        <v>42559</v>
      </c>
      <c r="B407" s="75">
        <v>2.11</v>
      </c>
    </row>
    <row r="408" spans="1:2">
      <c r="A408" s="74">
        <v>42562</v>
      </c>
      <c r="B408" s="75">
        <v>2.14</v>
      </c>
    </row>
    <row r="409" spans="1:2">
      <c r="A409" s="74">
        <v>42563</v>
      </c>
      <c r="B409" s="75">
        <v>2.2400000000000002</v>
      </c>
    </row>
    <row r="410" spans="1:2">
      <c r="A410" s="74">
        <v>42564</v>
      </c>
      <c r="B410" s="75">
        <v>2.1800000000000002</v>
      </c>
    </row>
    <row r="411" spans="1:2">
      <c r="A411" s="74">
        <v>42565</v>
      </c>
      <c r="B411" s="75">
        <v>2.25</v>
      </c>
    </row>
    <row r="412" spans="1:2">
      <c r="A412" s="74">
        <v>42566</v>
      </c>
      <c r="B412" s="75">
        <v>2.2999999999999998</v>
      </c>
    </row>
    <row r="413" spans="1:2">
      <c r="A413" s="74">
        <v>42569</v>
      </c>
      <c r="B413" s="75">
        <v>2.2999999999999998</v>
      </c>
    </row>
    <row r="414" spans="1:2">
      <c r="A414" s="74">
        <v>42570</v>
      </c>
      <c r="B414" s="75">
        <v>2.27</v>
      </c>
    </row>
    <row r="415" spans="1:2">
      <c r="A415" s="74">
        <v>42571</v>
      </c>
      <c r="B415" s="75">
        <v>2.2999999999999998</v>
      </c>
    </row>
    <row r="416" spans="1:2">
      <c r="A416" s="74">
        <v>42572</v>
      </c>
      <c r="B416" s="75">
        <v>2.29</v>
      </c>
    </row>
    <row r="417" spans="1:2">
      <c r="A417" s="74">
        <v>42573</v>
      </c>
      <c r="B417" s="75">
        <v>2.29</v>
      </c>
    </row>
    <row r="418" spans="1:2">
      <c r="A418" s="74">
        <v>42576</v>
      </c>
      <c r="B418" s="75">
        <v>2.29</v>
      </c>
    </row>
    <row r="419" spans="1:2">
      <c r="A419" s="74">
        <v>42577</v>
      </c>
      <c r="B419" s="75">
        <v>2.2799999999999998</v>
      </c>
    </row>
    <row r="420" spans="1:2">
      <c r="A420" s="74">
        <v>42578</v>
      </c>
      <c r="B420" s="75">
        <v>2.23</v>
      </c>
    </row>
    <row r="421" spans="1:2">
      <c r="A421" s="74">
        <v>42579</v>
      </c>
      <c r="B421" s="75">
        <v>2.23</v>
      </c>
    </row>
    <row r="422" spans="1:2">
      <c r="A422" s="74">
        <v>42580</v>
      </c>
      <c r="B422" s="75">
        <v>2.1800000000000002</v>
      </c>
    </row>
    <row r="423" spans="1:2">
      <c r="A423" s="74">
        <v>42583</v>
      </c>
      <c r="B423" s="75">
        <v>2.2400000000000002</v>
      </c>
    </row>
    <row r="424" spans="1:2">
      <c r="A424" s="74">
        <v>42584</v>
      </c>
      <c r="B424" s="75">
        <v>2.29</v>
      </c>
    </row>
    <row r="425" spans="1:2">
      <c r="A425" s="74">
        <v>42585</v>
      </c>
      <c r="B425" s="75">
        <v>2.29</v>
      </c>
    </row>
    <row r="426" spans="1:2">
      <c r="A426" s="74">
        <v>42586</v>
      </c>
      <c r="B426" s="75">
        <v>2.25</v>
      </c>
    </row>
    <row r="427" spans="1:2">
      <c r="A427" s="74">
        <v>42587</v>
      </c>
      <c r="B427" s="75">
        <v>2.3199999999999998</v>
      </c>
    </row>
    <row r="428" spans="1:2">
      <c r="A428" s="74">
        <v>42590</v>
      </c>
      <c r="B428" s="75">
        <v>2.2999999999999998</v>
      </c>
    </row>
    <row r="429" spans="1:2">
      <c r="A429" s="74">
        <v>42591</v>
      </c>
      <c r="B429" s="75">
        <v>2.25</v>
      </c>
    </row>
    <row r="430" spans="1:2">
      <c r="A430" s="74">
        <v>42592</v>
      </c>
      <c r="B430" s="75">
        <v>2.23</v>
      </c>
    </row>
    <row r="431" spans="1:2">
      <c r="A431" s="74">
        <v>42593</v>
      </c>
      <c r="B431" s="75">
        <v>2.2799999999999998</v>
      </c>
    </row>
    <row r="432" spans="1:2">
      <c r="A432" s="74">
        <v>42594</v>
      </c>
      <c r="B432" s="75">
        <v>2.23</v>
      </c>
    </row>
    <row r="433" spans="1:2">
      <c r="A433" s="74">
        <v>42597</v>
      </c>
      <c r="B433" s="75">
        <v>2.27</v>
      </c>
    </row>
    <row r="434" spans="1:2">
      <c r="A434" s="74">
        <v>42598</v>
      </c>
      <c r="B434" s="75">
        <v>2.29</v>
      </c>
    </row>
    <row r="435" spans="1:2">
      <c r="A435" s="74">
        <v>42599</v>
      </c>
      <c r="B435" s="75">
        <v>2.27</v>
      </c>
    </row>
    <row r="436" spans="1:2">
      <c r="A436" s="74">
        <v>42600</v>
      </c>
      <c r="B436" s="75">
        <v>2.2599999999999998</v>
      </c>
    </row>
    <row r="437" spans="1:2">
      <c r="A437" s="74">
        <v>42601</v>
      </c>
      <c r="B437" s="75">
        <v>2.29</v>
      </c>
    </row>
    <row r="438" spans="1:2">
      <c r="A438" s="74">
        <v>42604</v>
      </c>
      <c r="B438" s="75">
        <v>2.2400000000000002</v>
      </c>
    </row>
    <row r="439" spans="1:2">
      <c r="A439" s="74">
        <v>42605</v>
      </c>
      <c r="B439" s="75">
        <v>2.2400000000000002</v>
      </c>
    </row>
    <row r="440" spans="1:2">
      <c r="A440" s="74">
        <v>42606</v>
      </c>
      <c r="B440" s="75">
        <v>2.2400000000000002</v>
      </c>
    </row>
    <row r="441" spans="1:2">
      <c r="A441" s="74">
        <v>42607</v>
      </c>
      <c r="B441" s="75">
        <v>2.27</v>
      </c>
    </row>
    <row r="442" spans="1:2">
      <c r="A442" s="74">
        <v>42608</v>
      </c>
      <c r="B442" s="75">
        <v>2.29</v>
      </c>
    </row>
    <row r="443" spans="1:2">
      <c r="A443" s="74">
        <v>42611</v>
      </c>
      <c r="B443" s="75">
        <v>2.2200000000000002</v>
      </c>
    </row>
    <row r="444" spans="1:2">
      <c r="A444" s="74">
        <v>42612</v>
      </c>
      <c r="B444" s="75">
        <v>2.23</v>
      </c>
    </row>
    <row r="445" spans="1:2">
      <c r="A445" s="74">
        <v>42613</v>
      </c>
      <c r="B445" s="75">
        <v>2.23</v>
      </c>
    </row>
    <row r="446" spans="1:2">
      <c r="A446" s="74">
        <v>42614</v>
      </c>
      <c r="B446" s="75">
        <v>2.23</v>
      </c>
    </row>
    <row r="447" spans="1:2">
      <c r="A447" s="74">
        <v>42615</v>
      </c>
      <c r="B447" s="75">
        <v>2.2799999999999998</v>
      </c>
    </row>
    <row r="448" spans="1:2">
      <c r="A448" s="74">
        <v>42618</v>
      </c>
      <c r="B448" s="78"/>
    </row>
    <row r="449" spans="1:2">
      <c r="A449" s="74">
        <v>42619</v>
      </c>
      <c r="B449" s="75">
        <v>2.2400000000000002</v>
      </c>
    </row>
    <row r="450" spans="1:2">
      <c r="A450" s="74">
        <v>42620</v>
      </c>
      <c r="B450" s="75">
        <v>2.23</v>
      </c>
    </row>
    <row r="451" spans="1:2">
      <c r="A451" s="74">
        <v>42621</v>
      </c>
      <c r="B451" s="75">
        <v>2.3199999999999998</v>
      </c>
    </row>
    <row r="452" spans="1:2">
      <c r="A452" s="74">
        <v>42622</v>
      </c>
      <c r="B452" s="75">
        <v>2.39</v>
      </c>
    </row>
    <row r="453" spans="1:2">
      <c r="A453" s="74">
        <v>42625</v>
      </c>
      <c r="B453" s="75">
        <v>2.4</v>
      </c>
    </row>
    <row r="454" spans="1:2">
      <c r="A454" s="74">
        <v>42626</v>
      </c>
      <c r="B454" s="75">
        <v>2.4700000000000002</v>
      </c>
    </row>
    <row r="455" spans="1:2">
      <c r="A455" s="74">
        <v>42627</v>
      </c>
      <c r="B455" s="75">
        <v>2.44</v>
      </c>
    </row>
    <row r="456" spans="1:2">
      <c r="A456" s="74">
        <v>42628</v>
      </c>
      <c r="B456" s="75">
        <v>2.48</v>
      </c>
    </row>
    <row r="457" spans="1:2">
      <c r="A457" s="74">
        <v>42629</v>
      </c>
      <c r="B457" s="75">
        <v>2.44</v>
      </c>
    </row>
    <row r="458" spans="1:2">
      <c r="A458" s="74">
        <v>42632</v>
      </c>
      <c r="B458" s="75">
        <v>2.4500000000000002</v>
      </c>
    </row>
    <row r="459" spans="1:2">
      <c r="A459" s="74">
        <v>42633</v>
      </c>
      <c r="B459" s="75">
        <v>2.4300000000000002</v>
      </c>
    </row>
    <row r="460" spans="1:2">
      <c r="A460" s="74">
        <v>42634</v>
      </c>
      <c r="B460" s="75">
        <v>2.39</v>
      </c>
    </row>
    <row r="461" spans="1:2">
      <c r="A461" s="74">
        <v>42635</v>
      </c>
      <c r="B461" s="75">
        <v>2.34</v>
      </c>
    </row>
    <row r="462" spans="1:2">
      <c r="A462" s="74">
        <v>42636</v>
      </c>
      <c r="B462" s="75">
        <v>2.34</v>
      </c>
    </row>
    <row r="463" spans="1:2">
      <c r="A463" s="74">
        <v>42639</v>
      </c>
      <c r="B463" s="75">
        <v>2.3199999999999998</v>
      </c>
    </row>
    <row r="464" spans="1:2">
      <c r="A464" s="74">
        <v>42640</v>
      </c>
      <c r="B464" s="75">
        <v>2.2799999999999998</v>
      </c>
    </row>
    <row r="465" spans="1:2">
      <c r="A465" s="74">
        <v>42641</v>
      </c>
      <c r="B465" s="75">
        <v>2.29</v>
      </c>
    </row>
    <row r="466" spans="1:2">
      <c r="A466" s="74">
        <v>42642</v>
      </c>
      <c r="B466" s="75">
        <v>2.2799999999999998</v>
      </c>
    </row>
    <row r="467" spans="1:2">
      <c r="A467" s="74">
        <v>42643</v>
      </c>
      <c r="B467" s="75">
        <v>2.3199999999999998</v>
      </c>
    </row>
    <row r="468" spans="1:2">
      <c r="A468" s="74">
        <v>42646</v>
      </c>
      <c r="B468" s="75">
        <v>2.34</v>
      </c>
    </row>
    <row r="469" spans="1:2">
      <c r="A469" s="74">
        <v>42647</v>
      </c>
      <c r="B469" s="75">
        <v>2.4</v>
      </c>
    </row>
    <row r="470" spans="1:2">
      <c r="A470" s="74">
        <v>42648</v>
      </c>
      <c r="B470" s="75">
        <v>2.44</v>
      </c>
    </row>
    <row r="471" spans="1:2">
      <c r="A471" s="74">
        <v>42649</v>
      </c>
      <c r="B471" s="75">
        <v>2.46</v>
      </c>
    </row>
    <row r="472" spans="1:2">
      <c r="A472" s="74">
        <v>42650</v>
      </c>
      <c r="B472" s="75">
        <v>2.46</v>
      </c>
    </row>
    <row r="473" spans="1:2">
      <c r="A473" s="74">
        <v>42653</v>
      </c>
      <c r="B473" s="78"/>
    </row>
    <row r="474" spans="1:2">
      <c r="A474" s="74">
        <v>42654</v>
      </c>
      <c r="B474" s="75">
        <v>2.5</v>
      </c>
    </row>
    <row r="475" spans="1:2">
      <c r="A475" s="74">
        <v>42655</v>
      </c>
      <c r="B475" s="75">
        <v>2.5099999999999998</v>
      </c>
    </row>
    <row r="476" spans="1:2">
      <c r="A476" s="74">
        <v>42656</v>
      </c>
      <c r="B476" s="75">
        <v>2.48</v>
      </c>
    </row>
    <row r="477" spans="1:2">
      <c r="A477" s="74">
        <v>42657</v>
      </c>
      <c r="B477" s="75">
        <v>2.5499999999999998</v>
      </c>
    </row>
    <row r="478" spans="1:2">
      <c r="A478" s="74">
        <v>42660</v>
      </c>
      <c r="B478" s="75">
        <v>2.52</v>
      </c>
    </row>
    <row r="479" spans="1:2">
      <c r="A479" s="74">
        <v>42661</v>
      </c>
      <c r="B479" s="75">
        <v>2.5099999999999998</v>
      </c>
    </row>
    <row r="480" spans="1:2">
      <c r="A480" s="74">
        <v>42662</v>
      </c>
      <c r="B480" s="75">
        <v>2.5099999999999998</v>
      </c>
    </row>
    <row r="481" spans="1:2">
      <c r="A481" s="74">
        <v>42663</v>
      </c>
      <c r="B481" s="75">
        <v>2.5</v>
      </c>
    </row>
    <row r="482" spans="1:2">
      <c r="A482" s="74">
        <v>42664</v>
      </c>
      <c r="B482" s="75">
        <v>2.48</v>
      </c>
    </row>
    <row r="483" spans="1:2">
      <c r="A483" s="74">
        <v>42667</v>
      </c>
      <c r="B483" s="75">
        <v>2.52</v>
      </c>
    </row>
    <row r="484" spans="1:2">
      <c r="A484" s="74">
        <v>42668</v>
      </c>
      <c r="B484" s="75">
        <v>2.5</v>
      </c>
    </row>
    <row r="485" spans="1:2">
      <c r="A485" s="74">
        <v>42669</v>
      </c>
      <c r="B485" s="75">
        <v>2.5299999999999998</v>
      </c>
    </row>
    <row r="486" spans="1:2">
      <c r="A486" s="74">
        <v>42670</v>
      </c>
      <c r="B486" s="75">
        <v>2.6</v>
      </c>
    </row>
    <row r="487" spans="1:2">
      <c r="A487" s="74">
        <v>42671</v>
      </c>
      <c r="B487" s="75">
        <v>2.62</v>
      </c>
    </row>
    <row r="488" spans="1:2">
      <c r="A488" s="74">
        <v>42674</v>
      </c>
      <c r="B488" s="75">
        <v>2.58</v>
      </c>
    </row>
    <row r="489" spans="1:2">
      <c r="A489" s="74">
        <v>42675</v>
      </c>
      <c r="B489" s="75">
        <v>2.58</v>
      </c>
    </row>
    <row r="490" spans="1:2">
      <c r="A490" s="74">
        <v>42676</v>
      </c>
      <c r="B490" s="75">
        <v>2.56</v>
      </c>
    </row>
    <row r="491" spans="1:2">
      <c r="A491" s="74">
        <v>42677</v>
      </c>
      <c r="B491" s="75">
        <v>2.6</v>
      </c>
    </row>
    <row r="492" spans="1:2">
      <c r="A492" s="74">
        <v>42678</v>
      </c>
      <c r="B492" s="75">
        <v>2.56</v>
      </c>
    </row>
    <row r="493" spans="1:2">
      <c r="A493" s="74">
        <v>42681</v>
      </c>
      <c r="B493" s="75">
        <v>2.6</v>
      </c>
    </row>
    <row r="494" spans="1:2">
      <c r="A494" s="74">
        <v>42682</v>
      </c>
      <c r="B494" s="75">
        <v>2.63</v>
      </c>
    </row>
    <row r="495" spans="1:2">
      <c r="A495" s="74">
        <v>42683</v>
      </c>
      <c r="B495" s="75">
        <v>2.88</v>
      </c>
    </row>
    <row r="496" spans="1:2">
      <c r="A496" s="74">
        <v>42684</v>
      </c>
      <c r="B496" s="75">
        <v>2.94</v>
      </c>
    </row>
    <row r="497" spans="1:2">
      <c r="A497" s="74">
        <v>42685</v>
      </c>
      <c r="B497" s="78"/>
    </row>
    <row r="498" spans="1:2">
      <c r="A498" s="74">
        <v>42688</v>
      </c>
      <c r="B498" s="75">
        <v>2.99</v>
      </c>
    </row>
    <row r="499" spans="1:2">
      <c r="A499" s="74">
        <v>42689</v>
      </c>
      <c r="B499" s="75">
        <v>2.97</v>
      </c>
    </row>
    <row r="500" spans="1:2">
      <c r="A500" s="74">
        <v>42690</v>
      </c>
      <c r="B500" s="75">
        <v>2.92</v>
      </c>
    </row>
    <row r="501" spans="1:2">
      <c r="A501" s="74">
        <v>42691</v>
      </c>
      <c r="B501" s="75">
        <v>3.01</v>
      </c>
    </row>
    <row r="502" spans="1:2">
      <c r="A502" s="74">
        <v>42692</v>
      </c>
      <c r="B502" s="75">
        <v>3.01</v>
      </c>
    </row>
    <row r="503" spans="1:2">
      <c r="A503" s="74">
        <v>42695</v>
      </c>
      <c r="B503" s="75">
        <v>3</v>
      </c>
    </row>
    <row r="504" spans="1:2">
      <c r="A504" s="74">
        <v>42696</v>
      </c>
      <c r="B504" s="75">
        <v>3</v>
      </c>
    </row>
    <row r="505" spans="1:2">
      <c r="A505" s="74">
        <v>42697</v>
      </c>
      <c r="B505" s="75">
        <v>3.02</v>
      </c>
    </row>
    <row r="506" spans="1:2">
      <c r="A506" s="74">
        <v>42698</v>
      </c>
      <c r="B506" s="78"/>
    </row>
    <row r="507" spans="1:2">
      <c r="A507" s="74">
        <v>42699</v>
      </c>
      <c r="B507" s="75">
        <v>3.01</v>
      </c>
    </row>
    <row r="508" spans="1:2">
      <c r="A508" s="74">
        <v>42702</v>
      </c>
      <c r="B508" s="75">
        <v>2.99</v>
      </c>
    </row>
    <row r="509" spans="1:2">
      <c r="A509" s="74">
        <v>42703</v>
      </c>
      <c r="B509" s="75">
        <v>2.95</v>
      </c>
    </row>
    <row r="510" spans="1:2">
      <c r="A510" s="74">
        <v>42704</v>
      </c>
      <c r="B510" s="75">
        <v>3.02</v>
      </c>
    </row>
    <row r="511" spans="1:2">
      <c r="A511" s="74">
        <v>42705</v>
      </c>
      <c r="B511" s="75">
        <v>3.1</v>
      </c>
    </row>
    <row r="512" spans="1:2">
      <c r="A512" s="74">
        <v>42706</v>
      </c>
      <c r="B512" s="75">
        <v>3.08</v>
      </c>
    </row>
    <row r="513" spans="1:2">
      <c r="A513" s="74">
        <v>42709</v>
      </c>
      <c r="B513" s="75">
        <v>3.05</v>
      </c>
    </row>
    <row r="514" spans="1:2">
      <c r="A514" s="74">
        <v>42710</v>
      </c>
      <c r="B514" s="75">
        <v>3.08</v>
      </c>
    </row>
    <row r="515" spans="1:2">
      <c r="A515" s="74">
        <v>42711</v>
      </c>
      <c r="B515" s="75">
        <v>3.02</v>
      </c>
    </row>
    <row r="516" spans="1:2">
      <c r="A516" s="74">
        <v>42712</v>
      </c>
      <c r="B516" s="75">
        <v>3.1</v>
      </c>
    </row>
    <row r="517" spans="1:2">
      <c r="A517" s="74">
        <v>42713</v>
      </c>
      <c r="B517" s="75">
        <v>3.16</v>
      </c>
    </row>
    <row r="518" spans="1:2">
      <c r="A518" s="74">
        <v>42716</v>
      </c>
      <c r="B518" s="75">
        <v>3.16</v>
      </c>
    </row>
    <row r="519" spans="1:2">
      <c r="A519" s="74">
        <v>42717</v>
      </c>
      <c r="B519" s="75">
        <v>3.14</v>
      </c>
    </row>
    <row r="520" spans="1:2">
      <c r="A520" s="74">
        <v>42718</v>
      </c>
      <c r="B520" s="75">
        <v>3.14</v>
      </c>
    </row>
    <row r="521" spans="1:2">
      <c r="A521" s="74">
        <v>42719</v>
      </c>
      <c r="B521" s="75">
        <v>3.16</v>
      </c>
    </row>
    <row r="522" spans="1:2">
      <c r="A522" s="74">
        <v>42720</v>
      </c>
      <c r="B522" s="75">
        <v>3.19</v>
      </c>
    </row>
    <row r="523" spans="1:2">
      <c r="A523" s="74">
        <v>42723</v>
      </c>
      <c r="B523" s="75">
        <v>3.12</v>
      </c>
    </row>
    <row r="524" spans="1:2">
      <c r="A524" s="74">
        <v>42724</v>
      </c>
      <c r="B524" s="75">
        <v>3.15</v>
      </c>
    </row>
    <row r="525" spans="1:2">
      <c r="A525" s="74">
        <v>42725</v>
      </c>
      <c r="B525" s="75">
        <v>3.12</v>
      </c>
    </row>
    <row r="526" spans="1:2">
      <c r="A526" s="74">
        <v>42726</v>
      </c>
      <c r="B526" s="75">
        <v>3.12</v>
      </c>
    </row>
    <row r="527" spans="1:2">
      <c r="A527" s="74">
        <v>42727</v>
      </c>
      <c r="B527" s="75">
        <v>3.12</v>
      </c>
    </row>
    <row r="528" spans="1:2">
      <c r="A528" s="74">
        <v>42730</v>
      </c>
      <c r="B528" s="78"/>
    </row>
    <row r="529" spans="1:2">
      <c r="A529" s="74">
        <v>42731</v>
      </c>
      <c r="B529" s="75">
        <v>3.14</v>
      </c>
    </row>
    <row r="530" spans="1:2">
      <c r="A530" s="74">
        <v>42732</v>
      </c>
      <c r="B530" s="75">
        <v>3.09</v>
      </c>
    </row>
    <row r="531" spans="1:2">
      <c r="A531" s="74">
        <v>42733</v>
      </c>
      <c r="B531" s="75">
        <v>3.08</v>
      </c>
    </row>
    <row r="532" spans="1:2">
      <c r="A532" s="74">
        <v>42734</v>
      </c>
      <c r="B532" s="75">
        <v>3.06</v>
      </c>
    </row>
    <row r="533" spans="1:2">
      <c r="A533" s="74">
        <v>42737</v>
      </c>
      <c r="B533" s="78"/>
    </row>
    <row r="534" spans="1:2">
      <c r="A534" s="74">
        <v>42738</v>
      </c>
      <c r="B534" s="75">
        <v>3.04</v>
      </c>
    </row>
    <row r="535" spans="1:2">
      <c r="A535" s="74">
        <v>42739</v>
      </c>
      <c r="B535" s="75">
        <v>3.05</v>
      </c>
    </row>
    <row r="536" spans="1:2">
      <c r="A536" s="74">
        <v>42740</v>
      </c>
      <c r="B536" s="75">
        <v>2.96</v>
      </c>
    </row>
    <row r="537" spans="1:2">
      <c r="A537" s="74">
        <v>42741</v>
      </c>
      <c r="B537" s="75">
        <v>3</v>
      </c>
    </row>
    <row r="538" spans="1:2">
      <c r="A538" s="74">
        <v>42744</v>
      </c>
      <c r="B538" s="75">
        <v>2.97</v>
      </c>
    </row>
    <row r="539" spans="1:2">
      <c r="A539" s="74">
        <v>42745</v>
      </c>
      <c r="B539" s="75">
        <v>2.97</v>
      </c>
    </row>
    <row r="540" spans="1:2">
      <c r="A540" s="74">
        <v>42746</v>
      </c>
      <c r="B540" s="75">
        <v>2.96</v>
      </c>
    </row>
    <row r="541" spans="1:2">
      <c r="A541" s="74">
        <v>42747</v>
      </c>
      <c r="B541" s="75">
        <v>3.01</v>
      </c>
    </row>
    <row r="542" spans="1:2">
      <c r="A542" s="74">
        <v>42748</v>
      </c>
      <c r="B542" s="75">
        <v>2.99</v>
      </c>
    </row>
    <row r="543" spans="1:2">
      <c r="A543" s="74">
        <v>42751</v>
      </c>
      <c r="B543" s="78"/>
    </row>
    <row r="544" spans="1:2">
      <c r="A544" s="74">
        <v>42752</v>
      </c>
      <c r="B544" s="75">
        <v>2.93</v>
      </c>
    </row>
    <row r="545" spans="1:2">
      <c r="A545" s="74">
        <v>42753</v>
      </c>
      <c r="B545" s="75">
        <v>3</v>
      </c>
    </row>
    <row r="546" spans="1:2">
      <c r="A546" s="74">
        <v>42754</v>
      </c>
      <c r="B546" s="75">
        <v>3.04</v>
      </c>
    </row>
    <row r="547" spans="1:2">
      <c r="A547" s="74">
        <v>42755</v>
      </c>
      <c r="B547" s="75">
        <v>3.05</v>
      </c>
    </row>
    <row r="548" spans="1:2">
      <c r="A548" s="74">
        <v>42758</v>
      </c>
      <c r="B548" s="75">
        <v>2.99</v>
      </c>
    </row>
    <row r="549" spans="1:2">
      <c r="A549" s="74">
        <v>42759</v>
      </c>
      <c r="B549" s="75">
        <v>3.05</v>
      </c>
    </row>
    <row r="550" spans="1:2">
      <c r="A550" s="74">
        <v>42760</v>
      </c>
      <c r="B550" s="75">
        <v>3.1</v>
      </c>
    </row>
    <row r="551" spans="1:2">
      <c r="A551" s="74">
        <v>42761</v>
      </c>
      <c r="B551" s="75">
        <v>3.08</v>
      </c>
    </row>
    <row r="552" spans="1:2">
      <c r="A552" s="74">
        <v>42762</v>
      </c>
      <c r="B552" s="75">
        <v>3.06</v>
      </c>
    </row>
    <row r="553" spans="1:2">
      <c r="A553" s="74">
        <v>42765</v>
      </c>
      <c r="B553" s="75">
        <v>3.08</v>
      </c>
    </row>
    <row r="554" spans="1:2">
      <c r="A554" s="74">
        <v>42766</v>
      </c>
      <c r="B554" s="75">
        <v>3.05</v>
      </c>
    </row>
    <row r="555" spans="1:2">
      <c r="A555" s="74">
        <v>42767</v>
      </c>
      <c r="B555" s="75">
        <v>3.08</v>
      </c>
    </row>
    <row r="556" spans="1:2">
      <c r="A556" s="74">
        <v>42768</v>
      </c>
      <c r="B556" s="75">
        <v>3.09</v>
      </c>
    </row>
    <row r="557" spans="1:2">
      <c r="A557" s="74">
        <v>42769</v>
      </c>
      <c r="B557" s="75">
        <v>3.11</v>
      </c>
    </row>
    <row r="558" spans="1:2">
      <c r="A558" s="74">
        <v>42772</v>
      </c>
      <c r="B558" s="75">
        <v>3.05</v>
      </c>
    </row>
    <row r="559" spans="1:2">
      <c r="A559" s="74">
        <v>42773</v>
      </c>
      <c r="B559" s="75">
        <v>3.02</v>
      </c>
    </row>
    <row r="560" spans="1:2">
      <c r="A560" s="74">
        <v>42774</v>
      </c>
      <c r="B560" s="75">
        <v>2.96</v>
      </c>
    </row>
    <row r="561" spans="1:2">
      <c r="A561" s="74">
        <v>42775</v>
      </c>
      <c r="B561" s="75">
        <v>3.02</v>
      </c>
    </row>
    <row r="562" spans="1:2">
      <c r="A562" s="74">
        <v>42776</v>
      </c>
      <c r="B562" s="75">
        <v>3.01</v>
      </c>
    </row>
    <row r="563" spans="1:2">
      <c r="A563" s="74">
        <v>42779</v>
      </c>
      <c r="B563" s="75">
        <v>3.03</v>
      </c>
    </row>
    <row r="564" spans="1:2">
      <c r="A564" s="74">
        <v>42780</v>
      </c>
      <c r="B564" s="75">
        <v>3.07</v>
      </c>
    </row>
    <row r="565" spans="1:2">
      <c r="A565" s="74">
        <v>42781</v>
      </c>
      <c r="B565" s="75">
        <v>3.09</v>
      </c>
    </row>
    <row r="566" spans="1:2">
      <c r="A566" s="74">
        <v>42782</v>
      </c>
      <c r="B566" s="75">
        <v>3.05</v>
      </c>
    </row>
    <row r="567" spans="1:2">
      <c r="A567" s="74">
        <v>42783</v>
      </c>
      <c r="B567" s="75">
        <v>3.03</v>
      </c>
    </row>
    <row r="568" spans="1:2">
      <c r="A568" s="74">
        <v>42786</v>
      </c>
      <c r="B568" s="78"/>
    </row>
    <row r="569" spans="1:2">
      <c r="A569" s="74">
        <v>42787</v>
      </c>
      <c r="B569" s="75">
        <v>3.04</v>
      </c>
    </row>
    <row r="570" spans="1:2">
      <c r="A570" s="74">
        <v>42788</v>
      </c>
      <c r="B570" s="75">
        <v>3.04</v>
      </c>
    </row>
    <row r="571" spans="1:2">
      <c r="A571" s="74">
        <v>42789</v>
      </c>
      <c r="B571" s="75">
        <v>3.02</v>
      </c>
    </row>
    <row r="572" spans="1:2">
      <c r="A572" s="74">
        <v>42790</v>
      </c>
      <c r="B572" s="75">
        <v>2.95</v>
      </c>
    </row>
    <row r="573" spans="1:2">
      <c r="A573" s="74">
        <v>42793</v>
      </c>
      <c r="B573" s="75">
        <v>2.98</v>
      </c>
    </row>
    <row r="574" spans="1:2">
      <c r="A574" s="74">
        <v>42794</v>
      </c>
      <c r="B574" s="75">
        <v>2.97</v>
      </c>
    </row>
    <row r="575" spans="1:2">
      <c r="A575" s="74">
        <v>42795</v>
      </c>
      <c r="B575" s="75">
        <v>3.06</v>
      </c>
    </row>
    <row r="576" spans="1:2">
      <c r="A576" s="74">
        <v>42796</v>
      </c>
      <c r="B576" s="75">
        <v>3.09</v>
      </c>
    </row>
    <row r="577" spans="1:2">
      <c r="A577" s="74">
        <v>42797</v>
      </c>
      <c r="B577" s="75">
        <v>3.08</v>
      </c>
    </row>
    <row r="578" spans="1:2">
      <c r="A578" s="74">
        <v>42800</v>
      </c>
      <c r="B578" s="75">
        <v>3.1</v>
      </c>
    </row>
    <row r="579" spans="1:2">
      <c r="A579" s="74">
        <v>42801</v>
      </c>
      <c r="B579" s="75">
        <v>3.11</v>
      </c>
    </row>
    <row r="580" spans="1:2">
      <c r="A580" s="74">
        <v>42802</v>
      </c>
      <c r="B580" s="75">
        <v>3.15</v>
      </c>
    </row>
    <row r="581" spans="1:2">
      <c r="A581" s="74">
        <v>42803</v>
      </c>
      <c r="B581" s="75">
        <v>3.19</v>
      </c>
    </row>
    <row r="582" spans="1:2">
      <c r="A582" s="74">
        <v>42804</v>
      </c>
      <c r="B582" s="75">
        <v>3.16</v>
      </c>
    </row>
    <row r="583" spans="1:2">
      <c r="A583" s="74">
        <v>42807</v>
      </c>
      <c r="B583" s="75">
        <v>3.2</v>
      </c>
    </row>
    <row r="584" spans="1:2">
      <c r="A584" s="74">
        <v>42808</v>
      </c>
      <c r="B584" s="75">
        <v>3.17</v>
      </c>
    </row>
    <row r="585" spans="1:2">
      <c r="A585" s="74">
        <v>42809</v>
      </c>
      <c r="B585" s="75">
        <v>3.11</v>
      </c>
    </row>
    <row r="586" spans="1:2">
      <c r="A586" s="74">
        <v>42810</v>
      </c>
      <c r="B586" s="75">
        <v>3.14</v>
      </c>
    </row>
    <row r="587" spans="1:2">
      <c r="A587" s="74">
        <v>42811</v>
      </c>
      <c r="B587" s="75">
        <v>3.11</v>
      </c>
    </row>
    <row r="588" spans="1:2">
      <c r="A588" s="74">
        <v>42814</v>
      </c>
      <c r="B588" s="75">
        <v>3.08</v>
      </c>
    </row>
    <row r="589" spans="1:2">
      <c r="A589" s="74">
        <v>42815</v>
      </c>
      <c r="B589" s="75">
        <v>3.04</v>
      </c>
    </row>
    <row r="590" spans="1:2">
      <c r="A590" s="74">
        <v>42816</v>
      </c>
      <c r="B590" s="75">
        <v>3.02</v>
      </c>
    </row>
    <row r="591" spans="1:2">
      <c r="A591" s="74">
        <v>42817</v>
      </c>
      <c r="B591" s="75">
        <v>3.02</v>
      </c>
    </row>
    <row r="592" spans="1:2">
      <c r="A592" s="74">
        <v>42818</v>
      </c>
      <c r="B592" s="75">
        <v>3</v>
      </c>
    </row>
    <row r="593" spans="1:2">
      <c r="A593" s="74">
        <v>42821</v>
      </c>
      <c r="B593" s="75">
        <v>2.98</v>
      </c>
    </row>
    <row r="594" spans="1:2">
      <c r="A594" s="74">
        <v>42822</v>
      </c>
      <c r="B594" s="75">
        <v>3.02</v>
      </c>
    </row>
    <row r="595" spans="1:2">
      <c r="A595" s="74">
        <v>42823</v>
      </c>
      <c r="B595" s="75">
        <v>2.99</v>
      </c>
    </row>
    <row r="596" spans="1:2">
      <c r="A596" s="74">
        <v>42824</v>
      </c>
      <c r="B596" s="75">
        <v>3.03</v>
      </c>
    </row>
    <row r="597" spans="1:2">
      <c r="A597" s="74">
        <v>42825</v>
      </c>
      <c r="B597" s="75">
        <v>3.02</v>
      </c>
    </row>
    <row r="598" spans="1:2">
      <c r="A598" s="74">
        <v>42828</v>
      </c>
      <c r="B598" s="75">
        <v>2.98</v>
      </c>
    </row>
    <row r="599" spans="1:2">
      <c r="A599" s="74">
        <v>42829</v>
      </c>
      <c r="B599" s="75">
        <v>2.99</v>
      </c>
    </row>
    <row r="600" spans="1:2">
      <c r="A600" s="74">
        <v>42830</v>
      </c>
      <c r="B600" s="75">
        <v>2.98</v>
      </c>
    </row>
    <row r="601" spans="1:2">
      <c r="A601" s="74">
        <v>42831</v>
      </c>
      <c r="B601" s="75">
        <v>2.99</v>
      </c>
    </row>
    <row r="602" spans="1:2">
      <c r="A602" s="74">
        <v>42832</v>
      </c>
      <c r="B602" s="75">
        <v>3</v>
      </c>
    </row>
    <row r="603" spans="1:2">
      <c r="A603" s="74">
        <v>42835</v>
      </c>
      <c r="B603" s="75">
        <v>2.99</v>
      </c>
    </row>
    <row r="604" spans="1:2">
      <c r="A604" s="74">
        <v>42836</v>
      </c>
      <c r="B604" s="75">
        <v>2.93</v>
      </c>
    </row>
    <row r="605" spans="1:2">
      <c r="A605" s="74">
        <v>42837</v>
      </c>
      <c r="B605" s="75">
        <v>2.92</v>
      </c>
    </row>
    <row r="606" spans="1:2">
      <c r="A606" s="74">
        <v>42838</v>
      </c>
      <c r="B606" s="75">
        <v>2.89</v>
      </c>
    </row>
    <row r="607" spans="1:2">
      <c r="A607" s="74">
        <v>42839</v>
      </c>
      <c r="B607" s="78"/>
    </row>
    <row r="608" spans="1:2">
      <c r="A608" s="74">
        <v>42842</v>
      </c>
      <c r="B608" s="75">
        <v>2.92</v>
      </c>
    </row>
    <row r="609" spans="1:2">
      <c r="A609" s="74">
        <v>42843</v>
      </c>
      <c r="B609" s="75">
        <v>2.84</v>
      </c>
    </row>
    <row r="610" spans="1:2">
      <c r="A610" s="74">
        <v>42844</v>
      </c>
      <c r="B610" s="75">
        <v>2.87</v>
      </c>
    </row>
    <row r="611" spans="1:2">
      <c r="A611" s="74">
        <v>42845</v>
      </c>
      <c r="B611" s="75">
        <v>2.89</v>
      </c>
    </row>
    <row r="612" spans="1:2">
      <c r="A612" s="74">
        <v>42846</v>
      </c>
      <c r="B612" s="75">
        <v>2.89</v>
      </c>
    </row>
    <row r="613" spans="1:2">
      <c r="A613" s="74">
        <v>42849</v>
      </c>
      <c r="B613" s="75">
        <v>2.93</v>
      </c>
    </row>
    <row r="614" spans="1:2">
      <c r="A614" s="74">
        <v>42850</v>
      </c>
      <c r="B614" s="75">
        <v>2.99</v>
      </c>
    </row>
    <row r="615" spans="1:2">
      <c r="A615" s="74">
        <v>42851</v>
      </c>
      <c r="B615" s="75">
        <v>2.97</v>
      </c>
    </row>
    <row r="616" spans="1:2">
      <c r="A616" s="74">
        <v>42852</v>
      </c>
      <c r="B616" s="75">
        <v>2.96</v>
      </c>
    </row>
    <row r="617" spans="1:2">
      <c r="A617" s="74">
        <v>42853</v>
      </c>
      <c r="B617" s="75">
        <v>2.96</v>
      </c>
    </row>
    <row r="618" spans="1:2">
      <c r="A618" s="74">
        <v>42856</v>
      </c>
      <c r="B618" s="75">
        <v>3</v>
      </c>
    </row>
    <row r="619" spans="1:2">
      <c r="A619" s="74">
        <v>42857</v>
      </c>
      <c r="B619" s="75">
        <v>2.97</v>
      </c>
    </row>
    <row r="620" spans="1:2">
      <c r="A620" s="74">
        <v>42858</v>
      </c>
      <c r="B620" s="75">
        <v>2.97</v>
      </c>
    </row>
    <row r="621" spans="1:2">
      <c r="A621" s="74">
        <v>42859</v>
      </c>
      <c r="B621" s="75">
        <v>3</v>
      </c>
    </row>
    <row r="622" spans="1:2">
      <c r="A622" s="74">
        <v>42860</v>
      </c>
      <c r="B622" s="75">
        <v>2.99</v>
      </c>
    </row>
    <row r="623" spans="1:2">
      <c r="A623" s="74">
        <v>42863</v>
      </c>
      <c r="B623" s="75">
        <v>3.02</v>
      </c>
    </row>
    <row r="624" spans="1:2">
      <c r="A624" s="74">
        <v>42864</v>
      </c>
      <c r="B624" s="75">
        <v>3.04</v>
      </c>
    </row>
    <row r="625" spans="1:2">
      <c r="A625" s="74">
        <v>42865</v>
      </c>
      <c r="B625" s="75">
        <v>3.03</v>
      </c>
    </row>
    <row r="626" spans="1:2">
      <c r="A626" s="74">
        <v>42866</v>
      </c>
      <c r="B626" s="75">
        <v>3.03</v>
      </c>
    </row>
    <row r="627" spans="1:2">
      <c r="A627" s="74">
        <v>42867</v>
      </c>
      <c r="B627" s="75">
        <v>2.98</v>
      </c>
    </row>
    <row r="628" spans="1:2">
      <c r="A628" s="74">
        <v>42870</v>
      </c>
      <c r="B628" s="75">
        <v>3</v>
      </c>
    </row>
    <row r="629" spans="1:2">
      <c r="A629" s="74">
        <v>42871</v>
      </c>
      <c r="B629" s="75">
        <v>2.99</v>
      </c>
    </row>
    <row r="630" spans="1:2">
      <c r="A630" s="74">
        <v>42872</v>
      </c>
      <c r="B630" s="75">
        <v>2.91</v>
      </c>
    </row>
    <row r="631" spans="1:2">
      <c r="A631" s="74">
        <v>42873</v>
      </c>
      <c r="B631" s="75">
        <v>2.9</v>
      </c>
    </row>
    <row r="632" spans="1:2">
      <c r="A632" s="74">
        <v>42874</v>
      </c>
      <c r="B632" s="75">
        <v>2.9</v>
      </c>
    </row>
    <row r="633" spans="1:2">
      <c r="A633" s="74">
        <v>42877</v>
      </c>
      <c r="B633" s="75">
        <v>2.91</v>
      </c>
    </row>
    <row r="634" spans="1:2">
      <c r="A634" s="74">
        <v>42878</v>
      </c>
      <c r="B634" s="75">
        <v>2.95</v>
      </c>
    </row>
    <row r="635" spans="1:2">
      <c r="A635" s="74">
        <v>42879</v>
      </c>
      <c r="B635" s="75">
        <v>2.92</v>
      </c>
    </row>
    <row r="636" spans="1:2">
      <c r="A636" s="74">
        <v>42880</v>
      </c>
      <c r="B636" s="75">
        <v>2.92</v>
      </c>
    </row>
    <row r="637" spans="1:2">
      <c r="A637" s="74">
        <v>42881</v>
      </c>
      <c r="B637" s="75">
        <v>2.92</v>
      </c>
    </row>
    <row r="638" spans="1:2">
      <c r="A638" s="74">
        <v>42884</v>
      </c>
      <c r="B638" s="78"/>
    </row>
    <row r="639" spans="1:2">
      <c r="A639" s="74">
        <v>42885</v>
      </c>
      <c r="B639" s="75">
        <v>2.88</v>
      </c>
    </row>
    <row r="640" spans="1:2">
      <c r="A640" s="74">
        <v>42886</v>
      </c>
      <c r="B640" s="75">
        <v>2.87</v>
      </c>
    </row>
    <row r="641" spans="1:2">
      <c r="A641" s="74">
        <v>42887</v>
      </c>
      <c r="B641" s="75">
        <v>2.87</v>
      </c>
    </row>
    <row r="642" spans="1:2">
      <c r="A642" s="74">
        <v>42888</v>
      </c>
      <c r="B642" s="75">
        <v>2.8</v>
      </c>
    </row>
    <row r="643" spans="1:2">
      <c r="A643" s="74">
        <v>42891</v>
      </c>
      <c r="B643" s="75">
        <v>2.84</v>
      </c>
    </row>
    <row r="644" spans="1:2">
      <c r="A644" s="74">
        <v>42892</v>
      </c>
      <c r="B644" s="75">
        <v>2.81</v>
      </c>
    </row>
    <row r="645" spans="1:2">
      <c r="A645" s="74">
        <v>42893</v>
      </c>
      <c r="B645" s="75">
        <v>2.84</v>
      </c>
    </row>
    <row r="646" spans="1:2">
      <c r="A646" s="74">
        <v>42894</v>
      </c>
      <c r="B646" s="75">
        <v>2.85</v>
      </c>
    </row>
    <row r="647" spans="1:2">
      <c r="A647" s="74">
        <v>42895</v>
      </c>
      <c r="B647" s="75">
        <v>2.86</v>
      </c>
    </row>
    <row r="648" spans="1:2">
      <c r="A648" s="74">
        <v>42898</v>
      </c>
      <c r="B648" s="75">
        <v>2.86</v>
      </c>
    </row>
    <row r="649" spans="1:2">
      <c r="A649" s="74">
        <v>42899</v>
      </c>
      <c r="B649" s="75">
        <v>2.87</v>
      </c>
    </row>
    <row r="650" spans="1:2">
      <c r="A650" s="74">
        <v>42900</v>
      </c>
      <c r="B650" s="75">
        <v>2.79</v>
      </c>
    </row>
    <row r="651" spans="1:2">
      <c r="A651" s="74">
        <v>42901</v>
      </c>
      <c r="B651" s="75">
        <v>2.78</v>
      </c>
    </row>
    <row r="652" spans="1:2">
      <c r="A652" s="74">
        <v>42902</v>
      </c>
      <c r="B652" s="75">
        <v>2.78</v>
      </c>
    </row>
    <row r="653" spans="1:2">
      <c r="A653" s="74">
        <v>42905</v>
      </c>
      <c r="B653" s="75">
        <v>2.79</v>
      </c>
    </row>
    <row r="654" spans="1:2">
      <c r="A654" s="74">
        <v>42906</v>
      </c>
      <c r="B654" s="75">
        <v>2.74</v>
      </c>
    </row>
    <row r="655" spans="1:2">
      <c r="A655" s="74">
        <v>42907</v>
      </c>
      <c r="B655" s="75">
        <v>2.73</v>
      </c>
    </row>
    <row r="656" spans="1:2">
      <c r="A656" s="74">
        <v>42908</v>
      </c>
      <c r="B656" s="75">
        <v>2.72</v>
      </c>
    </row>
    <row r="657" spans="1:2">
      <c r="A657" s="74">
        <v>42909</v>
      </c>
      <c r="B657" s="75">
        <v>2.71</v>
      </c>
    </row>
    <row r="658" spans="1:2">
      <c r="A658" s="74">
        <v>42912</v>
      </c>
      <c r="B658" s="75">
        <v>2.7</v>
      </c>
    </row>
    <row r="659" spans="1:2">
      <c r="A659" s="74">
        <v>42913</v>
      </c>
      <c r="B659" s="75">
        <v>2.75</v>
      </c>
    </row>
    <row r="660" spans="1:2">
      <c r="A660" s="74">
        <v>42914</v>
      </c>
      <c r="B660" s="75">
        <v>2.77</v>
      </c>
    </row>
    <row r="661" spans="1:2">
      <c r="A661" s="74">
        <v>42915</v>
      </c>
      <c r="B661" s="75">
        <v>2.82</v>
      </c>
    </row>
    <row r="662" spans="1:2">
      <c r="A662" s="74">
        <v>42916</v>
      </c>
      <c r="B662" s="75">
        <v>2.84</v>
      </c>
    </row>
    <row r="663" spans="1:2">
      <c r="A663" s="74">
        <v>42919</v>
      </c>
      <c r="B663" s="75">
        <v>2.86</v>
      </c>
    </row>
    <row r="664" spans="1:2">
      <c r="A664" s="74">
        <v>42920</v>
      </c>
      <c r="B664" s="78"/>
    </row>
    <row r="665" spans="1:2">
      <c r="A665" s="74">
        <v>42921</v>
      </c>
      <c r="B665" s="75">
        <v>2.85</v>
      </c>
    </row>
    <row r="666" spans="1:2">
      <c r="A666" s="74">
        <v>42922</v>
      </c>
      <c r="B666" s="75">
        <v>2.9</v>
      </c>
    </row>
    <row r="667" spans="1:2">
      <c r="A667" s="74">
        <v>42923</v>
      </c>
      <c r="B667" s="75">
        <v>2.93</v>
      </c>
    </row>
    <row r="668" spans="1:2">
      <c r="A668" s="74">
        <v>42926</v>
      </c>
      <c r="B668" s="75">
        <v>2.93</v>
      </c>
    </row>
    <row r="669" spans="1:2">
      <c r="A669" s="74">
        <v>42927</v>
      </c>
      <c r="B669" s="75">
        <v>2.92</v>
      </c>
    </row>
    <row r="670" spans="1:2">
      <c r="A670" s="74">
        <v>42928</v>
      </c>
      <c r="B670" s="75">
        <v>2.89</v>
      </c>
    </row>
    <row r="671" spans="1:2">
      <c r="A671" s="74">
        <v>42929</v>
      </c>
      <c r="B671" s="75">
        <v>2.92</v>
      </c>
    </row>
    <row r="672" spans="1:2">
      <c r="A672" s="74">
        <v>42930</v>
      </c>
      <c r="B672" s="75">
        <v>2.91</v>
      </c>
    </row>
    <row r="673" spans="1:2">
      <c r="A673" s="74">
        <v>42933</v>
      </c>
      <c r="B673" s="75">
        <v>2.89</v>
      </c>
    </row>
    <row r="674" spans="1:2">
      <c r="A674" s="74">
        <v>42934</v>
      </c>
      <c r="B674" s="75">
        <v>2.85</v>
      </c>
    </row>
    <row r="675" spans="1:2">
      <c r="A675" s="74">
        <v>42935</v>
      </c>
      <c r="B675" s="75">
        <v>2.85</v>
      </c>
    </row>
    <row r="676" spans="1:2">
      <c r="A676" s="74">
        <v>42936</v>
      </c>
      <c r="B676" s="75">
        <v>2.83</v>
      </c>
    </row>
    <row r="677" spans="1:2">
      <c r="A677" s="74">
        <v>42937</v>
      </c>
      <c r="B677" s="75">
        <v>2.81</v>
      </c>
    </row>
    <row r="678" spans="1:2">
      <c r="A678" s="74">
        <v>42940</v>
      </c>
      <c r="B678" s="75">
        <v>2.83</v>
      </c>
    </row>
    <row r="679" spans="1:2">
      <c r="A679" s="74">
        <v>42941</v>
      </c>
      <c r="B679" s="75">
        <v>2.91</v>
      </c>
    </row>
    <row r="680" spans="1:2">
      <c r="A680" s="74">
        <v>42942</v>
      </c>
      <c r="B680" s="75">
        <v>2.89</v>
      </c>
    </row>
    <row r="681" spans="1:2">
      <c r="A681" s="74">
        <v>42943</v>
      </c>
      <c r="B681" s="75">
        <v>2.93</v>
      </c>
    </row>
    <row r="682" spans="1:2">
      <c r="A682" s="74">
        <v>42944</v>
      </c>
      <c r="B682" s="75">
        <v>2.89</v>
      </c>
    </row>
    <row r="683" spans="1:2">
      <c r="A683" s="74">
        <v>42947</v>
      </c>
      <c r="B683" s="75">
        <v>2.89</v>
      </c>
    </row>
    <row r="684" spans="1:2">
      <c r="A684" s="74">
        <v>42948</v>
      </c>
      <c r="B684" s="75">
        <v>2.86</v>
      </c>
    </row>
    <row r="685" spans="1:2">
      <c r="A685" s="74">
        <v>42949</v>
      </c>
      <c r="B685" s="75">
        <v>2.85</v>
      </c>
    </row>
    <row r="686" spans="1:2">
      <c r="A686" s="74">
        <v>42950</v>
      </c>
      <c r="B686" s="75">
        <v>2.81</v>
      </c>
    </row>
    <row r="687" spans="1:2">
      <c r="A687" s="74">
        <v>42951</v>
      </c>
      <c r="B687" s="75">
        <v>2.84</v>
      </c>
    </row>
    <row r="688" spans="1:2">
      <c r="A688" s="74">
        <v>42954</v>
      </c>
      <c r="B688" s="75">
        <v>2.84</v>
      </c>
    </row>
    <row r="689" spans="1:2">
      <c r="A689" s="74">
        <v>42955</v>
      </c>
      <c r="B689" s="75">
        <v>2.86</v>
      </c>
    </row>
    <row r="690" spans="1:2">
      <c r="A690" s="74">
        <v>42956</v>
      </c>
      <c r="B690" s="75">
        <v>2.82</v>
      </c>
    </row>
    <row r="691" spans="1:2">
      <c r="A691" s="74">
        <v>42957</v>
      </c>
      <c r="B691" s="75">
        <v>2.79</v>
      </c>
    </row>
    <row r="692" spans="1:2">
      <c r="A692" s="74">
        <v>42958</v>
      </c>
      <c r="B692" s="75">
        <v>2.79</v>
      </c>
    </row>
    <row r="693" spans="1:2">
      <c r="A693" s="74">
        <v>42961</v>
      </c>
      <c r="B693" s="75">
        <v>2.81</v>
      </c>
    </row>
    <row r="694" spans="1:2">
      <c r="A694" s="74">
        <v>42962</v>
      </c>
      <c r="B694" s="75">
        <v>2.84</v>
      </c>
    </row>
    <row r="695" spans="1:2">
      <c r="A695" s="74">
        <v>42963</v>
      </c>
      <c r="B695" s="75">
        <v>2.81</v>
      </c>
    </row>
    <row r="696" spans="1:2">
      <c r="A696" s="74">
        <v>42964</v>
      </c>
      <c r="B696" s="75">
        <v>2.78</v>
      </c>
    </row>
    <row r="697" spans="1:2">
      <c r="A697" s="74">
        <v>42965</v>
      </c>
      <c r="B697" s="75">
        <v>2.78</v>
      </c>
    </row>
    <row r="698" spans="1:2">
      <c r="A698" s="74">
        <v>42968</v>
      </c>
      <c r="B698" s="75">
        <v>2.77</v>
      </c>
    </row>
    <row r="699" spans="1:2">
      <c r="A699" s="74">
        <v>42969</v>
      </c>
      <c r="B699" s="75">
        <v>2.79</v>
      </c>
    </row>
    <row r="700" spans="1:2">
      <c r="A700" s="74">
        <v>42970</v>
      </c>
      <c r="B700" s="75">
        <v>2.75</v>
      </c>
    </row>
    <row r="701" spans="1:2">
      <c r="A701" s="74">
        <v>42971</v>
      </c>
      <c r="B701" s="75">
        <v>2.77</v>
      </c>
    </row>
    <row r="702" spans="1:2">
      <c r="A702" s="74">
        <v>42972</v>
      </c>
      <c r="B702" s="75">
        <v>2.75</v>
      </c>
    </row>
    <row r="703" spans="1:2">
      <c r="A703" s="74">
        <v>42975</v>
      </c>
      <c r="B703" s="75">
        <v>2.76</v>
      </c>
    </row>
    <row r="704" spans="1:2">
      <c r="A704" s="74">
        <v>42976</v>
      </c>
      <c r="B704" s="75">
        <v>2.74</v>
      </c>
    </row>
    <row r="705" spans="1:2">
      <c r="A705" s="74">
        <v>42977</v>
      </c>
      <c r="B705" s="75">
        <v>2.75</v>
      </c>
    </row>
    <row r="706" spans="1:2">
      <c r="A706" s="74">
        <v>42978</v>
      </c>
      <c r="B706" s="75">
        <v>2.73</v>
      </c>
    </row>
    <row r="707" spans="1:2">
      <c r="A707" s="74">
        <v>42979</v>
      </c>
      <c r="B707" s="75">
        <v>2.77</v>
      </c>
    </row>
    <row r="708" spans="1:2">
      <c r="A708" s="74">
        <v>42982</v>
      </c>
      <c r="B708" s="78"/>
    </row>
    <row r="709" spans="1:2">
      <c r="A709" s="74">
        <v>42983</v>
      </c>
      <c r="B709" s="75">
        <v>2.69</v>
      </c>
    </row>
    <row r="710" spans="1:2">
      <c r="A710" s="74">
        <v>42984</v>
      </c>
      <c r="B710" s="75">
        <v>2.72</v>
      </c>
    </row>
    <row r="711" spans="1:2">
      <c r="A711" s="74">
        <v>42985</v>
      </c>
      <c r="B711" s="75">
        <v>2.66</v>
      </c>
    </row>
    <row r="712" spans="1:2">
      <c r="A712" s="74">
        <v>42986</v>
      </c>
      <c r="B712" s="75">
        <v>2.67</v>
      </c>
    </row>
    <row r="713" spans="1:2">
      <c r="A713" s="74">
        <v>42989</v>
      </c>
      <c r="B713" s="75">
        <v>2.75</v>
      </c>
    </row>
    <row r="714" spans="1:2">
      <c r="A714" s="74">
        <v>42990</v>
      </c>
      <c r="B714" s="75">
        <v>2.78</v>
      </c>
    </row>
    <row r="715" spans="1:2">
      <c r="A715" s="74">
        <v>42991</v>
      </c>
      <c r="B715" s="75">
        <v>2.79</v>
      </c>
    </row>
    <row r="716" spans="1:2">
      <c r="A716" s="74">
        <v>42992</v>
      </c>
      <c r="B716" s="75">
        <v>2.77</v>
      </c>
    </row>
    <row r="717" spans="1:2">
      <c r="A717" s="74">
        <v>42993</v>
      </c>
      <c r="B717" s="75">
        <v>2.77</v>
      </c>
    </row>
    <row r="718" spans="1:2">
      <c r="A718" s="74">
        <v>42996</v>
      </c>
      <c r="B718" s="75">
        <v>2.8</v>
      </c>
    </row>
    <row r="719" spans="1:2">
      <c r="A719" s="74">
        <v>42997</v>
      </c>
      <c r="B719" s="75">
        <v>2.81</v>
      </c>
    </row>
    <row r="720" spans="1:2">
      <c r="A720" s="74">
        <v>42998</v>
      </c>
      <c r="B720" s="75">
        <v>2.82</v>
      </c>
    </row>
    <row r="721" spans="1:2">
      <c r="A721" s="74">
        <v>42999</v>
      </c>
      <c r="B721" s="75">
        <v>2.8</v>
      </c>
    </row>
    <row r="722" spans="1:2">
      <c r="A722" s="74">
        <v>43000</v>
      </c>
      <c r="B722" s="75">
        <v>2.8</v>
      </c>
    </row>
    <row r="723" spans="1:2">
      <c r="A723" s="74">
        <v>43003</v>
      </c>
      <c r="B723" s="75">
        <v>2.76</v>
      </c>
    </row>
    <row r="724" spans="1:2">
      <c r="A724" s="74">
        <v>43004</v>
      </c>
      <c r="B724" s="75">
        <v>2.78</v>
      </c>
    </row>
    <row r="725" spans="1:2">
      <c r="A725" s="74">
        <v>43005</v>
      </c>
      <c r="B725" s="75">
        <v>2.86</v>
      </c>
    </row>
    <row r="726" spans="1:2">
      <c r="A726" s="74">
        <v>43006</v>
      </c>
      <c r="B726" s="75">
        <v>2.87</v>
      </c>
    </row>
    <row r="727" spans="1:2">
      <c r="A727" s="74">
        <v>43007</v>
      </c>
      <c r="B727" s="75">
        <v>2.86</v>
      </c>
    </row>
    <row r="728" spans="1:2">
      <c r="A728" s="74">
        <v>43010</v>
      </c>
      <c r="B728" s="75">
        <v>2.87</v>
      </c>
    </row>
    <row r="729" spans="1:2">
      <c r="A729" s="74">
        <v>43011</v>
      </c>
      <c r="B729" s="75">
        <v>2.87</v>
      </c>
    </row>
    <row r="730" spans="1:2">
      <c r="A730" s="74">
        <v>43012</v>
      </c>
      <c r="B730" s="75">
        <v>2.87</v>
      </c>
    </row>
    <row r="731" spans="1:2">
      <c r="A731" s="74">
        <v>43013</v>
      </c>
      <c r="B731" s="75">
        <v>2.89</v>
      </c>
    </row>
    <row r="732" spans="1:2">
      <c r="A732" s="74">
        <v>43014</v>
      </c>
      <c r="B732" s="75">
        <v>2.91</v>
      </c>
    </row>
    <row r="733" spans="1:2">
      <c r="A733" s="74">
        <v>43017</v>
      </c>
      <c r="B733" s="78"/>
    </row>
    <row r="734" spans="1:2">
      <c r="A734" s="74">
        <v>43018</v>
      </c>
      <c r="B734" s="75">
        <v>2.88</v>
      </c>
    </row>
    <row r="735" spans="1:2">
      <c r="A735" s="74">
        <v>43019</v>
      </c>
      <c r="B735" s="75">
        <v>2.88</v>
      </c>
    </row>
    <row r="736" spans="1:2">
      <c r="A736" s="74">
        <v>43020</v>
      </c>
      <c r="B736" s="75">
        <v>2.86</v>
      </c>
    </row>
    <row r="737" spans="1:2">
      <c r="A737" s="74">
        <v>43021</v>
      </c>
      <c r="B737" s="75">
        <v>2.81</v>
      </c>
    </row>
    <row r="738" spans="1:2">
      <c r="A738" s="74">
        <v>43024</v>
      </c>
      <c r="B738" s="75">
        <v>2.82</v>
      </c>
    </row>
    <row r="739" spans="1:2">
      <c r="A739" s="74">
        <v>43025</v>
      </c>
      <c r="B739" s="75">
        <v>2.8</v>
      </c>
    </row>
    <row r="740" spans="1:2">
      <c r="A740" s="74">
        <v>43026</v>
      </c>
      <c r="B740" s="75">
        <v>2.85</v>
      </c>
    </row>
    <row r="741" spans="1:2">
      <c r="A741" s="74">
        <v>43027</v>
      </c>
      <c r="B741" s="75">
        <v>2.83</v>
      </c>
    </row>
    <row r="742" spans="1:2">
      <c r="A742" s="74">
        <v>43028</v>
      </c>
      <c r="B742" s="75">
        <v>2.89</v>
      </c>
    </row>
    <row r="743" spans="1:2">
      <c r="A743" s="74">
        <v>43031</v>
      </c>
      <c r="B743" s="75">
        <v>2.89</v>
      </c>
    </row>
    <row r="744" spans="1:2">
      <c r="A744" s="74">
        <v>43032</v>
      </c>
      <c r="B744" s="75">
        <v>2.92</v>
      </c>
    </row>
    <row r="745" spans="1:2">
      <c r="A745" s="74">
        <v>43033</v>
      </c>
      <c r="B745" s="75">
        <v>2.95</v>
      </c>
    </row>
    <row r="746" spans="1:2">
      <c r="A746" s="74">
        <v>43034</v>
      </c>
      <c r="B746" s="75">
        <v>2.96</v>
      </c>
    </row>
    <row r="747" spans="1:2">
      <c r="A747" s="74">
        <v>43035</v>
      </c>
      <c r="B747" s="75">
        <v>2.93</v>
      </c>
    </row>
    <row r="748" spans="1:2">
      <c r="A748" s="74">
        <v>43038</v>
      </c>
      <c r="B748" s="75">
        <v>2.88</v>
      </c>
    </row>
    <row r="749" spans="1:2">
      <c r="A749" s="74">
        <v>43039</v>
      </c>
      <c r="B749" s="75">
        <v>2.88</v>
      </c>
    </row>
    <row r="750" spans="1:2">
      <c r="A750" s="74">
        <v>43040</v>
      </c>
      <c r="B750" s="75">
        <v>2.85</v>
      </c>
    </row>
    <row r="751" spans="1:2">
      <c r="A751" s="74">
        <v>43041</v>
      </c>
      <c r="B751" s="75">
        <v>2.83</v>
      </c>
    </row>
    <row r="752" spans="1:2">
      <c r="A752" s="74">
        <v>43042</v>
      </c>
      <c r="B752" s="75">
        <v>2.82</v>
      </c>
    </row>
    <row r="753" spans="1:2">
      <c r="A753" s="74">
        <v>43045</v>
      </c>
      <c r="B753" s="75">
        <v>2.8</v>
      </c>
    </row>
    <row r="754" spans="1:2">
      <c r="A754" s="74">
        <v>43046</v>
      </c>
      <c r="B754" s="75">
        <v>2.77</v>
      </c>
    </row>
    <row r="755" spans="1:2">
      <c r="A755" s="74">
        <v>43047</v>
      </c>
      <c r="B755" s="75">
        <v>2.79</v>
      </c>
    </row>
    <row r="756" spans="1:2">
      <c r="A756" s="74">
        <v>43048</v>
      </c>
      <c r="B756" s="75">
        <v>2.81</v>
      </c>
    </row>
    <row r="757" spans="1:2">
      <c r="A757" s="74">
        <v>43049</v>
      </c>
      <c r="B757" s="75">
        <v>2.88</v>
      </c>
    </row>
    <row r="758" spans="1:2">
      <c r="A758" s="74">
        <v>43052</v>
      </c>
      <c r="B758" s="75">
        <v>2.87</v>
      </c>
    </row>
    <row r="759" spans="1:2">
      <c r="A759" s="74">
        <v>43053</v>
      </c>
      <c r="B759" s="75">
        <v>2.84</v>
      </c>
    </row>
    <row r="760" spans="1:2">
      <c r="A760" s="74">
        <v>43054</v>
      </c>
      <c r="B760" s="75">
        <v>2.77</v>
      </c>
    </row>
    <row r="761" spans="1:2">
      <c r="A761" s="74">
        <v>43055</v>
      </c>
      <c r="B761" s="75">
        <v>2.81</v>
      </c>
    </row>
    <row r="762" spans="1:2">
      <c r="A762" s="74">
        <v>43056</v>
      </c>
      <c r="B762" s="75">
        <v>2.78</v>
      </c>
    </row>
    <row r="763" spans="1:2">
      <c r="A763" s="74">
        <v>43059</v>
      </c>
      <c r="B763" s="75">
        <v>2.78</v>
      </c>
    </row>
    <row r="764" spans="1:2">
      <c r="A764" s="74">
        <v>43060</v>
      </c>
      <c r="B764" s="75">
        <v>2.76</v>
      </c>
    </row>
    <row r="765" spans="1:2">
      <c r="A765" s="74">
        <v>43061</v>
      </c>
      <c r="B765" s="75">
        <v>2.75</v>
      </c>
    </row>
    <row r="766" spans="1:2">
      <c r="A766" s="74">
        <v>43062</v>
      </c>
      <c r="B766" s="78"/>
    </row>
    <row r="767" spans="1:2">
      <c r="A767" s="74">
        <v>43063</v>
      </c>
      <c r="B767" s="75">
        <v>2.76</v>
      </c>
    </row>
    <row r="768" spans="1:2">
      <c r="A768" s="74">
        <v>43066</v>
      </c>
      <c r="B768" s="75">
        <v>2.76</v>
      </c>
    </row>
    <row r="769" spans="1:2">
      <c r="A769" s="74">
        <v>43067</v>
      </c>
      <c r="B769" s="75">
        <v>2.77</v>
      </c>
    </row>
    <row r="770" spans="1:2">
      <c r="A770" s="74">
        <v>43068</v>
      </c>
      <c r="B770" s="75">
        <v>2.81</v>
      </c>
    </row>
    <row r="771" spans="1:2">
      <c r="A771" s="74">
        <v>43069</v>
      </c>
      <c r="B771" s="75">
        <v>2.83</v>
      </c>
    </row>
    <row r="772" spans="1:2">
      <c r="A772" s="74">
        <v>43070</v>
      </c>
      <c r="B772" s="75">
        <v>2.76</v>
      </c>
    </row>
    <row r="773" spans="1:2">
      <c r="A773" s="74">
        <v>43073</v>
      </c>
      <c r="B773" s="75">
        <v>2.77</v>
      </c>
    </row>
    <row r="774" spans="1:2">
      <c r="A774" s="74">
        <v>43074</v>
      </c>
      <c r="B774" s="75">
        <v>2.73</v>
      </c>
    </row>
    <row r="775" spans="1:2">
      <c r="A775" s="74">
        <v>43075</v>
      </c>
      <c r="B775" s="75">
        <v>2.71</v>
      </c>
    </row>
    <row r="776" spans="1:2">
      <c r="A776" s="74">
        <v>43076</v>
      </c>
      <c r="B776" s="75">
        <v>2.76</v>
      </c>
    </row>
    <row r="777" spans="1:2">
      <c r="A777" s="74">
        <v>43077</v>
      </c>
      <c r="B777" s="75">
        <v>2.77</v>
      </c>
    </row>
    <row r="778" spans="1:2">
      <c r="A778" s="74">
        <v>43080</v>
      </c>
      <c r="B778" s="75">
        <v>2.77</v>
      </c>
    </row>
    <row r="779" spans="1:2">
      <c r="A779" s="74">
        <v>43081</v>
      </c>
      <c r="B779" s="75">
        <v>2.79</v>
      </c>
    </row>
    <row r="780" spans="1:2">
      <c r="A780" s="74">
        <v>43082</v>
      </c>
      <c r="B780" s="75">
        <v>2.74</v>
      </c>
    </row>
    <row r="781" spans="1:2">
      <c r="A781" s="74">
        <v>43083</v>
      </c>
      <c r="B781" s="75">
        <v>2.71</v>
      </c>
    </row>
    <row r="782" spans="1:2">
      <c r="A782" s="74">
        <v>43084</v>
      </c>
      <c r="B782" s="75">
        <v>2.68</v>
      </c>
    </row>
    <row r="783" spans="1:2">
      <c r="A783" s="74">
        <v>43087</v>
      </c>
      <c r="B783" s="75">
        <v>2.74</v>
      </c>
    </row>
    <row r="784" spans="1:2">
      <c r="A784" s="74">
        <v>43088</v>
      </c>
      <c r="B784" s="75">
        <v>2.82</v>
      </c>
    </row>
    <row r="785" spans="1:2">
      <c r="A785" s="74">
        <v>43089</v>
      </c>
      <c r="B785" s="75">
        <v>2.88</v>
      </c>
    </row>
    <row r="786" spans="1:2">
      <c r="A786" s="74">
        <v>43090</v>
      </c>
      <c r="B786" s="75">
        <v>2.84</v>
      </c>
    </row>
    <row r="787" spans="1:2">
      <c r="A787" s="74">
        <v>43091</v>
      </c>
      <c r="B787" s="75">
        <v>2.83</v>
      </c>
    </row>
    <row r="788" spans="1:2">
      <c r="A788" s="74">
        <v>43094</v>
      </c>
      <c r="B788" s="78"/>
    </row>
    <row r="789" spans="1:2">
      <c r="A789" s="74">
        <v>43095</v>
      </c>
      <c r="B789" s="75">
        <v>2.82</v>
      </c>
    </row>
    <row r="790" spans="1:2">
      <c r="A790" s="74">
        <v>43096</v>
      </c>
      <c r="B790" s="75">
        <v>2.75</v>
      </c>
    </row>
    <row r="791" spans="1:2">
      <c r="A791" s="74">
        <v>43097</v>
      </c>
      <c r="B791" s="75">
        <v>2.75</v>
      </c>
    </row>
    <row r="792" spans="1:2">
      <c r="A792" s="74">
        <v>43098</v>
      </c>
      <c r="B792" s="75">
        <v>2.74</v>
      </c>
    </row>
    <row r="793" spans="1:2">
      <c r="A793" s="74">
        <v>43101</v>
      </c>
      <c r="B793" s="78"/>
    </row>
    <row r="794" spans="1:2">
      <c r="A794" s="74">
        <v>43102</v>
      </c>
      <c r="B794" s="75">
        <v>2.81</v>
      </c>
    </row>
    <row r="795" spans="1:2">
      <c r="A795" s="74">
        <v>43103</v>
      </c>
      <c r="B795" s="75">
        <v>2.78</v>
      </c>
    </row>
    <row r="796" spans="1:2">
      <c r="A796" s="74">
        <v>43104</v>
      </c>
      <c r="B796" s="75">
        <v>2.79</v>
      </c>
    </row>
    <row r="797" spans="1:2">
      <c r="A797" s="74">
        <v>43105</v>
      </c>
      <c r="B797" s="75">
        <v>2.81</v>
      </c>
    </row>
    <row r="798" spans="1:2">
      <c r="A798" s="74">
        <v>43108</v>
      </c>
      <c r="B798" s="75">
        <v>2.81</v>
      </c>
    </row>
    <row r="799" spans="1:2">
      <c r="A799" s="74">
        <v>43109</v>
      </c>
      <c r="B799" s="75">
        <v>2.88</v>
      </c>
    </row>
    <row r="800" spans="1:2">
      <c r="A800" s="74">
        <v>43110</v>
      </c>
      <c r="B800" s="75">
        <v>2.88</v>
      </c>
    </row>
    <row r="801" spans="1:2">
      <c r="A801" s="74">
        <v>43111</v>
      </c>
      <c r="B801" s="75">
        <v>2.91</v>
      </c>
    </row>
    <row r="802" spans="1:2">
      <c r="A802" s="74">
        <v>43112</v>
      </c>
      <c r="B802" s="75">
        <v>2.85</v>
      </c>
    </row>
    <row r="803" spans="1:2">
      <c r="A803" s="74">
        <v>43115</v>
      </c>
      <c r="B803" s="78"/>
    </row>
    <row r="804" spans="1:2">
      <c r="A804" s="74">
        <v>43116</v>
      </c>
      <c r="B804" s="75">
        <v>2.83</v>
      </c>
    </row>
    <row r="805" spans="1:2">
      <c r="A805" s="74">
        <v>43117</v>
      </c>
      <c r="B805" s="75">
        <v>2.84</v>
      </c>
    </row>
    <row r="806" spans="1:2">
      <c r="A806" s="74">
        <v>43118</v>
      </c>
      <c r="B806" s="75">
        <v>2.9</v>
      </c>
    </row>
    <row r="807" spans="1:2">
      <c r="A807" s="74">
        <v>43119</v>
      </c>
      <c r="B807" s="75">
        <v>2.91</v>
      </c>
    </row>
    <row r="808" spans="1:2">
      <c r="A808" s="74">
        <v>43122</v>
      </c>
      <c r="B808" s="75">
        <v>2.93</v>
      </c>
    </row>
    <row r="809" spans="1:2">
      <c r="A809" s="74">
        <v>43123</v>
      </c>
      <c r="B809" s="75">
        <v>2.9</v>
      </c>
    </row>
    <row r="810" spans="1:2">
      <c r="A810" s="74">
        <v>43124</v>
      </c>
      <c r="B810" s="75">
        <v>2.93</v>
      </c>
    </row>
    <row r="811" spans="1:2">
      <c r="A811" s="74">
        <v>43125</v>
      </c>
      <c r="B811" s="75">
        <v>2.89</v>
      </c>
    </row>
    <row r="812" spans="1:2">
      <c r="A812" s="74">
        <v>43126</v>
      </c>
      <c r="B812" s="75">
        <v>2.91</v>
      </c>
    </row>
    <row r="813" spans="1:2">
      <c r="A813" s="74">
        <v>43129</v>
      </c>
      <c r="B813" s="75">
        <v>2.94</v>
      </c>
    </row>
    <row r="814" spans="1:2">
      <c r="A814" s="74">
        <v>43130</v>
      </c>
      <c r="B814" s="75">
        <v>2.98</v>
      </c>
    </row>
    <row r="815" spans="1:2">
      <c r="A815" s="74">
        <v>43131</v>
      </c>
      <c r="B815" s="75">
        <v>2.95</v>
      </c>
    </row>
    <row r="816" spans="1:2">
      <c r="A816" s="74">
        <v>43132</v>
      </c>
      <c r="B816" s="75">
        <v>3.01</v>
      </c>
    </row>
    <row r="817" spans="1:2">
      <c r="A817" s="74">
        <v>43133</v>
      </c>
      <c r="B817" s="75">
        <v>3.08</v>
      </c>
    </row>
    <row r="818" spans="1:2">
      <c r="A818" s="74">
        <v>43136</v>
      </c>
      <c r="B818" s="75">
        <v>3.04</v>
      </c>
    </row>
    <row r="819" spans="1:2">
      <c r="A819" s="74">
        <v>43137</v>
      </c>
      <c r="B819" s="75">
        <v>3.06</v>
      </c>
    </row>
    <row r="820" spans="1:2">
      <c r="A820" s="74">
        <v>43138</v>
      </c>
      <c r="B820" s="75">
        <v>3.12</v>
      </c>
    </row>
    <row r="821" spans="1:2">
      <c r="A821" s="74">
        <v>43139</v>
      </c>
      <c r="B821" s="75">
        <v>3.14</v>
      </c>
    </row>
    <row r="822" spans="1:2">
      <c r="A822" s="74">
        <v>43140</v>
      </c>
      <c r="B822" s="75">
        <v>3.14</v>
      </c>
    </row>
    <row r="823" spans="1:2">
      <c r="A823" s="74">
        <v>43143</v>
      </c>
      <c r="B823" s="75">
        <v>3.14</v>
      </c>
    </row>
    <row r="824" spans="1:2">
      <c r="A824" s="74">
        <v>43144</v>
      </c>
      <c r="B824" s="75">
        <v>3.11</v>
      </c>
    </row>
    <row r="825" spans="1:2">
      <c r="A825" s="74">
        <v>43145</v>
      </c>
      <c r="B825" s="75">
        <v>3.18</v>
      </c>
    </row>
    <row r="826" spans="1:2">
      <c r="A826" s="74">
        <v>43146</v>
      </c>
      <c r="B826" s="75">
        <v>3.15</v>
      </c>
    </row>
    <row r="827" spans="1:2">
      <c r="A827" s="74">
        <v>43147</v>
      </c>
      <c r="B827" s="75">
        <v>3.13</v>
      </c>
    </row>
    <row r="828" spans="1:2">
      <c r="A828" s="74">
        <v>43150</v>
      </c>
      <c r="B828" s="78"/>
    </row>
    <row r="829" spans="1:2">
      <c r="A829" s="74">
        <v>43151</v>
      </c>
      <c r="B829" s="75">
        <v>3.15</v>
      </c>
    </row>
    <row r="830" spans="1:2">
      <c r="A830" s="74">
        <v>43152</v>
      </c>
      <c r="B830" s="75">
        <v>3.22</v>
      </c>
    </row>
    <row r="831" spans="1:2">
      <c r="A831" s="74">
        <v>43153</v>
      </c>
      <c r="B831" s="75">
        <v>3.21</v>
      </c>
    </row>
    <row r="832" spans="1:2">
      <c r="A832" s="74">
        <v>43154</v>
      </c>
      <c r="B832" s="75">
        <v>3.16</v>
      </c>
    </row>
    <row r="833" spans="1:2">
      <c r="A833" s="74">
        <v>43157</v>
      </c>
      <c r="B833" s="75">
        <v>3.15</v>
      </c>
    </row>
    <row r="834" spans="1:2">
      <c r="A834" s="74">
        <v>43158</v>
      </c>
      <c r="B834" s="75">
        <v>3.17</v>
      </c>
    </row>
    <row r="835" spans="1:2">
      <c r="A835" s="74">
        <v>43159</v>
      </c>
      <c r="B835" s="75">
        <v>3.13</v>
      </c>
    </row>
    <row r="836" spans="1:2">
      <c r="A836" s="74">
        <v>43160</v>
      </c>
      <c r="B836" s="75">
        <v>3.09</v>
      </c>
    </row>
    <row r="837" spans="1:2">
      <c r="A837" s="74">
        <v>43161</v>
      </c>
      <c r="B837" s="75">
        <v>3.14</v>
      </c>
    </row>
    <row r="838" spans="1:2">
      <c r="A838" s="74">
        <v>43164</v>
      </c>
      <c r="B838" s="75">
        <v>3.16</v>
      </c>
    </row>
    <row r="839" spans="1:2">
      <c r="A839" s="74">
        <v>43165</v>
      </c>
      <c r="B839" s="75">
        <v>3.14</v>
      </c>
    </row>
    <row r="840" spans="1:2">
      <c r="A840" s="74">
        <v>43166</v>
      </c>
      <c r="B840" s="75">
        <v>3.15</v>
      </c>
    </row>
    <row r="841" spans="1:2">
      <c r="A841" s="74">
        <v>43167</v>
      </c>
      <c r="B841" s="75">
        <v>3.13</v>
      </c>
    </row>
    <row r="842" spans="1:2">
      <c r="A842" s="74">
        <v>43168</v>
      </c>
      <c r="B842" s="75">
        <v>3.16</v>
      </c>
    </row>
    <row r="843" spans="1:2">
      <c r="A843" s="74">
        <v>43171</v>
      </c>
      <c r="B843" s="75">
        <v>3.13</v>
      </c>
    </row>
    <row r="844" spans="1:2">
      <c r="A844" s="74">
        <v>43172</v>
      </c>
      <c r="B844" s="75">
        <v>3.1</v>
      </c>
    </row>
    <row r="845" spans="1:2">
      <c r="A845" s="74">
        <v>43173</v>
      </c>
      <c r="B845" s="75">
        <v>3.05</v>
      </c>
    </row>
    <row r="846" spans="1:2">
      <c r="A846" s="74">
        <v>43174</v>
      </c>
      <c r="B846" s="75">
        <v>3.05</v>
      </c>
    </row>
    <row r="847" spans="1:2">
      <c r="A847" s="74">
        <v>43175</v>
      </c>
      <c r="B847" s="75">
        <v>3.08</v>
      </c>
    </row>
    <row r="848" spans="1:2">
      <c r="A848" s="74">
        <v>43178</v>
      </c>
      <c r="B848" s="75">
        <v>3.09</v>
      </c>
    </row>
    <row r="849" spans="1:2">
      <c r="A849" s="74">
        <v>43179</v>
      </c>
      <c r="B849" s="75">
        <v>3.12</v>
      </c>
    </row>
    <row r="850" spans="1:2">
      <c r="A850" s="74">
        <v>43180</v>
      </c>
      <c r="B850" s="75">
        <v>3.12</v>
      </c>
    </row>
    <row r="851" spans="1:2">
      <c r="A851" s="74">
        <v>43181</v>
      </c>
      <c r="B851" s="75">
        <v>3.06</v>
      </c>
    </row>
    <row r="852" spans="1:2">
      <c r="A852" s="74">
        <v>43182</v>
      </c>
      <c r="B852" s="75">
        <v>3.06</v>
      </c>
    </row>
    <row r="853" spans="1:2">
      <c r="A853" s="74">
        <v>43185</v>
      </c>
      <c r="B853" s="75">
        <v>3.08</v>
      </c>
    </row>
    <row r="854" spans="1:2">
      <c r="A854" s="74">
        <v>43186</v>
      </c>
      <c r="B854" s="75">
        <v>3.03</v>
      </c>
    </row>
    <row r="855" spans="1:2">
      <c r="A855" s="74">
        <v>43187</v>
      </c>
      <c r="B855" s="75">
        <v>3.01</v>
      </c>
    </row>
    <row r="856" spans="1:2">
      <c r="A856" s="74">
        <v>43188</v>
      </c>
      <c r="B856" s="75">
        <v>2.97</v>
      </c>
    </row>
    <row r="857" spans="1:2">
      <c r="A857" s="74">
        <v>43189</v>
      </c>
      <c r="B857" s="78"/>
    </row>
    <row r="858" spans="1:2">
      <c r="A858" s="74">
        <v>43192</v>
      </c>
      <c r="B858" s="75">
        <v>2.97</v>
      </c>
    </row>
    <row r="859" spans="1:2">
      <c r="A859" s="74">
        <v>43193</v>
      </c>
      <c r="B859" s="75">
        <v>3.02</v>
      </c>
    </row>
    <row r="860" spans="1:2">
      <c r="A860" s="74">
        <v>43194</v>
      </c>
      <c r="B860" s="75">
        <v>3.03</v>
      </c>
    </row>
    <row r="861" spans="1:2">
      <c r="A861" s="74">
        <v>43195</v>
      </c>
      <c r="B861" s="75">
        <v>3.07</v>
      </c>
    </row>
    <row r="862" spans="1:2">
      <c r="A862" s="74">
        <v>43196</v>
      </c>
      <c r="B862" s="75">
        <v>3.01</v>
      </c>
    </row>
    <row r="863" spans="1:2">
      <c r="A863" s="74">
        <v>43199</v>
      </c>
      <c r="B863" s="75">
        <v>3.02</v>
      </c>
    </row>
    <row r="864" spans="1:2">
      <c r="A864" s="74">
        <v>43200</v>
      </c>
      <c r="B864" s="75">
        <v>3.02</v>
      </c>
    </row>
    <row r="865" spans="1:2">
      <c r="A865" s="74">
        <v>43201</v>
      </c>
      <c r="B865" s="75">
        <v>2.99</v>
      </c>
    </row>
    <row r="866" spans="1:2">
      <c r="A866" s="74">
        <v>43202</v>
      </c>
      <c r="B866" s="75">
        <v>3.05</v>
      </c>
    </row>
    <row r="867" spans="1:2">
      <c r="A867" s="74">
        <v>43203</v>
      </c>
      <c r="B867" s="75">
        <v>3.03</v>
      </c>
    </row>
    <row r="868" spans="1:2">
      <c r="A868" s="74">
        <v>43206</v>
      </c>
      <c r="B868" s="75">
        <v>3.03</v>
      </c>
    </row>
    <row r="869" spans="1:2">
      <c r="A869" s="74">
        <v>43207</v>
      </c>
      <c r="B869" s="75">
        <v>3</v>
      </c>
    </row>
    <row r="870" spans="1:2">
      <c r="A870" s="74">
        <v>43208</v>
      </c>
      <c r="B870" s="75">
        <v>3.06</v>
      </c>
    </row>
    <row r="871" spans="1:2">
      <c r="A871" s="74">
        <v>43209</v>
      </c>
      <c r="B871" s="75">
        <v>3.11</v>
      </c>
    </row>
    <row r="872" spans="1:2">
      <c r="A872" s="74">
        <v>43210</v>
      </c>
      <c r="B872" s="75">
        <v>3.14</v>
      </c>
    </row>
    <row r="873" spans="1:2">
      <c r="A873" s="74">
        <v>43213</v>
      </c>
      <c r="B873" s="75">
        <v>3.15</v>
      </c>
    </row>
    <row r="874" spans="1:2">
      <c r="A874" s="74">
        <v>43214</v>
      </c>
      <c r="B874" s="75">
        <v>3.18</v>
      </c>
    </row>
    <row r="875" spans="1:2">
      <c r="A875" s="74">
        <v>43215</v>
      </c>
      <c r="B875" s="75">
        <v>3.21</v>
      </c>
    </row>
    <row r="876" spans="1:2">
      <c r="A876" s="74">
        <v>43216</v>
      </c>
      <c r="B876" s="75">
        <v>3.18</v>
      </c>
    </row>
    <row r="877" spans="1:2">
      <c r="A877" s="74">
        <v>43217</v>
      </c>
      <c r="B877" s="75">
        <v>3.13</v>
      </c>
    </row>
    <row r="878" spans="1:2">
      <c r="A878" s="74">
        <v>43220</v>
      </c>
      <c r="B878" s="75">
        <v>3.11</v>
      </c>
    </row>
    <row r="879" spans="1:2">
      <c r="A879" s="74">
        <v>43221</v>
      </c>
      <c r="B879" s="75">
        <v>3.13</v>
      </c>
    </row>
    <row r="880" spans="1:2">
      <c r="A880" s="74">
        <v>43222</v>
      </c>
      <c r="B880" s="75">
        <v>3.14</v>
      </c>
    </row>
    <row r="881" spans="1:2">
      <c r="A881" s="74">
        <v>43223</v>
      </c>
      <c r="B881" s="75">
        <v>3.12</v>
      </c>
    </row>
    <row r="882" spans="1:2">
      <c r="A882" s="74">
        <v>43224</v>
      </c>
      <c r="B882" s="75">
        <v>3.12</v>
      </c>
    </row>
    <row r="883" spans="1:2">
      <c r="A883" s="74">
        <v>43227</v>
      </c>
      <c r="B883" s="75">
        <v>3.12</v>
      </c>
    </row>
    <row r="884" spans="1:2">
      <c r="A884" s="74">
        <v>43228</v>
      </c>
      <c r="B884" s="75">
        <v>3.13</v>
      </c>
    </row>
    <row r="885" spans="1:2">
      <c r="A885" s="74">
        <v>43229</v>
      </c>
      <c r="B885" s="75">
        <v>3.16</v>
      </c>
    </row>
    <row r="886" spans="1:2">
      <c r="A886" s="74">
        <v>43230</v>
      </c>
      <c r="B886" s="75">
        <v>3.12</v>
      </c>
    </row>
    <row r="887" spans="1:2">
      <c r="A887" s="74">
        <v>43231</v>
      </c>
      <c r="B887" s="75">
        <v>3.1</v>
      </c>
    </row>
    <row r="888" spans="1:2">
      <c r="A888" s="74">
        <v>43234</v>
      </c>
      <c r="B888" s="75">
        <v>3.13</v>
      </c>
    </row>
    <row r="889" spans="1:2">
      <c r="A889" s="74">
        <v>43235</v>
      </c>
      <c r="B889" s="75">
        <v>3.2</v>
      </c>
    </row>
    <row r="890" spans="1:2">
      <c r="A890" s="74">
        <v>43236</v>
      </c>
      <c r="B890" s="75">
        <v>3.21</v>
      </c>
    </row>
    <row r="891" spans="1:2">
      <c r="A891" s="74">
        <v>43237</v>
      </c>
      <c r="B891" s="75">
        <v>3.25</v>
      </c>
    </row>
    <row r="892" spans="1:2">
      <c r="A892" s="74">
        <v>43238</v>
      </c>
      <c r="B892" s="75">
        <v>3.2</v>
      </c>
    </row>
    <row r="893" spans="1:2">
      <c r="A893" s="74">
        <v>43241</v>
      </c>
      <c r="B893" s="75">
        <v>3.2</v>
      </c>
    </row>
    <row r="894" spans="1:2">
      <c r="A894" s="74">
        <v>43242</v>
      </c>
      <c r="B894" s="75">
        <v>3.21</v>
      </c>
    </row>
    <row r="895" spans="1:2">
      <c r="A895" s="74">
        <v>43243</v>
      </c>
      <c r="B895" s="75">
        <v>3.17</v>
      </c>
    </row>
    <row r="896" spans="1:2">
      <c r="A896" s="74">
        <v>43244</v>
      </c>
      <c r="B896" s="75">
        <v>3.13</v>
      </c>
    </row>
    <row r="897" spans="1:2">
      <c r="A897" s="74">
        <v>43245</v>
      </c>
      <c r="B897" s="75">
        <v>3.09</v>
      </c>
    </row>
    <row r="898" spans="1:2">
      <c r="A898" s="74">
        <v>43248</v>
      </c>
      <c r="B898" s="78"/>
    </row>
    <row r="899" spans="1:2">
      <c r="A899" s="74">
        <v>43249</v>
      </c>
      <c r="B899" s="75">
        <v>2.96</v>
      </c>
    </row>
    <row r="900" spans="1:2">
      <c r="A900" s="74">
        <v>43250</v>
      </c>
      <c r="B900" s="75">
        <v>3.01</v>
      </c>
    </row>
    <row r="901" spans="1:2">
      <c r="A901" s="74">
        <v>43251</v>
      </c>
      <c r="B901" s="75">
        <v>3</v>
      </c>
    </row>
    <row r="902" spans="1:2">
      <c r="A902" s="74">
        <v>43252</v>
      </c>
      <c r="B902" s="75">
        <v>3.04</v>
      </c>
    </row>
    <row r="903" spans="1:2">
      <c r="A903" s="74">
        <v>43255</v>
      </c>
      <c r="B903" s="75">
        <v>3.08</v>
      </c>
    </row>
    <row r="904" spans="1:2">
      <c r="A904" s="74">
        <v>43256</v>
      </c>
      <c r="B904" s="75">
        <v>3.07</v>
      </c>
    </row>
    <row r="905" spans="1:2">
      <c r="A905" s="74">
        <v>43257</v>
      </c>
      <c r="B905" s="75">
        <v>3.13</v>
      </c>
    </row>
    <row r="906" spans="1:2">
      <c r="A906" s="74">
        <v>43258</v>
      </c>
      <c r="B906" s="75">
        <v>3.08</v>
      </c>
    </row>
    <row r="907" spans="1:2">
      <c r="A907" s="74">
        <v>43259</v>
      </c>
      <c r="B907" s="75">
        <v>3.08</v>
      </c>
    </row>
    <row r="908" spans="1:2">
      <c r="A908" s="74">
        <v>43262</v>
      </c>
      <c r="B908" s="75">
        <v>3.1</v>
      </c>
    </row>
    <row r="909" spans="1:2">
      <c r="A909" s="74">
        <v>43263</v>
      </c>
      <c r="B909" s="75">
        <v>3.09</v>
      </c>
    </row>
    <row r="910" spans="1:2">
      <c r="A910" s="74">
        <v>43264</v>
      </c>
      <c r="B910" s="75">
        <v>3.1</v>
      </c>
    </row>
    <row r="911" spans="1:2">
      <c r="A911" s="74">
        <v>43265</v>
      </c>
      <c r="B911" s="75">
        <v>3.05</v>
      </c>
    </row>
    <row r="912" spans="1:2">
      <c r="A912" s="74">
        <v>43266</v>
      </c>
      <c r="B912" s="75">
        <v>3.05</v>
      </c>
    </row>
    <row r="913" spans="1:2">
      <c r="A913" s="74">
        <v>43269</v>
      </c>
      <c r="B913" s="75">
        <v>3.05</v>
      </c>
    </row>
    <row r="914" spans="1:2">
      <c r="A914" s="74">
        <v>43270</v>
      </c>
      <c r="B914" s="75">
        <v>3.02</v>
      </c>
    </row>
    <row r="915" spans="1:2">
      <c r="A915" s="74">
        <v>43271</v>
      </c>
      <c r="B915" s="75">
        <v>3.06</v>
      </c>
    </row>
    <row r="916" spans="1:2">
      <c r="A916" s="74">
        <v>43272</v>
      </c>
      <c r="B916" s="75">
        <v>3.04</v>
      </c>
    </row>
    <row r="917" spans="1:2">
      <c r="A917" s="74">
        <v>43273</v>
      </c>
      <c r="B917" s="75">
        <v>3.04</v>
      </c>
    </row>
    <row r="918" spans="1:2">
      <c r="A918" s="74">
        <v>43276</v>
      </c>
      <c r="B918" s="75">
        <v>3.02</v>
      </c>
    </row>
    <row r="919" spans="1:2">
      <c r="A919" s="74">
        <v>43277</v>
      </c>
      <c r="B919" s="75">
        <v>3.03</v>
      </c>
    </row>
    <row r="920" spans="1:2">
      <c r="A920" s="74">
        <v>43278</v>
      </c>
      <c r="B920" s="75">
        <v>2.97</v>
      </c>
    </row>
    <row r="921" spans="1:2">
      <c r="A921" s="74">
        <v>43279</v>
      </c>
      <c r="B921" s="75">
        <v>2.97</v>
      </c>
    </row>
    <row r="922" spans="1:2">
      <c r="A922" s="74">
        <v>43280</v>
      </c>
      <c r="B922" s="75">
        <v>2.98</v>
      </c>
    </row>
    <row r="923" spans="1:2">
      <c r="A923" s="74">
        <v>43283</v>
      </c>
      <c r="B923" s="75">
        <v>2.99</v>
      </c>
    </row>
    <row r="924" spans="1:2">
      <c r="A924" s="74">
        <v>43284</v>
      </c>
      <c r="B924" s="75">
        <v>2.96</v>
      </c>
    </row>
    <row r="925" spans="1:2">
      <c r="A925" s="74">
        <v>43285</v>
      </c>
      <c r="B925" s="78"/>
    </row>
    <row r="926" spans="1:2">
      <c r="A926" s="74">
        <v>43286</v>
      </c>
      <c r="B926" s="75">
        <v>2.95</v>
      </c>
    </row>
    <row r="927" spans="1:2">
      <c r="A927" s="74">
        <v>43287</v>
      </c>
      <c r="B927" s="75">
        <v>2.94</v>
      </c>
    </row>
    <row r="928" spans="1:2">
      <c r="A928" s="74">
        <v>43290</v>
      </c>
      <c r="B928" s="75">
        <v>2.96</v>
      </c>
    </row>
    <row r="929" spans="1:2">
      <c r="A929" s="74">
        <v>43291</v>
      </c>
      <c r="B929" s="75">
        <v>2.97</v>
      </c>
    </row>
    <row r="930" spans="1:2">
      <c r="A930" s="74">
        <v>43292</v>
      </c>
      <c r="B930" s="75">
        <v>2.95</v>
      </c>
    </row>
    <row r="931" spans="1:2">
      <c r="A931" s="74">
        <v>43293</v>
      </c>
      <c r="B931" s="75">
        <v>2.95</v>
      </c>
    </row>
    <row r="932" spans="1:2">
      <c r="A932" s="74">
        <v>43294</v>
      </c>
      <c r="B932" s="75">
        <v>2.94</v>
      </c>
    </row>
    <row r="933" spans="1:2">
      <c r="A933" s="74">
        <v>43297</v>
      </c>
      <c r="B933" s="75">
        <v>2.96</v>
      </c>
    </row>
    <row r="934" spans="1:2">
      <c r="A934" s="74">
        <v>43298</v>
      </c>
      <c r="B934" s="75">
        <v>2.97</v>
      </c>
    </row>
    <row r="935" spans="1:2">
      <c r="A935" s="74">
        <v>43299</v>
      </c>
      <c r="B935" s="75">
        <v>2.99</v>
      </c>
    </row>
    <row r="936" spans="1:2">
      <c r="A936" s="74">
        <v>43300</v>
      </c>
      <c r="B936" s="75">
        <v>2.96</v>
      </c>
    </row>
    <row r="937" spans="1:2">
      <c r="A937" s="74">
        <v>43301</v>
      </c>
      <c r="B937" s="75">
        <v>3.03</v>
      </c>
    </row>
    <row r="938" spans="1:2">
      <c r="A938" s="74">
        <v>43304</v>
      </c>
      <c r="B938" s="75">
        <v>3.1</v>
      </c>
    </row>
    <row r="939" spans="1:2">
      <c r="A939" s="74">
        <v>43305</v>
      </c>
      <c r="B939" s="75">
        <v>3.08</v>
      </c>
    </row>
    <row r="940" spans="1:2">
      <c r="A940" s="74">
        <v>43306</v>
      </c>
      <c r="B940" s="75">
        <v>3.06</v>
      </c>
    </row>
    <row r="941" spans="1:2">
      <c r="A941" s="74">
        <v>43307</v>
      </c>
      <c r="B941" s="75">
        <v>3.1</v>
      </c>
    </row>
    <row r="942" spans="1:2">
      <c r="A942" s="74">
        <v>43308</v>
      </c>
      <c r="B942" s="75">
        <v>3.09</v>
      </c>
    </row>
    <row r="943" spans="1:2">
      <c r="A943" s="74">
        <v>43311</v>
      </c>
      <c r="B943" s="75">
        <v>3.11</v>
      </c>
    </row>
    <row r="944" spans="1:2">
      <c r="A944" s="74">
        <v>43312</v>
      </c>
      <c r="B944" s="75">
        <v>3.08</v>
      </c>
    </row>
    <row r="945" spans="1:2">
      <c r="A945" s="74">
        <v>43313</v>
      </c>
      <c r="B945" s="75">
        <v>3.13</v>
      </c>
    </row>
    <row r="946" spans="1:2">
      <c r="A946" s="74">
        <v>43314</v>
      </c>
      <c r="B946" s="75">
        <v>3.12</v>
      </c>
    </row>
    <row r="947" spans="1:2">
      <c r="A947" s="74">
        <v>43315</v>
      </c>
      <c r="B947" s="75">
        <v>3.09</v>
      </c>
    </row>
    <row r="948" spans="1:2">
      <c r="A948" s="74">
        <v>43318</v>
      </c>
      <c r="B948" s="75">
        <v>3.08</v>
      </c>
    </row>
    <row r="949" spans="1:2">
      <c r="A949" s="74">
        <v>43319</v>
      </c>
      <c r="B949" s="75">
        <v>3.12</v>
      </c>
    </row>
    <row r="950" spans="1:2">
      <c r="A950" s="74">
        <v>43320</v>
      </c>
      <c r="B950" s="75">
        <v>3.12</v>
      </c>
    </row>
    <row r="951" spans="1:2">
      <c r="A951" s="74">
        <v>43321</v>
      </c>
      <c r="B951" s="75">
        <v>3.08</v>
      </c>
    </row>
    <row r="952" spans="1:2">
      <c r="A952" s="74">
        <v>43322</v>
      </c>
      <c r="B952" s="75">
        <v>3.03</v>
      </c>
    </row>
    <row r="953" spans="1:2">
      <c r="A953" s="74">
        <v>43325</v>
      </c>
      <c r="B953" s="75">
        <v>3.05</v>
      </c>
    </row>
    <row r="954" spans="1:2">
      <c r="A954" s="74">
        <v>43326</v>
      </c>
      <c r="B954" s="75">
        <v>3.06</v>
      </c>
    </row>
    <row r="955" spans="1:2">
      <c r="A955" s="74">
        <v>43327</v>
      </c>
      <c r="B955" s="75">
        <v>3.03</v>
      </c>
    </row>
    <row r="956" spans="1:2">
      <c r="A956" s="74">
        <v>43328</v>
      </c>
      <c r="B956" s="75">
        <v>3.03</v>
      </c>
    </row>
    <row r="957" spans="1:2">
      <c r="A957" s="74">
        <v>43329</v>
      </c>
      <c r="B957" s="75">
        <v>3.03</v>
      </c>
    </row>
    <row r="958" spans="1:2">
      <c r="A958" s="74">
        <v>43332</v>
      </c>
      <c r="B958" s="75">
        <v>2.99</v>
      </c>
    </row>
    <row r="959" spans="1:2">
      <c r="A959" s="74">
        <v>43333</v>
      </c>
      <c r="B959" s="75">
        <v>3</v>
      </c>
    </row>
    <row r="960" spans="1:2">
      <c r="A960" s="74">
        <v>43334</v>
      </c>
      <c r="B960" s="75">
        <v>2.99</v>
      </c>
    </row>
    <row r="961" spans="1:2">
      <c r="A961" s="74">
        <v>43335</v>
      </c>
      <c r="B961" s="75">
        <v>2.97</v>
      </c>
    </row>
    <row r="962" spans="1:2">
      <c r="A962" s="74">
        <v>43336</v>
      </c>
      <c r="B962" s="75">
        <v>2.97</v>
      </c>
    </row>
    <row r="963" spans="1:2">
      <c r="A963" s="74">
        <v>43339</v>
      </c>
      <c r="B963" s="75">
        <v>3</v>
      </c>
    </row>
    <row r="964" spans="1:2">
      <c r="A964" s="74">
        <v>43340</v>
      </c>
      <c r="B964" s="75">
        <v>3.03</v>
      </c>
    </row>
    <row r="965" spans="1:2">
      <c r="A965" s="74">
        <v>43341</v>
      </c>
      <c r="B965" s="75">
        <v>3.02</v>
      </c>
    </row>
    <row r="966" spans="1:2">
      <c r="A966" s="74">
        <v>43342</v>
      </c>
      <c r="B966" s="75">
        <v>3</v>
      </c>
    </row>
    <row r="967" spans="1:2">
      <c r="A967" s="74">
        <v>43343</v>
      </c>
      <c r="B967" s="75">
        <v>3.02</v>
      </c>
    </row>
    <row r="968" spans="1:2">
      <c r="A968" s="74">
        <v>43346</v>
      </c>
      <c r="B968" s="78"/>
    </row>
    <row r="969" spans="1:2">
      <c r="A969" s="74">
        <v>43347</v>
      </c>
      <c r="B969" s="75">
        <v>3.07</v>
      </c>
    </row>
    <row r="970" spans="1:2">
      <c r="A970" s="74">
        <v>43348</v>
      </c>
      <c r="B970" s="75">
        <v>3.08</v>
      </c>
    </row>
    <row r="971" spans="1:2">
      <c r="A971" s="74">
        <v>43349</v>
      </c>
      <c r="B971" s="75">
        <v>3.06</v>
      </c>
    </row>
    <row r="972" spans="1:2">
      <c r="A972" s="74">
        <v>43350</v>
      </c>
      <c r="B972" s="75">
        <v>3.11</v>
      </c>
    </row>
    <row r="973" spans="1:2">
      <c r="A973" s="74">
        <v>43353</v>
      </c>
      <c r="B973" s="75">
        <v>3.09</v>
      </c>
    </row>
    <row r="974" spans="1:2">
      <c r="A974" s="74">
        <v>43354</v>
      </c>
      <c r="B974" s="75">
        <v>3.13</v>
      </c>
    </row>
    <row r="975" spans="1:2">
      <c r="A975" s="74">
        <v>43355</v>
      </c>
      <c r="B975" s="75">
        <v>3.11</v>
      </c>
    </row>
    <row r="976" spans="1:2">
      <c r="A976" s="74">
        <v>43356</v>
      </c>
      <c r="B976" s="75">
        <v>3.11</v>
      </c>
    </row>
    <row r="977" spans="1:2">
      <c r="A977" s="74">
        <v>43357</v>
      </c>
      <c r="B977" s="75">
        <v>3.13</v>
      </c>
    </row>
    <row r="978" spans="1:2">
      <c r="A978" s="74">
        <v>43360</v>
      </c>
      <c r="B978" s="75">
        <v>3.13</v>
      </c>
    </row>
    <row r="979" spans="1:2">
      <c r="A979" s="74">
        <v>43361</v>
      </c>
      <c r="B979" s="75">
        <v>3.2</v>
      </c>
    </row>
    <row r="980" spans="1:2">
      <c r="A980" s="74">
        <v>43362</v>
      </c>
      <c r="B980" s="75">
        <v>3.23</v>
      </c>
    </row>
    <row r="981" spans="1:2">
      <c r="A981" s="74">
        <v>43363</v>
      </c>
      <c r="B981" s="75">
        <v>3.21</v>
      </c>
    </row>
    <row r="982" spans="1:2">
      <c r="A982" s="74">
        <v>43364</v>
      </c>
      <c r="B982" s="75">
        <v>3.2</v>
      </c>
    </row>
    <row r="983" spans="1:2">
      <c r="A983" s="74">
        <v>43367</v>
      </c>
      <c r="B983" s="75">
        <v>3.21</v>
      </c>
    </row>
    <row r="984" spans="1:2">
      <c r="A984" s="74">
        <v>43368</v>
      </c>
      <c r="B984" s="75">
        <v>3.23</v>
      </c>
    </row>
    <row r="985" spans="1:2">
      <c r="A985" s="74">
        <v>43369</v>
      </c>
      <c r="B985" s="75">
        <v>3.19</v>
      </c>
    </row>
    <row r="986" spans="1:2">
      <c r="A986" s="74">
        <v>43370</v>
      </c>
      <c r="B986" s="75">
        <v>3.19</v>
      </c>
    </row>
    <row r="987" spans="1:2">
      <c r="A987" s="74">
        <v>43371</v>
      </c>
      <c r="B987" s="75">
        <v>3.19</v>
      </c>
    </row>
    <row r="988" spans="1:2">
      <c r="A988" s="74">
        <v>43374</v>
      </c>
      <c r="B988" s="75">
        <v>3.24</v>
      </c>
    </row>
    <row r="989" spans="1:2">
      <c r="A989" s="74">
        <v>43375</v>
      </c>
      <c r="B989" s="75">
        <v>3.2</v>
      </c>
    </row>
    <row r="990" spans="1:2">
      <c r="A990" s="74">
        <v>43376</v>
      </c>
      <c r="B990" s="75">
        <v>3.3</v>
      </c>
    </row>
    <row r="991" spans="1:2">
      <c r="A991" s="74">
        <v>43377</v>
      </c>
      <c r="B991" s="75">
        <v>3.35</v>
      </c>
    </row>
    <row r="992" spans="1:2">
      <c r="A992" s="74">
        <v>43378</v>
      </c>
      <c r="B992" s="75">
        <v>3.4</v>
      </c>
    </row>
    <row r="993" spans="1:2">
      <c r="A993" s="74">
        <v>43381</v>
      </c>
      <c r="B993" s="78"/>
    </row>
    <row r="994" spans="1:2">
      <c r="A994" s="74">
        <v>43382</v>
      </c>
      <c r="B994" s="75">
        <v>3.37</v>
      </c>
    </row>
    <row r="995" spans="1:2">
      <c r="A995" s="74">
        <v>43383</v>
      </c>
      <c r="B995" s="75">
        <v>3.39</v>
      </c>
    </row>
    <row r="996" spans="1:2">
      <c r="A996" s="74">
        <v>43384</v>
      </c>
      <c r="B996" s="75">
        <v>3.32</v>
      </c>
    </row>
    <row r="997" spans="1:2">
      <c r="A997" s="74">
        <v>43385</v>
      </c>
      <c r="B997" s="75">
        <v>3.32</v>
      </c>
    </row>
    <row r="998" spans="1:2">
      <c r="A998" s="74">
        <v>43388</v>
      </c>
      <c r="B998" s="75">
        <v>3.34</v>
      </c>
    </row>
    <row r="999" spans="1:2">
      <c r="A999" s="74">
        <v>43389</v>
      </c>
      <c r="B999" s="75">
        <v>3.32</v>
      </c>
    </row>
    <row r="1000" spans="1:2">
      <c r="A1000" s="74">
        <v>43390</v>
      </c>
      <c r="B1000" s="75">
        <v>3.35</v>
      </c>
    </row>
    <row r="1001" spans="1:2">
      <c r="A1001" s="74">
        <v>43391</v>
      </c>
      <c r="B1001" s="75">
        <v>3.36</v>
      </c>
    </row>
    <row r="1002" spans="1:2">
      <c r="A1002" s="74">
        <v>43392</v>
      </c>
      <c r="B1002" s="75">
        <v>3.38</v>
      </c>
    </row>
    <row r="1003" spans="1:2">
      <c r="A1003" s="74">
        <v>43395</v>
      </c>
      <c r="B1003" s="75">
        <v>3.38</v>
      </c>
    </row>
    <row r="1004" spans="1:2">
      <c r="A1004" s="74">
        <v>43396</v>
      </c>
      <c r="B1004" s="75">
        <v>3.37</v>
      </c>
    </row>
    <row r="1005" spans="1:2">
      <c r="A1005" s="74">
        <v>43397</v>
      </c>
      <c r="B1005" s="75">
        <v>3.33</v>
      </c>
    </row>
    <row r="1006" spans="1:2">
      <c r="A1006" s="74">
        <v>43398</v>
      </c>
      <c r="B1006" s="75">
        <v>3.35</v>
      </c>
    </row>
    <row r="1007" spans="1:2">
      <c r="A1007" s="74">
        <v>43399</v>
      </c>
      <c r="B1007" s="75">
        <v>3.32</v>
      </c>
    </row>
    <row r="1008" spans="1:2">
      <c r="A1008" s="74">
        <v>43402</v>
      </c>
      <c r="B1008" s="75">
        <v>3.33</v>
      </c>
    </row>
    <row r="1009" spans="1:2">
      <c r="A1009" s="74">
        <v>43403</v>
      </c>
      <c r="B1009" s="75">
        <v>3.36</v>
      </c>
    </row>
    <row r="1010" spans="1:2">
      <c r="A1010" s="74">
        <v>43404</v>
      </c>
      <c r="B1010" s="75">
        <v>3.39</v>
      </c>
    </row>
    <row r="1011" spans="1:2">
      <c r="A1011" s="74">
        <v>43405</v>
      </c>
      <c r="B1011" s="75">
        <v>3.38</v>
      </c>
    </row>
    <row r="1012" spans="1:2">
      <c r="A1012" s="74">
        <v>43406</v>
      </c>
      <c r="B1012" s="75">
        <v>3.46</v>
      </c>
    </row>
    <row r="1013" spans="1:2">
      <c r="A1013" s="74">
        <v>43409</v>
      </c>
      <c r="B1013" s="75">
        <v>3.43</v>
      </c>
    </row>
    <row r="1014" spans="1:2">
      <c r="A1014" s="74">
        <v>43410</v>
      </c>
      <c r="B1014" s="75">
        <v>3.43</v>
      </c>
    </row>
    <row r="1015" spans="1:2">
      <c r="A1015" s="74">
        <v>43411</v>
      </c>
      <c r="B1015" s="75">
        <v>3.43</v>
      </c>
    </row>
    <row r="1016" spans="1:2">
      <c r="A1016" s="74">
        <v>43412</v>
      </c>
      <c r="B1016" s="75">
        <v>3.43</v>
      </c>
    </row>
    <row r="1017" spans="1:2">
      <c r="A1017" s="74">
        <v>43413</v>
      </c>
      <c r="B1017" s="75">
        <v>3.4</v>
      </c>
    </row>
    <row r="1018" spans="1:2">
      <c r="A1018" s="74">
        <v>43416</v>
      </c>
      <c r="B1018" s="78"/>
    </row>
    <row r="1019" spans="1:2">
      <c r="A1019" s="74">
        <v>43417</v>
      </c>
      <c r="B1019" s="75">
        <v>3.36</v>
      </c>
    </row>
    <row r="1020" spans="1:2">
      <c r="A1020" s="74">
        <v>43418</v>
      </c>
      <c r="B1020" s="75">
        <v>3.35</v>
      </c>
    </row>
    <row r="1021" spans="1:2">
      <c r="A1021" s="74">
        <v>43419</v>
      </c>
      <c r="B1021" s="75">
        <v>3.36</v>
      </c>
    </row>
    <row r="1022" spans="1:2">
      <c r="A1022" s="74">
        <v>43420</v>
      </c>
      <c r="B1022" s="75">
        <v>3.33</v>
      </c>
    </row>
    <row r="1023" spans="1:2">
      <c r="A1023" s="74">
        <v>43423</v>
      </c>
      <c r="B1023" s="75">
        <v>3.32</v>
      </c>
    </row>
    <row r="1024" spans="1:2">
      <c r="A1024" s="74">
        <v>43424</v>
      </c>
      <c r="B1024" s="75">
        <v>3.31</v>
      </c>
    </row>
    <row r="1025" spans="1:2">
      <c r="A1025" s="74">
        <v>43425</v>
      </c>
      <c r="B1025" s="75">
        <v>3.31</v>
      </c>
    </row>
    <row r="1026" spans="1:2">
      <c r="A1026" s="74">
        <v>43426</v>
      </c>
      <c r="B1026" s="78"/>
    </row>
    <row r="1027" spans="1:2">
      <c r="A1027" s="74">
        <v>43427</v>
      </c>
      <c r="B1027" s="75">
        <v>3.31</v>
      </c>
    </row>
    <row r="1028" spans="1:2">
      <c r="A1028" s="74">
        <v>43430</v>
      </c>
      <c r="B1028" s="75">
        <v>3.32</v>
      </c>
    </row>
    <row r="1029" spans="1:2">
      <c r="A1029" s="74">
        <v>43431</v>
      </c>
      <c r="B1029" s="75">
        <v>3.32</v>
      </c>
    </row>
    <row r="1030" spans="1:2">
      <c r="A1030" s="74">
        <v>43432</v>
      </c>
      <c r="B1030" s="75">
        <v>3.34</v>
      </c>
    </row>
    <row r="1031" spans="1:2">
      <c r="A1031" s="74">
        <v>43433</v>
      </c>
      <c r="B1031" s="75">
        <v>3.33</v>
      </c>
    </row>
    <row r="1032" spans="1:2">
      <c r="A1032" s="74">
        <v>43434</v>
      </c>
      <c r="B1032" s="75">
        <v>3.3</v>
      </c>
    </row>
    <row r="1033" spans="1:2">
      <c r="A1033" s="74">
        <v>43437</v>
      </c>
      <c r="B1033" s="75">
        <v>3.27</v>
      </c>
    </row>
    <row r="1034" spans="1:2">
      <c r="A1034" s="74">
        <v>43438</v>
      </c>
      <c r="B1034" s="75">
        <v>3.16</v>
      </c>
    </row>
    <row r="1035" spans="1:2">
      <c r="A1035" s="74">
        <v>43439</v>
      </c>
      <c r="B1035" s="78"/>
    </row>
    <row r="1036" spans="1:2">
      <c r="A1036" s="74">
        <v>43440</v>
      </c>
      <c r="B1036" s="75">
        <v>3.14</v>
      </c>
    </row>
    <row r="1037" spans="1:2">
      <c r="A1037" s="74">
        <v>43441</v>
      </c>
      <c r="B1037" s="75">
        <v>3.14</v>
      </c>
    </row>
    <row r="1038" spans="1:2">
      <c r="A1038" s="74">
        <v>43444</v>
      </c>
      <c r="B1038" s="75">
        <v>3.13</v>
      </c>
    </row>
    <row r="1039" spans="1:2">
      <c r="A1039" s="74">
        <v>43445</v>
      </c>
      <c r="B1039" s="75">
        <v>3.13</v>
      </c>
    </row>
    <row r="1040" spans="1:2">
      <c r="A1040" s="74">
        <v>43446</v>
      </c>
      <c r="B1040" s="75">
        <v>3.15</v>
      </c>
    </row>
    <row r="1041" spans="1:2">
      <c r="A1041" s="74">
        <v>43447</v>
      </c>
      <c r="B1041" s="75">
        <v>3.16</v>
      </c>
    </row>
    <row r="1042" spans="1:2">
      <c r="A1042" s="74">
        <v>43448</v>
      </c>
      <c r="B1042" s="75">
        <v>3.14</v>
      </c>
    </row>
    <row r="1043" spans="1:2">
      <c r="A1043" s="74">
        <v>43451</v>
      </c>
      <c r="B1043" s="75">
        <v>3.11</v>
      </c>
    </row>
    <row r="1044" spans="1:2">
      <c r="A1044" s="74">
        <v>43452</v>
      </c>
      <c r="B1044" s="75">
        <v>3.07</v>
      </c>
    </row>
    <row r="1045" spans="1:2">
      <c r="A1045" s="74">
        <v>43453</v>
      </c>
      <c r="B1045" s="75">
        <v>3</v>
      </c>
    </row>
    <row r="1046" spans="1:2">
      <c r="A1046" s="74">
        <v>43454</v>
      </c>
      <c r="B1046" s="75">
        <v>3.02</v>
      </c>
    </row>
    <row r="1047" spans="1:2">
      <c r="A1047" s="74">
        <v>43455</v>
      </c>
      <c r="B1047" s="75">
        <v>3.03</v>
      </c>
    </row>
    <row r="1048" spans="1:2">
      <c r="A1048" s="74">
        <v>43458</v>
      </c>
      <c r="B1048" s="75">
        <v>3</v>
      </c>
    </row>
    <row r="1049" spans="1:2">
      <c r="A1049" s="74">
        <v>43459</v>
      </c>
      <c r="B1049" s="78"/>
    </row>
    <row r="1050" spans="1:2">
      <c r="A1050" s="74">
        <v>43460</v>
      </c>
      <c r="B1050" s="75">
        <v>3.06</v>
      </c>
    </row>
    <row r="1051" spans="1:2">
      <c r="A1051" s="74">
        <v>43461</v>
      </c>
      <c r="B1051" s="75">
        <v>3.05</v>
      </c>
    </row>
    <row r="1052" spans="1:2">
      <c r="A1052" s="74">
        <v>43462</v>
      </c>
      <c r="B1052" s="75">
        <v>3.04</v>
      </c>
    </row>
    <row r="1053" spans="1:2">
      <c r="A1053" s="74">
        <v>43465</v>
      </c>
      <c r="B1053" s="75">
        <v>3.02</v>
      </c>
    </row>
    <row r="1054" spans="1:2">
      <c r="A1054" s="74">
        <v>43466</v>
      </c>
      <c r="B1054" s="78"/>
    </row>
    <row r="1055" spans="1:2">
      <c r="A1055" s="74">
        <v>43467</v>
      </c>
      <c r="B1055" s="75">
        <v>2.97</v>
      </c>
    </row>
    <row r="1056" spans="1:2">
      <c r="A1056" s="74">
        <v>43468</v>
      </c>
      <c r="B1056" s="75">
        <v>2.92</v>
      </c>
    </row>
    <row r="1057" spans="1:2">
      <c r="A1057" s="74">
        <v>43469</v>
      </c>
      <c r="B1057" s="75">
        <v>2.98</v>
      </c>
    </row>
    <row r="1058" spans="1:2">
      <c r="A1058" s="74">
        <v>43472</v>
      </c>
      <c r="B1058" s="75">
        <v>2.99</v>
      </c>
    </row>
    <row r="1059" spans="1:2">
      <c r="A1059" s="74">
        <v>43473</v>
      </c>
      <c r="B1059" s="75">
        <v>3</v>
      </c>
    </row>
    <row r="1060" spans="1:2">
      <c r="A1060" s="74">
        <v>43474</v>
      </c>
      <c r="B1060" s="75">
        <v>3.03</v>
      </c>
    </row>
    <row r="1061" spans="1:2">
      <c r="A1061" s="74">
        <v>43475</v>
      </c>
      <c r="B1061" s="75">
        <v>3.06</v>
      </c>
    </row>
    <row r="1062" spans="1:2">
      <c r="A1062" s="74">
        <v>43476</v>
      </c>
      <c r="B1062" s="75">
        <v>3.04</v>
      </c>
    </row>
    <row r="1063" spans="1:2">
      <c r="A1063" s="74">
        <v>43479</v>
      </c>
      <c r="B1063" s="75">
        <v>3.06</v>
      </c>
    </row>
    <row r="1064" spans="1:2">
      <c r="A1064" s="74">
        <v>43480</v>
      </c>
      <c r="B1064" s="75">
        <v>3.08</v>
      </c>
    </row>
    <row r="1065" spans="1:2">
      <c r="A1065" s="74">
        <v>43481</v>
      </c>
      <c r="B1065" s="75">
        <v>3.07</v>
      </c>
    </row>
    <row r="1066" spans="1:2">
      <c r="A1066" s="74">
        <v>43482</v>
      </c>
      <c r="B1066" s="75">
        <v>3.07</v>
      </c>
    </row>
    <row r="1067" spans="1:2">
      <c r="A1067" s="74">
        <v>43483</v>
      </c>
      <c r="B1067" s="75">
        <v>3.09</v>
      </c>
    </row>
    <row r="1068" spans="1:2">
      <c r="A1068" s="74">
        <v>43486</v>
      </c>
      <c r="B1068" s="78"/>
    </row>
    <row r="1069" spans="1:2">
      <c r="A1069" s="74">
        <v>43487</v>
      </c>
      <c r="B1069" s="75">
        <v>3.06</v>
      </c>
    </row>
    <row r="1070" spans="1:2">
      <c r="A1070" s="74">
        <v>43488</v>
      </c>
      <c r="B1070" s="75">
        <v>3.07</v>
      </c>
    </row>
    <row r="1071" spans="1:2">
      <c r="A1071" s="74">
        <v>43489</v>
      </c>
      <c r="B1071" s="75">
        <v>3.04</v>
      </c>
    </row>
    <row r="1072" spans="1:2">
      <c r="A1072" s="74">
        <v>43490</v>
      </c>
      <c r="B1072" s="75">
        <v>3.06</v>
      </c>
    </row>
    <row r="1073" spans="1:2">
      <c r="A1073" s="74">
        <v>43493</v>
      </c>
      <c r="B1073" s="75">
        <v>3.06</v>
      </c>
    </row>
    <row r="1074" spans="1:2">
      <c r="A1074" s="74">
        <v>43494</v>
      </c>
      <c r="B1074" s="75">
        <v>3.04</v>
      </c>
    </row>
    <row r="1075" spans="1:2">
      <c r="A1075" s="74">
        <v>43495</v>
      </c>
      <c r="B1075" s="75">
        <v>3.06</v>
      </c>
    </row>
    <row r="1076" spans="1:2">
      <c r="A1076" s="74">
        <v>43496</v>
      </c>
      <c r="B1076" s="75">
        <v>2.99</v>
      </c>
    </row>
    <row r="1077" spans="1:2">
      <c r="A1077" s="74">
        <v>43497</v>
      </c>
      <c r="B1077" s="75">
        <v>3.03</v>
      </c>
    </row>
    <row r="1078" spans="1:2">
      <c r="A1078" s="74">
        <v>43500</v>
      </c>
      <c r="B1078" s="75">
        <v>3.06</v>
      </c>
    </row>
    <row r="1079" spans="1:2">
      <c r="A1079" s="74">
        <v>43501</v>
      </c>
      <c r="B1079" s="75">
        <v>3.03</v>
      </c>
    </row>
    <row r="1080" spans="1:2">
      <c r="A1080" s="74">
        <v>43502</v>
      </c>
      <c r="B1080" s="75">
        <v>3.03</v>
      </c>
    </row>
    <row r="1081" spans="1:2">
      <c r="A1081" s="74">
        <v>43503</v>
      </c>
      <c r="B1081" s="75">
        <v>3</v>
      </c>
    </row>
    <row r="1082" spans="1:2">
      <c r="A1082" s="74">
        <v>43504</v>
      </c>
      <c r="B1082" s="75">
        <v>2.97</v>
      </c>
    </row>
    <row r="1083" spans="1:2">
      <c r="A1083" s="74">
        <v>43507</v>
      </c>
      <c r="B1083" s="75">
        <v>3</v>
      </c>
    </row>
    <row r="1084" spans="1:2">
      <c r="A1084" s="74">
        <v>43508</v>
      </c>
      <c r="B1084" s="75">
        <v>3.02</v>
      </c>
    </row>
    <row r="1085" spans="1:2">
      <c r="A1085" s="74">
        <v>43509</v>
      </c>
      <c r="B1085" s="75">
        <v>3.04</v>
      </c>
    </row>
    <row r="1086" spans="1:2">
      <c r="A1086" s="74">
        <v>43510</v>
      </c>
      <c r="B1086" s="75">
        <v>3.01</v>
      </c>
    </row>
    <row r="1087" spans="1:2">
      <c r="A1087" s="74">
        <v>43511</v>
      </c>
      <c r="B1087" s="75">
        <v>3</v>
      </c>
    </row>
    <row r="1088" spans="1:2">
      <c r="A1088" s="74">
        <v>43514</v>
      </c>
      <c r="B1088" s="78"/>
    </row>
    <row r="1089" spans="1:2">
      <c r="A1089" s="74">
        <v>43515</v>
      </c>
      <c r="B1089" s="75">
        <v>2.99</v>
      </c>
    </row>
    <row r="1090" spans="1:2">
      <c r="A1090" s="74">
        <v>43516</v>
      </c>
      <c r="B1090" s="75">
        <v>3</v>
      </c>
    </row>
    <row r="1091" spans="1:2">
      <c r="A1091" s="74">
        <v>43517</v>
      </c>
      <c r="B1091" s="75">
        <v>3.05</v>
      </c>
    </row>
    <row r="1092" spans="1:2">
      <c r="A1092" s="74">
        <v>43518</v>
      </c>
      <c r="B1092" s="75">
        <v>3.02</v>
      </c>
    </row>
    <row r="1093" spans="1:2">
      <c r="A1093" s="74">
        <v>43521</v>
      </c>
      <c r="B1093" s="75">
        <v>3.03</v>
      </c>
    </row>
    <row r="1094" spans="1:2">
      <c r="A1094" s="74">
        <v>43522</v>
      </c>
      <c r="B1094" s="75">
        <v>3.01</v>
      </c>
    </row>
    <row r="1095" spans="1:2">
      <c r="A1095" s="74">
        <v>43523</v>
      </c>
      <c r="B1095" s="75">
        <v>3.07</v>
      </c>
    </row>
    <row r="1096" spans="1:2">
      <c r="A1096" s="74">
        <v>43524</v>
      </c>
      <c r="B1096" s="75">
        <v>3.09</v>
      </c>
    </row>
    <row r="1097" spans="1:2">
      <c r="A1097" s="74">
        <v>43525</v>
      </c>
      <c r="B1097" s="75">
        <v>3.13</v>
      </c>
    </row>
    <row r="1098" spans="1:2">
      <c r="A1098" s="74">
        <v>43528</v>
      </c>
      <c r="B1098" s="75">
        <v>3.09</v>
      </c>
    </row>
    <row r="1099" spans="1:2">
      <c r="A1099" s="74">
        <v>43529</v>
      </c>
      <c r="B1099" s="75">
        <v>3.08</v>
      </c>
    </row>
    <row r="1100" spans="1:2">
      <c r="A1100" s="74">
        <v>43530</v>
      </c>
      <c r="B1100" s="75">
        <v>3.06</v>
      </c>
    </row>
    <row r="1101" spans="1:2">
      <c r="A1101" s="74">
        <v>43531</v>
      </c>
      <c r="B1101" s="75">
        <v>3.03</v>
      </c>
    </row>
    <row r="1102" spans="1:2">
      <c r="A1102" s="74">
        <v>43532</v>
      </c>
      <c r="B1102" s="75">
        <v>3</v>
      </c>
    </row>
    <row r="1103" spans="1:2">
      <c r="A1103" s="74">
        <v>43535</v>
      </c>
      <c r="B1103" s="75">
        <v>3.03</v>
      </c>
    </row>
    <row r="1104" spans="1:2">
      <c r="A1104" s="74">
        <v>43536</v>
      </c>
      <c r="B1104" s="75">
        <v>3</v>
      </c>
    </row>
    <row r="1105" spans="1:2">
      <c r="A1105" s="74">
        <v>43537</v>
      </c>
      <c r="B1105" s="75">
        <v>3.02</v>
      </c>
    </row>
    <row r="1106" spans="1:2">
      <c r="A1106" s="74">
        <v>43538</v>
      </c>
      <c r="B1106" s="75">
        <v>3.04</v>
      </c>
    </row>
    <row r="1107" spans="1:2">
      <c r="A1107" s="74">
        <v>43539</v>
      </c>
      <c r="B1107" s="75">
        <v>3.02</v>
      </c>
    </row>
    <row r="1108" spans="1:2">
      <c r="A1108" s="74">
        <v>43542</v>
      </c>
      <c r="B1108" s="75">
        <v>3.01</v>
      </c>
    </row>
    <row r="1109" spans="1:2">
      <c r="A1109" s="74">
        <v>43543</v>
      </c>
      <c r="B1109" s="75">
        <v>3.02</v>
      </c>
    </row>
    <row r="1110" spans="1:2">
      <c r="A1110" s="74">
        <v>43544</v>
      </c>
      <c r="B1110" s="75">
        <v>2.98</v>
      </c>
    </row>
    <row r="1111" spans="1:2">
      <c r="A1111" s="74">
        <v>43545</v>
      </c>
      <c r="B1111" s="75">
        <v>2.96</v>
      </c>
    </row>
    <row r="1112" spans="1:2">
      <c r="A1112" s="74">
        <v>43546</v>
      </c>
      <c r="B1112" s="75">
        <v>2.88</v>
      </c>
    </row>
    <row r="1113" spans="1:2">
      <c r="A1113" s="74">
        <v>43549</v>
      </c>
      <c r="B1113" s="75">
        <v>2.87</v>
      </c>
    </row>
    <row r="1114" spans="1:2">
      <c r="A1114" s="74">
        <v>43550</v>
      </c>
      <c r="B1114" s="75">
        <v>2.86</v>
      </c>
    </row>
    <row r="1115" spans="1:2">
      <c r="A1115" s="74">
        <v>43551</v>
      </c>
      <c r="B1115" s="75">
        <v>2.83</v>
      </c>
    </row>
    <row r="1116" spans="1:2">
      <c r="A1116" s="74">
        <v>43552</v>
      </c>
      <c r="B1116" s="75">
        <v>2.81</v>
      </c>
    </row>
    <row r="1117" spans="1:2">
      <c r="A1117" s="74">
        <v>43553</v>
      </c>
      <c r="B1117" s="75">
        <v>2.81</v>
      </c>
    </row>
    <row r="1118" spans="1:2">
      <c r="A1118" s="74">
        <v>43556</v>
      </c>
      <c r="B1118" s="75">
        <v>2.89</v>
      </c>
    </row>
    <row r="1119" spans="1:2">
      <c r="A1119" s="74">
        <v>43557</v>
      </c>
      <c r="B1119" s="75">
        <v>2.88</v>
      </c>
    </row>
    <row r="1120" spans="1:2">
      <c r="A1120" s="74">
        <v>43558</v>
      </c>
      <c r="B1120" s="75">
        <v>2.93</v>
      </c>
    </row>
    <row r="1121" spans="1:2">
      <c r="A1121" s="74">
        <v>43559</v>
      </c>
      <c r="B1121" s="75">
        <v>2.92</v>
      </c>
    </row>
    <row r="1122" spans="1:2">
      <c r="A1122" s="74">
        <v>43560</v>
      </c>
      <c r="B1122" s="75">
        <v>2.91</v>
      </c>
    </row>
    <row r="1123" spans="1:2">
      <c r="A1123" s="74">
        <v>43563</v>
      </c>
      <c r="B1123" s="75">
        <v>2.93</v>
      </c>
    </row>
    <row r="1124" spans="1:2">
      <c r="A1124" s="74">
        <v>43564</v>
      </c>
      <c r="B1124" s="75">
        <v>2.92</v>
      </c>
    </row>
    <row r="1125" spans="1:2">
      <c r="A1125" s="74">
        <v>43565</v>
      </c>
      <c r="B1125" s="75">
        <v>2.9</v>
      </c>
    </row>
    <row r="1126" spans="1:2">
      <c r="A1126" s="74">
        <v>43566</v>
      </c>
      <c r="B1126" s="75">
        <v>2.94</v>
      </c>
    </row>
    <row r="1127" spans="1:2">
      <c r="A1127" s="74">
        <v>43567</v>
      </c>
      <c r="B1127" s="75">
        <v>2.97</v>
      </c>
    </row>
    <row r="1128" spans="1:2">
      <c r="A1128" s="74">
        <v>43570</v>
      </c>
      <c r="B1128" s="75">
        <v>2.96</v>
      </c>
    </row>
    <row r="1129" spans="1:2">
      <c r="A1129" s="74">
        <v>43571</v>
      </c>
      <c r="B1129" s="75">
        <v>2.99</v>
      </c>
    </row>
    <row r="1130" spans="1:2">
      <c r="A1130" s="74">
        <v>43572</v>
      </c>
      <c r="B1130" s="75">
        <v>2.99</v>
      </c>
    </row>
    <row r="1131" spans="1:2">
      <c r="A1131" s="74">
        <v>43573</v>
      </c>
      <c r="B1131" s="75">
        <v>2.96</v>
      </c>
    </row>
    <row r="1132" spans="1:2">
      <c r="A1132" s="74">
        <v>43574</v>
      </c>
      <c r="B1132" s="78"/>
    </row>
    <row r="1133" spans="1:2">
      <c r="A1133" s="74">
        <v>43577</v>
      </c>
      <c r="B1133" s="75">
        <v>2.99</v>
      </c>
    </row>
    <row r="1134" spans="1:2">
      <c r="A1134" s="74">
        <v>43578</v>
      </c>
      <c r="B1134" s="75">
        <v>2.98</v>
      </c>
    </row>
    <row r="1135" spans="1:2">
      <c r="A1135" s="74">
        <v>43579</v>
      </c>
      <c r="B1135" s="75">
        <v>2.94</v>
      </c>
    </row>
    <row r="1136" spans="1:2">
      <c r="A1136" s="74">
        <v>43580</v>
      </c>
      <c r="B1136" s="75">
        <v>2.94</v>
      </c>
    </row>
    <row r="1137" spans="1:2">
      <c r="A1137" s="74">
        <v>43581</v>
      </c>
      <c r="B1137" s="75">
        <v>2.92</v>
      </c>
    </row>
    <row r="1138" spans="1:2">
      <c r="A1138" s="74">
        <v>43584</v>
      </c>
      <c r="B1138" s="75">
        <v>2.96</v>
      </c>
    </row>
    <row r="1139" spans="1:2">
      <c r="A1139" s="74">
        <v>43585</v>
      </c>
      <c r="B1139" s="75">
        <v>2.93</v>
      </c>
    </row>
    <row r="1140" spans="1:2">
      <c r="A1140" s="74">
        <v>43586</v>
      </c>
      <c r="B1140" s="75">
        <v>2.92</v>
      </c>
    </row>
    <row r="1141" spans="1:2">
      <c r="A1141" s="74">
        <v>43587</v>
      </c>
      <c r="B1141" s="75">
        <v>2.94</v>
      </c>
    </row>
    <row r="1142" spans="1:2">
      <c r="A1142" s="74">
        <v>43588</v>
      </c>
      <c r="B1142" s="75">
        <v>2.93</v>
      </c>
    </row>
    <row r="1143" spans="1:2">
      <c r="A1143" s="74">
        <v>43591</v>
      </c>
      <c r="B1143" s="75">
        <v>2.91</v>
      </c>
    </row>
    <row r="1144" spans="1:2">
      <c r="A1144" s="74">
        <v>43592</v>
      </c>
      <c r="B1144" s="75">
        <v>2.86</v>
      </c>
    </row>
    <row r="1145" spans="1:2">
      <c r="A1145" s="74">
        <v>43593</v>
      </c>
      <c r="B1145" s="75">
        <v>2.89</v>
      </c>
    </row>
    <row r="1146" spans="1:2">
      <c r="A1146" s="74">
        <v>43594</v>
      </c>
      <c r="B1146" s="75">
        <v>2.87</v>
      </c>
    </row>
    <row r="1147" spans="1:2">
      <c r="A1147" s="74">
        <v>43595</v>
      </c>
      <c r="B1147" s="75">
        <v>2.89</v>
      </c>
    </row>
    <row r="1148" spans="1:2">
      <c r="A1148" s="74">
        <v>43598</v>
      </c>
      <c r="B1148" s="75">
        <v>2.83</v>
      </c>
    </row>
    <row r="1149" spans="1:2">
      <c r="A1149" s="74">
        <v>43599</v>
      </c>
      <c r="B1149" s="75">
        <v>2.86</v>
      </c>
    </row>
    <row r="1150" spans="1:2">
      <c r="A1150" s="74">
        <v>43600</v>
      </c>
      <c r="B1150" s="75">
        <v>2.82</v>
      </c>
    </row>
    <row r="1151" spans="1:2">
      <c r="A1151" s="74">
        <v>43601</v>
      </c>
      <c r="B1151" s="75">
        <v>2.84</v>
      </c>
    </row>
    <row r="1152" spans="1:2">
      <c r="A1152" s="74">
        <v>43602</v>
      </c>
      <c r="B1152" s="75">
        <v>2.82</v>
      </c>
    </row>
    <row r="1153" spans="1:2">
      <c r="A1153" s="74">
        <v>43605</v>
      </c>
      <c r="B1153" s="75">
        <v>2.83</v>
      </c>
    </row>
    <row r="1154" spans="1:2">
      <c r="A1154" s="74">
        <v>43606</v>
      </c>
      <c r="B1154" s="75">
        <v>2.84</v>
      </c>
    </row>
    <row r="1155" spans="1:2">
      <c r="A1155" s="74">
        <v>43607</v>
      </c>
      <c r="B1155" s="75">
        <v>2.82</v>
      </c>
    </row>
    <row r="1156" spans="1:2">
      <c r="A1156" s="74">
        <v>43608</v>
      </c>
      <c r="B1156" s="75">
        <v>2.75</v>
      </c>
    </row>
    <row r="1157" spans="1:2">
      <c r="A1157" s="74">
        <v>43609</v>
      </c>
      <c r="B1157" s="75">
        <v>2.75</v>
      </c>
    </row>
    <row r="1158" spans="1:2">
      <c r="A1158" s="74">
        <v>43612</v>
      </c>
      <c r="B1158" s="78"/>
    </row>
    <row r="1159" spans="1:2">
      <c r="A1159" s="74">
        <v>43613</v>
      </c>
      <c r="B1159" s="75">
        <v>2.7</v>
      </c>
    </row>
    <row r="1160" spans="1:2">
      <c r="A1160" s="74">
        <v>43614</v>
      </c>
      <c r="B1160" s="75">
        <v>2.69</v>
      </c>
    </row>
    <row r="1161" spans="1:2">
      <c r="A1161" s="74">
        <v>43615</v>
      </c>
      <c r="B1161" s="75">
        <v>2.65</v>
      </c>
    </row>
    <row r="1162" spans="1:2">
      <c r="A1162" s="74">
        <v>43616</v>
      </c>
      <c r="B1162" s="75">
        <v>2.58</v>
      </c>
    </row>
    <row r="1163" spans="1:2">
      <c r="A1163" s="74">
        <v>43619</v>
      </c>
      <c r="B1163" s="75">
        <v>2.5299999999999998</v>
      </c>
    </row>
    <row r="1164" spans="1:2">
      <c r="A1164" s="74">
        <v>43620</v>
      </c>
      <c r="B1164" s="75">
        <v>2.6</v>
      </c>
    </row>
    <row r="1165" spans="1:2">
      <c r="A1165" s="74">
        <v>43621</v>
      </c>
      <c r="B1165" s="75">
        <v>2.63</v>
      </c>
    </row>
    <row r="1166" spans="1:2">
      <c r="A1166" s="74">
        <v>43622</v>
      </c>
      <c r="B1166" s="75">
        <v>2.62</v>
      </c>
    </row>
    <row r="1167" spans="1:2">
      <c r="A1167" s="74">
        <v>43623</v>
      </c>
      <c r="B1167" s="75">
        <v>2.57</v>
      </c>
    </row>
    <row r="1168" spans="1:2">
      <c r="A1168" s="74">
        <v>43626</v>
      </c>
      <c r="B1168" s="75">
        <v>2.62</v>
      </c>
    </row>
    <row r="1169" spans="1:2">
      <c r="A1169" s="74">
        <v>43627</v>
      </c>
      <c r="B1169" s="75">
        <v>2.62</v>
      </c>
    </row>
    <row r="1170" spans="1:2">
      <c r="A1170" s="74">
        <v>43628</v>
      </c>
      <c r="B1170" s="75">
        <v>2.62</v>
      </c>
    </row>
    <row r="1171" spans="1:2">
      <c r="A1171" s="74">
        <v>43629</v>
      </c>
      <c r="B1171" s="75">
        <v>2.61</v>
      </c>
    </row>
    <row r="1172" spans="1:2">
      <c r="A1172" s="74">
        <v>43630</v>
      </c>
      <c r="B1172" s="75">
        <v>2.59</v>
      </c>
    </row>
    <row r="1173" spans="1:2">
      <c r="A1173" s="74">
        <v>43633</v>
      </c>
      <c r="B1173" s="75">
        <v>2.58</v>
      </c>
    </row>
    <row r="1174" spans="1:2">
      <c r="A1174" s="74">
        <v>43634</v>
      </c>
      <c r="B1174" s="75">
        <v>2.5499999999999998</v>
      </c>
    </row>
    <row r="1175" spans="1:2">
      <c r="A1175" s="74">
        <v>43635</v>
      </c>
      <c r="B1175" s="75">
        <v>2.54</v>
      </c>
    </row>
    <row r="1176" spans="1:2">
      <c r="A1176" s="74">
        <v>43636</v>
      </c>
      <c r="B1176" s="75">
        <v>2.5299999999999998</v>
      </c>
    </row>
    <row r="1177" spans="1:2">
      <c r="A1177" s="74">
        <v>43637</v>
      </c>
      <c r="B1177" s="75">
        <v>2.59</v>
      </c>
    </row>
    <row r="1178" spans="1:2">
      <c r="A1178" s="74">
        <v>43640</v>
      </c>
      <c r="B1178" s="75">
        <v>2.5499999999999998</v>
      </c>
    </row>
    <row r="1179" spans="1:2">
      <c r="A1179" s="74">
        <v>43641</v>
      </c>
      <c r="B1179" s="75">
        <v>2.5299999999999998</v>
      </c>
    </row>
    <row r="1180" spans="1:2">
      <c r="A1180" s="74">
        <v>43642</v>
      </c>
      <c r="B1180" s="75">
        <v>2.57</v>
      </c>
    </row>
    <row r="1181" spans="1:2">
      <c r="A1181" s="74">
        <v>43643</v>
      </c>
      <c r="B1181" s="75">
        <v>2.52</v>
      </c>
    </row>
    <row r="1182" spans="1:2">
      <c r="A1182" s="74">
        <v>43644</v>
      </c>
      <c r="B1182" s="75">
        <v>2.52</v>
      </c>
    </row>
    <row r="1183" spans="1:2">
      <c r="A1183" s="74">
        <v>43647</v>
      </c>
      <c r="B1183" s="75">
        <v>2.5499999999999998</v>
      </c>
    </row>
    <row r="1184" spans="1:2">
      <c r="A1184" s="74">
        <v>43648</v>
      </c>
      <c r="B1184" s="75">
        <v>2.5099999999999998</v>
      </c>
    </row>
    <row r="1185" spans="1:2">
      <c r="A1185" s="74">
        <v>43649</v>
      </c>
      <c r="B1185" s="75">
        <v>2.4700000000000002</v>
      </c>
    </row>
    <row r="1186" spans="1:2">
      <c r="A1186" s="74">
        <v>43650</v>
      </c>
      <c r="B1186" s="78"/>
    </row>
    <row r="1187" spans="1:2">
      <c r="A1187" s="74">
        <v>43651</v>
      </c>
      <c r="B1187" s="75">
        <v>2.54</v>
      </c>
    </row>
    <row r="1188" spans="1:2">
      <c r="A1188" s="74">
        <v>43654</v>
      </c>
      <c r="B1188" s="75">
        <v>2.5299999999999998</v>
      </c>
    </row>
    <row r="1189" spans="1:2">
      <c r="A1189" s="74">
        <v>43655</v>
      </c>
      <c r="B1189" s="75">
        <v>2.54</v>
      </c>
    </row>
    <row r="1190" spans="1:2">
      <c r="A1190" s="74">
        <v>43656</v>
      </c>
      <c r="B1190" s="75">
        <v>2.57</v>
      </c>
    </row>
    <row r="1191" spans="1:2">
      <c r="A1191" s="74">
        <v>43657</v>
      </c>
      <c r="B1191" s="75">
        <v>2.65</v>
      </c>
    </row>
    <row r="1192" spans="1:2">
      <c r="A1192" s="74">
        <v>43658</v>
      </c>
      <c r="B1192" s="75">
        <v>2.64</v>
      </c>
    </row>
    <row r="1193" spans="1:2">
      <c r="A1193" s="74">
        <v>43661</v>
      </c>
      <c r="B1193" s="75">
        <v>2.61</v>
      </c>
    </row>
    <row r="1194" spans="1:2">
      <c r="A1194" s="74">
        <v>43662</v>
      </c>
      <c r="B1194" s="75">
        <v>2.63</v>
      </c>
    </row>
    <row r="1195" spans="1:2">
      <c r="A1195" s="74">
        <v>43663</v>
      </c>
      <c r="B1195" s="75">
        <v>2.57</v>
      </c>
    </row>
    <row r="1196" spans="1:2">
      <c r="A1196" s="74">
        <v>43664</v>
      </c>
      <c r="B1196" s="75">
        <v>2.56</v>
      </c>
    </row>
    <row r="1197" spans="1:2">
      <c r="A1197" s="74">
        <v>43665</v>
      </c>
      <c r="B1197" s="75">
        <v>2.57</v>
      </c>
    </row>
    <row r="1198" spans="1:2">
      <c r="A1198" s="74">
        <v>43668</v>
      </c>
      <c r="B1198" s="75">
        <v>2.58</v>
      </c>
    </row>
    <row r="1199" spans="1:2">
      <c r="A1199" s="74">
        <v>43669</v>
      </c>
      <c r="B1199" s="75">
        <v>2.61</v>
      </c>
    </row>
    <row r="1200" spans="1:2">
      <c r="A1200" s="74">
        <v>43670</v>
      </c>
      <c r="B1200" s="75">
        <v>2.58</v>
      </c>
    </row>
    <row r="1201" spans="1:2">
      <c r="A1201" s="74">
        <v>43671</v>
      </c>
      <c r="B1201" s="75">
        <v>2.6</v>
      </c>
    </row>
    <row r="1202" spans="1:2">
      <c r="A1202" s="74">
        <v>43672</v>
      </c>
      <c r="B1202" s="75">
        <v>2.59</v>
      </c>
    </row>
    <row r="1203" spans="1:2">
      <c r="A1203" s="74">
        <v>43675</v>
      </c>
      <c r="B1203" s="75">
        <v>2.59</v>
      </c>
    </row>
    <row r="1204" spans="1:2">
      <c r="A1204" s="74">
        <v>43676</v>
      </c>
      <c r="B1204" s="75">
        <v>2.58</v>
      </c>
    </row>
    <row r="1205" spans="1:2">
      <c r="A1205" s="74">
        <v>43677</v>
      </c>
      <c r="B1205" s="75">
        <v>2.5299999999999998</v>
      </c>
    </row>
    <row r="1206" spans="1:2">
      <c r="A1206" s="74">
        <v>43678</v>
      </c>
      <c r="B1206" s="75">
        <v>2.44</v>
      </c>
    </row>
    <row r="1207" spans="1:2">
      <c r="A1207" s="74">
        <v>43679</v>
      </c>
      <c r="B1207" s="75">
        <v>2.39</v>
      </c>
    </row>
    <row r="1208" spans="1:2">
      <c r="A1208" s="74">
        <v>43682</v>
      </c>
      <c r="B1208" s="75">
        <v>2.2999999999999998</v>
      </c>
    </row>
    <row r="1209" spans="1:2">
      <c r="A1209" s="74">
        <v>43683</v>
      </c>
      <c r="B1209" s="75">
        <v>2.25</v>
      </c>
    </row>
    <row r="1210" spans="1:2">
      <c r="A1210" s="74">
        <v>43684</v>
      </c>
      <c r="B1210" s="75">
        <v>2.2200000000000002</v>
      </c>
    </row>
    <row r="1211" spans="1:2">
      <c r="A1211" s="74">
        <v>43685</v>
      </c>
      <c r="B1211" s="75">
        <v>2.25</v>
      </c>
    </row>
    <row r="1212" spans="1:2">
      <c r="A1212" s="74">
        <v>43686</v>
      </c>
      <c r="B1212" s="75">
        <v>2.2599999999999998</v>
      </c>
    </row>
    <row r="1213" spans="1:2">
      <c r="A1213" s="74">
        <v>43689</v>
      </c>
      <c r="B1213" s="75">
        <v>2.14</v>
      </c>
    </row>
    <row r="1214" spans="1:2">
      <c r="A1214" s="74">
        <v>43690</v>
      </c>
      <c r="B1214" s="75">
        <v>2.15</v>
      </c>
    </row>
    <row r="1215" spans="1:2">
      <c r="A1215" s="74">
        <v>43691</v>
      </c>
      <c r="B1215" s="75">
        <v>2.0299999999999998</v>
      </c>
    </row>
    <row r="1216" spans="1:2">
      <c r="A1216" s="74">
        <v>43692</v>
      </c>
      <c r="B1216" s="75">
        <v>1.98</v>
      </c>
    </row>
    <row r="1217" spans="1:2">
      <c r="A1217" s="74">
        <v>43693</v>
      </c>
      <c r="B1217" s="75">
        <v>2.0099999999999998</v>
      </c>
    </row>
    <row r="1218" spans="1:2">
      <c r="A1218" s="74">
        <v>43696</v>
      </c>
      <c r="B1218" s="75">
        <v>2.08</v>
      </c>
    </row>
    <row r="1219" spans="1:2">
      <c r="A1219" s="74">
        <v>43697</v>
      </c>
      <c r="B1219" s="75">
        <v>2.04</v>
      </c>
    </row>
    <row r="1220" spans="1:2">
      <c r="A1220" s="74">
        <v>43698</v>
      </c>
      <c r="B1220" s="75">
        <v>2.0699999999999998</v>
      </c>
    </row>
    <row r="1221" spans="1:2">
      <c r="A1221" s="74">
        <v>43699</v>
      </c>
      <c r="B1221" s="75">
        <v>2.11</v>
      </c>
    </row>
    <row r="1222" spans="1:2">
      <c r="A1222" s="74">
        <v>43700</v>
      </c>
      <c r="B1222" s="75">
        <v>2.02</v>
      </c>
    </row>
    <row r="1223" spans="1:2">
      <c r="A1223" s="74">
        <v>43703</v>
      </c>
      <c r="B1223" s="75">
        <v>2.04</v>
      </c>
    </row>
    <row r="1224" spans="1:2">
      <c r="A1224" s="74">
        <v>43704</v>
      </c>
      <c r="B1224" s="75">
        <v>1.97</v>
      </c>
    </row>
    <row r="1225" spans="1:2">
      <c r="A1225" s="74">
        <v>43705</v>
      </c>
      <c r="B1225" s="75">
        <v>1.94</v>
      </c>
    </row>
    <row r="1226" spans="1:2">
      <c r="A1226" s="74">
        <v>43706</v>
      </c>
      <c r="B1226" s="75">
        <v>1.97</v>
      </c>
    </row>
    <row r="1227" spans="1:2">
      <c r="A1227" s="74">
        <v>43707</v>
      </c>
      <c r="B1227" s="75">
        <v>1.96</v>
      </c>
    </row>
    <row r="1228" spans="1:2">
      <c r="A1228" s="74">
        <v>43710</v>
      </c>
      <c r="B1228" s="78"/>
    </row>
    <row r="1229" spans="1:2">
      <c r="A1229" s="74">
        <v>43711</v>
      </c>
      <c r="B1229" s="75">
        <v>1.95</v>
      </c>
    </row>
    <row r="1230" spans="1:2">
      <c r="A1230" s="74">
        <v>43712</v>
      </c>
      <c r="B1230" s="75">
        <v>1.97</v>
      </c>
    </row>
    <row r="1231" spans="1:2">
      <c r="A1231" s="74">
        <v>43713</v>
      </c>
      <c r="B1231" s="75">
        <v>2.06</v>
      </c>
    </row>
    <row r="1232" spans="1:2">
      <c r="A1232" s="74">
        <v>43714</v>
      </c>
      <c r="B1232" s="75">
        <v>2.02</v>
      </c>
    </row>
    <row r="1233" spans="1:2">
      <c r="A1233" s="74">
        <v>43717</v>
      </c>
      <c r="B1233" s="75">
        <v>2.11</v>
      </c>
    </row>
    <row r="1234" spans="1:2">
      <c r="A1234" s="74">
        <v>43718</v>
      </c>
      <c r="B1234" s="75">
        <v>2.19</v>
      </c>
    </row>
    <row r="1235" spans="1:2">
      <c r="A1235" s="74">
        <v>43719</v>
      </c>
      <c r="B1235" s="75">
        <v>2.2200000000000002</v>
      </c>
    </row>
    <row r="1236" spans="1:2">
      <c r="A1236" s="74">
        <v>43720</v>
      </c>
      <c r="B1236" s="75">
        <v>2.2200000000000002</v>
      </c>
    </row>
    <row r="1237" spans="1:2">
      <c r="A1237" s="74">
        <v>43721</v>
      </c>
      <c r="B1237" s="75">
        <v>2.37</v>
      </c>
    </row>
    <row r="1238" spans="1:2">
      <c r="A1238" s="74">
        <v>43724</v>
      </c>
      <c r="B1238" s="75">
        <v>2.31</v>
      </c>
    </row>
    <row r="1239" spans="1:2">
      <c r="A1239" s="74">
        <v>43725</v>
      </c>
      <c r="B1239" s="75">
        <v>2.27</v>
      </c>
    </row>
    <row r="1240" spans="1:2">
      <c r="A1240" s="74">
        <v>43726</v>
      </c>
      <c r="B1240" s="75">
        <v>2.25</v>
      </c>
    </row>
    <row r="1241" spans="1:2">
      <c r="A1241" s="74">
        <v>43727</v>
      </c>
      <c r="B1241" s="75">
        <v>2.2200000000000002</v>
      </c>
    </row>
    <row r="1242" spans="1:2">
      <c r="A1242" s="74">
        <v>43728</v>
      </c>
      <c r="B1242" s="75">
        <v>2.17</v>
      </c>
    </row>
    <row r="1243" spans="1:2">
      <c r="A1243" s="74">
        <v>43731</v>
      </c>
      <c r="B1243" s="75">
        <v>2.16</v>
      </c>
    </row>
    <row r="1244" spans="1:2">
      <c r="A1244" s="74">
        <v>43732</v>
      </c>
      <c r="B1244" s="75">
        <v>2.09</v>
      </c>
    </row>
    <row r="1245" spans="1:2">
      <c r="A1245" s="74">
        <v>43733</v>
      </c>
      <c r="B1245" s="75">
        <v>2.1800000000000002</v>
      </c>
    </row>
    <row r="1246" spans="1:2">
      <c r="A1246" s="74">
        <v>43734</v>
      </c>
      <c r="B1246" s="75">
        <v>2.15</v>
      </c>
    </row>
    <row r="1247" spans="1:2">
      <c r="A1247" s="74">
        <v>43735</v>
      </c>
      <c r="B1247" s="75">
        <v>2.13</v>
      </c>
    </row>
    <row r="1248" spans="1:2">
      <c r="A1248" s="74">
        <v>43738</v>
      </c>
      <c r="B1248" s="75">
        <v>2.12</v>
      </c>
    </row>
    <row r="1249" spans="1:2">
      <c r="A1249" s="74">
        <v>43739</v>
      </c>
      <c r="B1249" s="75">
        <v>2.11</v>
      </c>
    </row>
    <row r="1250" spans="1:2">
      <c r="A1250" s="74">
        <v>43740</v>
      </c>
      <c r="B1250" s="75">
        <v>2.09</v>
      </c>
    </row>
    <row r="1251" spans="1:2">
      <c r="A1251" s="74">
        <v>43741</v>
      </c>
      <c r="B1251" s="75">
        <v>2.04</v>
      </c>
    </row>
    <row r="1252" spans="1:2">
      <c r="A1252" s="74">
        <v>43742</v>
      </c>
      <c r="B1252" s="75">
        <v>2.0099999999999998</v>
      </c>
    </row>
    <row r="1253" spans="1:2">
      <c r="A1253" s="74">
        <v>43745</v>
      </c>
      <c r="B1253" s="75">
        <v>2.0499999999999998</v>
      </c>
    </row>
    <row r="1254" spans="1:2">
      <c r="A1254" s="74">
        <v>43746</v>
      </c>
      <c r="B1254" s="75">
        <v>2.04</v>
      </c>
    </row>
    <row r="1255" spans="1:2">
      <c r="A1255" s="74">
        <v>43747</v>
      </c>
      <c r="B1255" s="75">
        <v>2.08</v>
      </c>
    </row>
    <row r="1256" spans="1:2">
      <c r="A1256" s="74">
        <v>43748</v>
      </c>
      <c r="B1256" s="75">
        <v>2.16</v>
      </c>
    </row>
    <row r="1257" spans="1:2">
      <c r="A1257" s="74">
        <v>43749</v>
      </c>
      <c r="B1257" s="75">
        <v>2.2200000000000002</v>
      </c>
    </row>
    <row r="1258" spans="1:2">
      <c r="A1258" s="74">
        <v>43752</v>
      </c>
      <c r="B1258" s="78"/>
    </row>
    <row r="1259" spans="1:2">
      <c r="A1259" s="74">
        <v>43753</v>
      </c>
      <c r="B1259" s="75">
        <v>2.23</v>
      </c>
    </row>
    <row r="1260" spans="1:2">
      <c r="A1260" s="74">
        <v>43754</v>
      </c>
      <c r="B1260" s="75">
        <v>2.23</v>
      </c>
    </row>
    <row r="1261" spans="1:2">
      <c r="A1261" s="74">
        <v>43755</v>
      </c>
      <c r="B1261" s="75">
        <v>2.2400000000000002</v>
      </c>
    </row>
    <row r="1262" spans="1:2">
      <c r="A1262" s="74">
        <v>43756</v>
      </c>
      <c r="B1262" s="75">
        <v>2.25</v>
      </c>
    </row>
    <row r="1263" spans="1:2">
      <c r="A1263" s="74">
        <v>43759</v>
      </c>
      <c r="B1263" s="75">
        <v>2.2799999999999998</v>
      </c>
    </row>
    <row r="1264" spans="1:2">
      <c r="A1264" s="74">
        <v>43760</v>
      </c>
      <c r="B1264" s="75">
        <v>2.2599999999999998</v>
      </c>
    </row>
    <row r="1265" spans="1:2">
      <c r="A1265" s="74">
        <v>43761</v>
      </c>
      <c r="B1265" s="75">
        <v>2.25</v>
      </c>
    </row>
    <row r="1266" spans="1:2">
      <c r="A1266" s="74">
        <v>43762</v>
      </c>
      <c r="B1266" s="75">
        <v>2.2599999999999998</v>
      </c>
    </row>
    <row r="1267" spans="1:2">
      <c r="A1267" s="74">
        <v>43763</v>
      </c>
      <c r="B1267" s="75">
        <v>2.29</v>
      </c>
    </row>
    <row r="1268" spans="1:2">
      <c r="A1268" s="74">
        <v>43766</v>
      </c>
      <c r="B1268" s="75">
        <v>2.34</v>
      </c>
    </row>
    <row r="1269" spans="1:2">
      <c r="A1269" s="74">
        <v>43767</v>
      </c>
      <c r="B1269" s="75">
        <v>2.33</v>
      </c>
    </row>
    <row r="1270" spans="1:2">
      <c r="A1270" s="74">
        <v>43768</v>
      </c>
      <c r="B1270" s="75">
        <v>2.2599999999999998</v>
      </c>
    </row>
    <row r="1271" spans="1:2">
      <c r="A1271" s="74">
        <v>43769</v>
      </c>
      <c r="B1271" s="75">
        <v>2.17</v>
      </c>
    </row>
    <row r="1272" spans="1:2">
      <c r="A1272" s="74">
        <v>43770</v>
      </c>
      <c r="B1272" s="75">
        <v>2.21</v>
      </c>
    </row>
    <row r="1273" spans="1:2">
      <c r="A1273" s="74">
        <v>43773</v>
      </c>
      <c r="B1273" s="75">
        <v>2.27</v>
      </c>
    </row>
    <row r="1274" spans="1:2">
      <c r="A1274" s="74">
        <v>43774</v>
      </c>
      <c r="B1274" s="75">
        <v>2.34</v>
      </c>
    </row>
    <row r="1275" spans="1:2">
      <c r="A1275" s="74">
        <v>43775</v>
      </c>
      <c r="B1275" s="75">
        <v>2.2999999999999998</v>
      </c>
    </row>
    <row r="1276" spans="1:2">
      <c r="A1276" s="74">
        <v>43776</v>
      </c>
      <c r="B1276" s="75">
        <v>2.4</v>
      </c>
    </row>
    <row r="1277" spans="1:2">
      <c r="A1277" s="74">
        <v>43777</v>
      </c>
      <c r="B1277" s="75">
        <v>2.4300000000000002</v>
      </c>
    </row>
    <row r="1278" spans="1:2">
      <c r="A1278" s="74">
        <v>43780</v>
      </c>
      <c r="B1278" s="78"/>
    </row>
    <row r="1279" spans="1:2">
      <c r="A1279" s="74">
        <v>43781</v>
      </c>
      <c r="B1279" s="75">
        <v>2.39</v>
      </c>
    </row>
    <row r="1280" spans="1:2">
      <c r="A1280" s="74">
        <v>43782</v>
      </c>
      <c r="B1280" s="75">
        <v>2.36</v>
      </c>
    </row>
    <row r="1281" spans="1:2">
      <c r="A1281" s="74">
        <v>43783</v>
      </c>
      <c r="B1281" s="75">
        <v>2.31</v>
      </c>
    </row>
    <row r="1282" spans="1:2">
      <c r="A1282" s="74">
        <v>43784</v>
      </c>
      <c r="B1282" s="75">
        <v>2.31</v>
      </c>
    </row>
    <row r="1283" spans="1:2">
      <c r="A1283" s="74">
        <v>43787</v>
      </c>
      <c r="B1283" s="75">
        <v>2.2999999999999998</v>
      </c>
    </row>
    <row r="1284" spans="1:2">
      <c r="A1284" s="74">
        <v>43788</v>
      </c>
      <c r="B1284" s="75">
        <v>2.2599999999999998</v>
      </c>
    </row>
    <row r="1285" spans="1:2">
      <c r="A1285" s="74">
        <v>43789</v>
      </c>
      <c r="B1285" s="75">
        <v>2.2000000000000002</v>
      </c>
    </row>
    <row r="1286" spans="1:2">
      <c r="A1286" s="74">
        <v>43790</v>
      </c>
      <c r="B1286" s="75">
        <v>2.2400000000000002</v>
      </c>
    </row>
    <row r="1287" spans="1:2">
      <c r="A1287" s="74">
        <v>43791</v>
      </c>
      <c r="B1287" s="75">
        <v>2.2200000000000002</v>
      </c>
    </row>
    <row r="1288" spans="1:2">
      <c r="A1288" s="74">
        <v>43794</v>
      </c>
      <c r="B1288" s="75">
        <v>2.21</v>
      </c>
    </row>
    <row r="1289" spans="1:2">
      <c r="A1289" s="74">
        <v>43795</v>
      </c>
      <c r="B1289" s="75">
        <v>2.1800000000000002</v>
      </c>
    </row>
    <row r="1290" spans="1:2">
      <c r="A1290" s="74">
        <v>43796</v>
      </c>
      <c r="B1290" s="75">
        <v>2.19</v>
      </c>
    </row>
    <row r="1291" spans="1:2">
      <c r="A1291" s="74">
        <v>43797</v>
      </c>
      <c r="B1291" s="78"/>
    </row>
    <row r="1292" spans="1:2">
      <c r="A1292" s="74">
        <v>43798</v>
      </c>
      <c r="B1292" s="75">
        <v>2.21</v>
      </c>
    </row>
    <row r="1293" spans="1:2">
      <c r="A1293" s="74">
        <v>43801</v>
      </c>
      <c r="B1293" s="75">
        <v>2.2799999999999998</v>
      </c>
    </row>
    <row r="1294" spans="1:2">
      <c r="A1294" s="74">
        <v>43802</v>
      </c>
      <c r="B1294" s="75">
        <v>2.17</v>
      </c>
    </row>
    <row r="1295" spans="1:2">
      <c r="A1295" s="74">
        <v>43803</v>
      </c>
      <c r="B1295" s="75">
        <v>2.2200000000000002</v>
      </c>
    </row>
    <row r="1296" spans="1:2">
      <c r="A1296" s="74">
        <v>43804</v>
      </c>
      <c r="B1296" s="75">
        <v>2.2400000000000002</v>
      </c>
    </row>
    <row r="1297" spans="1:2">
      <c r="A1297" s="74">
        <v>43805</v>
      </c>
      <c r="B1297" s="75">
        <v>2.29</v>
      </c>
    </row>
    <row r="1298" spans="1:2">
      <c r="A1298" s="74">
        <v>43808</v>
      </c>
      <c r="B1298" s="75">
        <v>2.27</v>
      </c>
    </row>
    <row r="1299" spans="1:2">
      <c r="A1299" s="74">
        <v>43809</v>
      </c>
      <c r="B1299" s="75">
        <v>2.2599999999999998</v>
      </c>
    </row>
    <row r="1300" spans="1:2">
      <c r="A1300" s="74">
        <v>43810</v>
      </c>
      <c r="B1300" s="75">
        <v>2.23</v>
      </c>
    </row>
    <row r="1301" spans="1:2">
      <c r="A1301" s="74">
        <v>43811</v>
      </c>
      <c r="B1301" s="75">
        <v>2.3199999999999998</v>
      </c>
    </row>
    <row r="1302" spans="1:2">
      <c r="A1302" s="74">
        <v>43812</v>
      </c>
      <c r="B1302" s="75">
        <v>2.2599999999999998</v>
      </c>
    </row>
    <row r="1303" spans="1:2">
      <c r="A1303" s="74">
        <v>43815</v>
      </c>
      <c r="B1303" s="75">
        <v>2.2999999999999998</v>
      </c>
    </row>
    <row r="1304" spans="1:2">
      <c r="A1304" s="74">
        <v>43816</v>
      </c>
      <c r="B1304" s="75">
        <v>2.31</v>
      </c>
    </row>
    <row r="1305" spans="1:2">
      <c r="A1305" s="74">
        <v>43817</v>
      </c>
      <c r="B1305" s="75">
        <v>2.35</v>
      </c>
    </row>
    <row r="1306" spans="1:2">
      <c r="A1306" s="74">
        <v>43818</v>
      </c>
      <c r="B1306" s="75">
        <v>2.35</v>
      </c>
    </row>
    <row r="1307" spans="1:2">
      <c r="A1307" s="74">
        <v>43819</v>
      </c>
      <c r="B1307" s="75">
        <v>2.34</v>
      </c>
    </row>
    <row r="1308" spans="1:2">
      <c r="A1308" s="74">
        <v>43822</v>
      </c>
      <c r="B1308" s="75">
        <v>2.35</v>
      </c>
    </row>
    <row r="1309" spans="1:2">
      <c r="A1309" s="74">
        <v>43823</v>
      </c>
      <c r="B1309" s="75">
        <v>2.33</v>
      </c>
    </row>
    <row r="1310" spans="1:2">
      <c r="A1310" s="74">
        <v>43824</v>
      </c>
      <c r="B1310" s="78"/>
    </row>
    <row r="1311" spans="1:2">
      <c r="A1311" s="74">
        <v>43825</v>
      </c>
      <c r="B1311" s="75">
        <v>2.33</v>
      </c>
    </row>
    <row r="1312" spans="1:2">
      <c r="A1312" s="74">
        <v>43826</v>
      </c>
      <c r="B1312" s="75">
        <v>2.3199999999999998</v>
      </c>
    </row>
    <row r="1313" spans="1:2">
      <c r="A1313" s="74">
        <v>43829</v>
      </c>
      <c r="B1313" s="75">
        <v>2.34</v>
      </c>
    </row>
    <row r="1314" spans="1:2">
      <c r="A1314" s="74">
        <v>43830</v>
      </c>
      <c r="B1314" s="75">
        <v>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1BA4-4221-4596-B688-C14D516443A6}">
  <dimension ref="A1:J68"/>
  <sheetViews>
    <sheetView showGridLines="0" workbookViewId="0"/>
  </sheetViews>
  <sheetFormatPr defaultRowHeight="14"/>
  <cols>
    <col min="1" max="2" width="12.453125" bestFit="1" customWidth="1"/>
    <col min="3" max="3" width="12.7265625" bestFit="1" customWidth="1"/>
    <col min="4" max="4" width="12.453125" bestFit="1" customWidth="1"/>
    <col min="6" max="6" width="21.54296875" bestFit="1" customWidth="1"/>
    <col min="7" max="9" width="12.7265625" bestFit="1" customWidth="1"/>
    <col min="10" max="10" width="12.1796875" bestFit="1" customWidth="1"/>
  </cols>
  <sheetData>
    <row r="1" spans="1:10">
      <c r="A1" s="2" t="s">
        <v>25</v>
      </c>
    </row>
    <row r="2" spans="1:10">
      <c r="A2" t="str">
        <f>'(1)'!A2</f>
        <v>Portfolio Management</v>
      </c>
    </row>
    <row r="3" spans="1:10">
      <c r="A3" t="str">
        <f>'(1)'!A3</f>
        <v>Team Assignment #3</v>
      </c>
    </row>
    <row r="4" spans="1:10">
      <c r="A4" s="2" t="s">
        <v>17</v>
      </c>
    </row>
    <row r="7" spans="1:10">
      <c r="A7" s="72" t="s">
        <v>5</v>
      </c>
      <c r="B7" s="72"/>
      <c r="C7" s="72"/>
      <c r="D7" s="72"/>
      <c r="F7" s="72" t="s">
        <v>18</v>
      </c>
      <c r="G7" s="72"/>
      <c r="H7" s="72"/>
      <c r="I7" s="72"/>
      <c r="J7" s="72"/>
    </row>
    <row r="8" spans="1:10">
      <c r="A8" s="46" t="s">
        <v>1</v>
      </c>
      <c r="B8" s="47" t="s">
        <v>2</v>
      </c>
      <c r="C8" s="47" t="s">
        <v>3</v>
      </c>
      <c r="D8" s="48" t="s">
        <v>4</v>
      </c>
      <c r="F8" s="62"/>
      <c r="G8" s="63" t="s">
        <v>1</v>
      </c>
      <c r="H8" s="63" t="s">
        <v>2</v>
      </c>
      <c r="I8" s="63" t="s">
        <v>3</v>
      </c>
      <c r="J8" s="64" t="s">
        <v>4</v>
      </c>
    </row>
    <row r="9" spans="1:10">
      <c r="A9" s="49">
        <v>3.2339524271844708E-2</v>
      </c>
      <c r="B9" s="50">
        <v>-3.0711305995529972E-2</v>
      </c>
      <c r="C9" s="50">
        <v>-1.0500005588898869E-2</v>
      </c>
      <c r="D9" s="51">
        <v>2.5477586846874421E-2</v>
      </c>
      <c r="F9" s="3" t="s">
        <v>1</v>
      </c>
      <c r="G9" s="3">
        <f>VARP('(2)'!$A$9:$A$68)</f>
        <v>1.0335869652040294E-4</v>
      </c>
      <c r="H9" s="45">
        <f>G10</f>
        <v>2.6485527039530984E-6</v>
      </c>
      <c r="I9" s="45">
        <f>G11</f>
        <v>-1.4454888271355529E-5</v>
      </c>
      <c r="J9" s="45">
        <f>G12</f>
        <v>2.4958949694124608E-5</v>
      </c>
    </row>
    <row r="10" spans="1:10">
      <c r="A10" s="49">
        <v>-1.2886048035807026E-2</v>
      </c>
      <c r="B10" s="50">
        <v>5.4892511014553995E-2</v>
      </c>
      <c r="C10" s="50">
        <v>3.6404652769044575E-3</v>
      </c>
      <c r="D10" s="51">
        <v>-4.9689382804288008E-2</v>
      </c>
      <c r="F10" s="3" t="s">
        <v>2</v>
      </c>
      <c r="G10" s="3">
        <v>2.6485527039530984E-6</v>
      </c>
      <c r="H10" s="45">
        <f>VARP('(2)'!$B$9:$B$68)</f>
        <v>1.1786182556207461E-3</v>
      </c>
      <c r="I10" s="45">
        <f>G11</f>
        <v>-1.4454888271355529E-5</v>
      </c>
      <c r="J10" s="45">
        <f>G12</f>
        <v>2.4958949694124608E-5</v>
      </c>
    </row>
    <row r="11" spans="1:10">
      <c r="A11" s="49">
        <v>-4.8187139606472775E-3</v>
      </c>
      <c r="B11" s="50">
        <v>-1.7396106913756221E-2</v>
      </c>
      <c r="C11" s="50">
        <v>-3.4485101758266025E-3</v>
      </c>
      <c r="D11" s="51">
        <v>5.7189455205199288E-2</v>
      </c>
      <c r="F11" s="3" t="s">
        <v>3</v>
      </c>
      <c r="G11" s="3">
        <v>-1.4454888271355529E-5</v>
      </c>
      <c r="H11" s="45">
        <v>-3.0926449655498635E-5</v>
      </c>
      <c r="I11" s="45">
        <f>VARP('(2)'!$C$9:$C$68)</f>
        <v>9.1821613421240765E-5</v>
      </c>
      <c r="J11" s="45">
        <f>G12</f>
        <v>2.4958949694124608E-5</v>
      </c>
    </row>
    <row r="12" spans="1:10" ht="14.5" thickBot="1">
      <c r="A12" s="49">
        <v>6.7788515532079168E-3</v>
      </c>
      <c r="B12" s="50">
        <v>8.5208197301247391E-3</v>
      </c>
      <c r="C12" s="50">
        <v>-4.3389377198902969E-3</v>
      </c>
      <c r="D12" s="51">
        <v>-2.7820753163869068E-2</v>
      </c>
      <c r="F12" s="4" t="s">
        <v>4</v>
      </c>
      <c r="G12" s="4">
        <v>2.4958949694124608E-5</v>
      </c>
      <c r="H12" s="4">
        <v>-1.6999213819043796E-4</v>
      </c>
      <c r="I12" s="4">
        <v>-6.3663601172585796E-5</v>
      </c>
      <c r="J12" s="4">
        <f>VARP('(2)'!$D$9:$D$68)</f>
        <v>1.1372848974786516E-3</v>
      </c>
    </row>
    <row r="13" spans="1:10">
      <c r="A13" s="49">
        <v>-1.0056132429880809E-2</v>
      </c>
      <c r="B13" s="50">
        <v>1.0491382393316857E-2</v>
      </c>
      <c r="C13" s="50">
        <v>-1.0778551684149665E-2</v>
      </c>
      <c r="D13" s="51">
        <v>1.7488171412925253E-2</v>
      </c>
    </row>
    <row r="14" spans="1:10">
      <c r="A14" s="49">
        <v>-1.0246148236463092E-2</v>
      </c>
      <c r="B14" s="50">
        <v>-2.1011672375900521E-2</v>
      </c>
      <c r="C14" s="50">
        <v>8.5047138676625882E-3</v>
      </c>
      <c r="D14" s="51">
        <v>-0.10781234386427628</v>
      </c>
      <c r="G14" s="1" t="s">
        <v>19</v>
      </c>
    </row>
    <row r="15" spans="1:10">
      <c r="A15" s="49">
        <v>5.3546292948315937E-3</v>
      </c>
      <c r="B15" s="50">
        <v>1.9742029696721345E-2</v>
      </c>
      <c r="C15" s="50">
        <v>-3.3180520892397516E-3</v>
      </c>
      <c r="D15" s="51">
        <v>-1.2259327630257265E-2</v>
      </c>
      <c r="F15" s="3" t="s">
        <v>1</v>
      </c>
      <c r="G15" s="44">
        <v>0.36578489031241235</v>
      </c>
    </row>
    <row r="16" spans="1:10">
      <c r="A16" s="49">
        <v>-9.4984956841747143E-3</v>
      </c>
      <c r="B16" s="50">
        <v>-6.2580818167202831E-2</v>
      </c>
      <c r="C16" s="50">
        <v>8.0207551357759574E-3</v>
      </c>
      <c r="D16" s="51">
        <v>-3.0141897768877397E-2</v>
      </c>
      <c r="F16" s="3" t="s">
        <v>2</v>
      </c>
      <c r="G16">
        <v>0.10542517446742837</v>
      </c>
    </row>
    <row r="17" spans="1:10">
      <c r="A17" s="49">
        <v>-7.9763634054198888E-3</v>
      </c>
      <c r="B17" s="50">
        <v>-2.6442831573227094E-2</v>
      </c>
      <c r="C17" s="50">
        <v>8.5328176156927672E-4</v>
      </c>
      <c r="D17" s="51">
        <v>-7.3125805303346537E-3</v>
      </c>
      <c r="F17" s="3" t="s">
        <v>3</v>
      </c>
      <c r="G17" s="44">
        <v>0.40595033888272614</v>
      </c>
    </row>
    <row r="18" spans="1:10" ht="14.5" thickBot="1">
      <c r="A18" s="49">
        <v>5.2141489717018171E-3</v>
      </c>
      <c r="B18" s="50">
        <v>8.2983117760394132E-2</v>
      </c>
      <c r="C18" s="50">
        <v>-3.9839484817721501E-3</v>
      </c>
      <c r="D18" s="51">
        <v>-7.1823072716404091E-2</v>
      </c>
      <c r="F18" s="3" t="s">
        <v>4</v>
      </c>
      <c r="G18" s="42">
        <v>0.12283959633743312</v>
      </c>
    </row>
    <row r="19" spans="1:10" ht="14.5" thickTop="1">
      <c r="A19" s="49">
        <v>-8.8262225470008785E-4</v>
      </c>
      <c r="B19" s="50">
        <v>5.0486926072401835E-4</v>
      </c>
      <c r="C19" s="50">
        <v>-5.3984942519663985E-3</v>
      </c>
      <c r="D19" s="51">
        <v>-3.1746097387172247E-2</v>
      </c>
      <c r="G19" s="2">
        <f>SUM(G15:G18)</f>
        <v>1</v>
      </c>
    </row>
    <row r="20" spans="1:10" ht="14.5" thickBot="1">
      <c r="A20" s="49">
        <v>-1.010813396059259E-2</v>
      </c>
      <c r="B20" s="50">
        <v>-1.7530185176314418E-2</v>
      </c>
      <c r="C20" s="50">
        <v>1.7949418937396818E-2</v>
      </c>
      <c r="D20" s="51">
        <v>-1.8442760679751178E-2</v>
      </c>
      <c r="G20" s="42"/>
    </row>
    <row r="21" spans="1:10" ht="15" thickTop="1" thickBot="1">
      <c r="A21" s="49">
        <v>1.568199991857331E-2</v>
      </c>
      <c r="B21" s="50">
        <v>-5.073532197294639E-2</v>
      </c>
      <c r="C21" s="50">
        <v>6.7673154251030572E-3</v>
      </c>
      <c r="D21" s="51">
        <v>-1.6701384881179251E-2</v>
      </c>
      <c r="F21" s="2" t="s">
        <v>20</v>
      </c>
      <c r="G21" s="59" cm="1">
        <f t="array" ref="G21">SQRT(MMULT(TRANSPOSE(G15:G18),MMULT(G9:J12,G15:G18)))</f>
        <v>7.1851087165203829E-3</v>
      </c>
      <c r="H21" t="s">
        <v>24</v>
      </c>
    </row>
    <row r="22" spans="1:10" ht="14.5" thickTop="1">
      <c r="A22" s="49">
        <v>1.2208322126390244E-2</v>
      </c>
      <c r="B22" s="50">
        <v>-4.1283604302991229E-3</v>
      </c>
      <c r="C22" s="50">
        <v>8.8253783617035213E-3</v>
      </c>
      <c r="D22" s="51">
        <v>3.8216615397227836E-2</v>
      </c>
    </row>
    <row r="23" spans="1:10">
      <c r="A23" s="49">
        <v>1.6672567768732913E-2</v>
      </c>
      <c r="B23" s="50">
        <v>6.5991114577365145E-2</v>
      </c>
      <c r="C23" s="50">
        <v>2.5536731814026336E-3</v>
      </c>
      <c r="D23" s="51">
        <v>8.3844634450826502E-2</v>
      </c>
    </row>
    <row r="24" spans="1:10">
      <c r="A24" s="49">
        <v>2.0936710731759823E-3</v>
      </c>
      <c r="B24" s="50">
        <v>2.6993984808732631E-3</v>
      </c>
      <c r="C24" s="50">
        <v>2.9045029850363429E-4</v>
      </c>
      <c r="D24" s="51">
        <v>-3.7735669417983102E-3</v>
      </c>
      <c r="F24" s="73" t="s">
        <v>21</v>
      </c>
      <c r="G24" s="73"/>
      <c r="H24" s="61" t="s">
        <v>22</v>
      </c>
      <c r="I24" s="60" t="s">
        <v>23</v>
      </c>
    </row>
    <row r="25" spans="1:10">
      <c r="A25" s="49">
        <v>-6.4416469452534542E-3</v>
      </c>
      <c r="B25" s="50">
        <v>1.5324602357572555E-2</v>
      </c>
      <c r="C25" s="50">
        <v>1.922826334894151E-2</v>
      </c>
      <c r="D25" s="51">
        <v>4.5454328252034722E-2</v>
      </c>
      <c r="F25" s="55" t="s">
        <v>1</v>
      </c>
      <c r="G25" s="51" cm="1">
        <f t="array" ref="G25:G28">MMULT(G9:J12,G15:G18)</f>
        <v>3.5284254113613781E-5</v>
      </c>
      <c r="H25" s="50">
        <f>G25*G15</f>
        <v>1.29064470207035E-5</v>
      </c>
      <c r="I25" s="51">
        <f>H25/$G$21</f>
        <v>1.7962772074733278E-3</v>
      </c>
    </row>
    <row r="26" spans="1:10">
      <c r="A26" s="49">
        <v>2.2165465090739855E-2</v>
      </c>
      <c r="B26" s="50">
        <v>9.1092112097811118E-4</v>
      </c>
      <c r="C26" s="50">
        <v>5.532102852472646E-3</v>
      </c>
      <c r="D26" s="51">
        <v>-5.4347776405464454E-2</v>
      </c>
      <c r="F26" s="55" t="s">
        <v>2</v>
      </c>
      <c r="G26" s="51">
        <v>1.2242281630277924E-4</v>
      </c>
      <c r="H26" s="50">
        <f>G26*G16</f>
        <v>1.2906446767514436E-5</v>
      </c>
      <c r="I26" s="51">
        <f>H26/$G$21</f>
        <v>1.7962771722352996E-3</v>
      </c>
    </row>
    <row r="27" spans="1:10">
      <c r="A27" s="49">
        <v>2.2876585256578733E-3</v>
      </c>
      <c r="B27" s="50">
        <v>3.5609801125254283E-2</v>
      </c>
      <c r="C27" s="50">
        <v>-2.1030944919674063E-3</v>
      </c>
      <c r="D27" s="51">
        <v>-1.7241299599417947E-2</v>
      </c>
      <c r="F27" s="55" t="s">
        <v>3</v>
      </c>
      <c r="G27" s="51">
        <v>3.1793156319138886E-5</v>
      </c>
      <c r="H27" s="50">
        <f>G27*G17</f>
        <v>1.2906442581905916E-5</v>
      </c>
      <c r="I27" s="51">
        <f>H27/$G$21</f>
        <v>1.7962765896959553E-3</v>
      </c>
    </row>
    <row r="28" spans="1:10" ht="14.5" thickBot="1">
      <c r="A28" s="49">
        <v>-2.9812361415451354E-3</v>
      </c>
      <c r="B28" s="50">
        <v>-1.2192431360480338E-3</v>
      </c>
      <c r="C28" s="50">
        <v>4.997816133244054E-4</v>
      </c>
      <c r="D28" s="51">
        <v>3.1188937096522467E-2</v>
      </c>
      <c r="F28" s="56" t="s">
        <v>4</v>
      </c>
      <c r="G28" s="54">
        <v>1.0506751310579093E-4</v>
      </c>
      <c r="H28" s="53">
        <f>G28*G18</f>
        <v>1.2906450898093322E-5</v>
      </c>
      <c r="I28" s="57">
        <f>H28/$G$21</f>
        <v>1.7962777471157989E-3</v>
      </c>
      <c r="J28" s="43"/>
    </row>
    <row r="29" spans="1:10" ht="15" thickTop="1" thickBot="1">
      <c r="A29" s="49">
        <v>7.8523708577907768E-3</v>
      </c>
      <c r="B29" s="50">
        <v>-1.2344508443253945E-3</v>
      </c>
      <c r="C29" s="50">
        <v>-8.1294487476740018E-3</v>
      </c>
      <c r="D29" s="51">
        <v>-5.6710516329468294E-3</v>
      </c>
      <c r="I29" s="58">
        <f>SUM(I25:I28)</f>
        <v>7.1851087165203812E-3</v>
      </c>
    </row>
    <row r="30" spans="1:10" ht="14.5" thickTop="1">
      <c r="A30" s="49">
        <v>-1.8125176470780101E-3</v>
      </c>
      <c r="B30" s="50">
        <v>-1.9425679279557545E-2</v>
      </c>
      <c r="C30" s="50">
        <v>-2.5734422443302377E-2</v>
      </c>
      <c r="D30" s="51">
        <v>1.1407000319914044E-2</v>
      </c>
    </row>
    <row r="31" spans="1:10">
      <c r="A31" s="49">
        <v>-2.0714296070429055E-2</v>
      </c>
      <c r="B31" s="50">
        <v>3.4174522187570479E-2</v>
      </c>
      <c r="C31" s="50">
        <v>2.2410789869147448E-4</v>
      </c>
      <c r="D31" s="51">
        <v>1.8797109532789007E-2</v>
      </c>
    </row>
    <row r="32" spans="1:10">
      <c r="A32" s="49">
        <v>-2.5562182452537022E-3</v>
      </c>
      <c r="B32" s="50">
        <v>1.8200762196895176E-2</v>
      </c>
      <c r="C32" s="50">
        <v>6.348761970524852E-3</v>
      </c>
      <c r="D32" s="51">
        <v>0</v>
      </c>
    </row>
    <row r="33" spans="1:4">
      <c r="A33" s="49">
        <v>1.1098928756269465E-2</v>
      </c>
      <c r="B33" s="50">
        <v>1.7884358171464578E-2</v>
      </c>
      <c r="C33" s="50">
        <v>4.4326457709080455E-3</v>
      </c>
      <c r="D33" s="51">
        <v>1.8448070957169588E-3</v>
      </c>
    </row>
    <row r="34" spans="1:4">
      <c r="A34" s="49">
        <v>4.1163660931323757E-3</v>
      </c>
      <c r="B34" s="50">
        <v>3.719816033727915E-2</v>
      </c>
      <c r="C34" s="50">
        <v>-5.6216646545299538E-4</v>
      </c>
      <c r="D34" s="51">
        <v>-2.762418103717338E-2</v>
      </c>
    </row>
    <row r="35" spans="1:4">
      <c r="A35" s="49">
        <v>0</v>
      </c>
      <c r="B35" s="50">
        <v>-3.8919718808453973E-4</v>
      </c>
      <c r="C35" s="50">
        <v>9.0459761380075124E-3</v>
      </c>
      <c r="D35" s="51">
        <v>-1.5151650509601525E-2</v>
      </c>
    </row>
    <row r="36" spans="1:4">
      <c r="A36" s="49">
        <v>3.1401082884965534E-3</v>
      </c>
      <c r="B36" s="50">
        <v>9.0912085493182089E-3</v>
      </c>
      <c r="C36" s="50">
        <v>6.7282389543526118E-3</v>
      </c>
      <c r="D36" s="51">
        <v>-1.3461475986331878E-2</v>
      </c>
    </row>
    <row r="37" spans="1:4">
      <c r="A37" s="49">
        <v>-1.5192892439821713E-3</v>
      </c>
      <c r="B37" s="50">
        <v>1.1576251391341417E-2</v>
      </c>
      <c r="C37" s="50">
        <v>-9.0179602561846724E-5</v>
      </c>
      <c r="D37" s="51">
        <v>-1.9493085685325831E-3</v>
      </c>
    </row>
    <row r="38" spans="1:4">
      <c r="A38" s="49">
        <v>-8.4517749171083064E-3</v>
      </c>
      <c r="B38" s="50">
        <v>4.8137750908554414E-3</v>
      </c>
      <c r="C38" s="50">
        <v>3.3808893820769905E-3</v>
      </c>
      <c r="D38" s="51">
        <v>2.1484273732735093E-2</v>
      </c>
    </row>
    <row r="39" spans="1:4">
      <c r="A39" s="49">
        <v>4.2871044980923416E-3</v>
      </c>
      <c r="B39" s="50">
        <v>1.9348826118030613E-2</v>
      </c>
      <c r="C39" s="50">
        <v>9.3697001488542656E-3</v>
      </c>
      <c r="D39" s="51">
        <v>3.8242838775172858E-3</v>
      </c>
    </row>
    <row r="40" spans="1:4">
      <c r="A40" s="49">
        <v>1.1049177257156447E-2</v>
      </c>
      <c r="B40" s="50">
        <v>5.4643281108568138E-4</v>
      </c>
      <c r="C40" s="50">
        <v>-5.700536052629282E-3</v>
      </c>
      <c r="D40" s="51">
        <v>-3.8097144479759468E-3</v>
      </c>
    </row>
    <row r="41" spans="1:4">
      <c r="A41" s="49">
        <v>-7.1781820433744316E-3</v>
      </c>
      <c r="B41" s="50">
        <v>1.9302978533243684E-2</v>
      </c>
      <c r="C41" s="50">
        <v>9.8953568793491253E-4</v>
      </c>
      <c r="D41" s="51">
        <v>2.258200512197726E-2</v>
      </c>
    </row>
    <row r="42" spans="1:4">
      <c r="A42" s="49">
        <v>4.0130322216938921E-3</v>
      </c>
      <c r="B42" s="50">
        <v>2.2188135330349579E-2</v>
      </c>
      <c r="C42" s="50">
        <v>-4.8728298444642598E-4</v>
      </c>
      <c r="D42" s="51">
        <v>-3.7453690542265695E-3</v>
      </c>
    </row>
    <row r="43" spans="1:4">
      <c r="A43" s="49">
        <v>-6.3211882799452384E-4</v>
      </c>
      <c r="B43" s="50">
        <v>3.7200430103366371E-3</v>
      </c>
      <c r="C43" s="50">
        <v>3.3720545222939179E-3</v>
      </c>
      <c r="D43" s="51">
        <v>2.2556285713226844E-2</v>
      </c>
    </row>
    <row r="44" spans="1:4">
      <c r="A44" s="49">
        <v>5.4446637403345781E-3</v>
      </c>
      <c r="B44" s="50">
        <v>3.4342557364422946E-2</v>
      </c>
      <c r="C44" s="50">
        <v>-8.8240404380170376E-3</v>
      </c>
      <c r="D44" s="51">
        <v>2.6109338846369731E-2</v>
      </c>
    </row>
    <row r="45" spans="1:4">
      <c r="A45" s="49">
        <v>-2.7366224810107848E-3</v>
      </c>
      <c r="B45" s="50">
        <v>5.6178704444133053E-2</v>
      </c>
      <c r="C45" s="50">
        <v>-1.230372145332773E-2</v>
      </c>
      <c r="D45" s="51">
        <v>-1.798549857858444E-2</v>
      </c>
    </row>
    <row r="46" spans="1:4">
      <c r="A46" s="49">
        <v>-1.0520825988601493E-2</v>
      </c>
      <c r="B46" s="50">
        <v>-3.8947372061896871E-2</v>
      </c>
      <c r="C46" s="50">
        <v>6.7496829812858207E-3</v>
      </c>
      <c r="D46" s="51">
        <v>-5.4944703624695149E-3</v>
      </c>
    </row>
    <row r="47" spans="1:4">
      <c r="A47" s="49">
        <v>1.0284248298113259E-2</v>
      </c>
      <c r="B47" s="50">
        <v>-2.6884498624825112E-2</v>
      </c>
      <c r="C47" s="50">
        <v>-9.4750547986523388E-3</v>
      </c>
      <c r="D47" s="51">
        <v>2.3940914214302434E-2</v>
      </c>
    </row>
    <row r="48" spans="1:4">
      <c r="A48" s="49">
        <v>-3.8922929918811739E-3</v>
      </c>
      <c r="B48" s="50">
        <v>2.7187751316434801E-3</v>
      </c>
      <c r="C48" s="50">
        <v>6.6204538069802501E-3</v>
      </c>
      <c r="D48" s="51">
        <v>1.4388398862867552E-2</v>
      </c>
    </row>
    <row r="49" spans="1:4">
      <c r="A49" s="49">
        <v>1.4323054760548557E-3</v>
      </c>
      <c r="B49" s="50">
        <v>2.1608341965291905E-2</v>
      </c>
      <c r="C49" s="50">
        <v>9.5116875986257289E-4</v>
      </c>
      <c r="D49" s="51">
        <v>-3.5460773405425847E-2</v>
      </c>
    </row>
    <row r="50" spans="1:4">
      <c r="A50" s="49">
        <v>7.9337118525526704E-3</v>
      </c>
      <c r="B50" s="50">
        <v>4.8424360241866009E-3</v>
      </c>
      <c r="C50" s="50">
        <v>-1.067795605010175E-4</v>
      </c>
      <c r="D50" s="51">
        <v>-2.0220659016961511E-2</v>
      </c>
    </row>
    <row r="51" spans="1:4">
      <c r="A51" s="49">
        <v>-6.1567850893988882E-3</v>
      </c>
      <c r="B51" s="50">
        <v>3.6021556221367206E-2</v>
      </c>
      <c r="C51" s="50">
        <v>5.4657565813344177E-3</v>
      </c>
      <c r="D51" s="51">
        <v>-1.8761811717059616E-2</v>
      </c>
    </row>
    <row r="52" spans="1:4">
      <c r="A52" s="49">
        <v>6.0772114152265206E-3</v>
      </c>
      <c r="B52" s="50">
        <v>3.0263211466054526E-2</v>
      </c>
      <c r="C52" s="50">
        <v>-6.0114363147337497E-3</v>
      </c>
      <c r="D52" s="51">
        <v>-4.3976988840697472E-2</v>
      </c>
    </row>
    <row r="53" spans="1:4">
      <c r="A53" s="49">
        <v>-8.9673831375030166E-3</v>
      </c>
      <c r="B53" s="50">
        <v>4.2942871026614999E-3</v>
      </c>
      <c r="C53" s="50">
        <v>-6.6478840273985589E-3</v>
      </c>
      <c r="D53" s="51">
        <v>4.2312845936606655E-2</v>
      </c>
    </row>
    <row r="54" spans="1:4">
      <c r="A54" s="49">
        <v>-1.2691259113059083E-2</v>
      </c>
      <c r="B54" s="50">
        <v>-6.9403356024429527E-2</v>
      </c>
      <c r="C54" s="50">
        <v>5.1734810062183849E-3</v>
      </c>
      <c r="D54" s="51">
        <v>-1.4314782444865545E-2</v>
      </c>
    </row>
    <row r="55" spans="1:4">
      <c r="A55" s="49">
        <v>4.8680849581035123E-3</v>
      </c>
      <c r="B55" s="50">
        <v>1.7859356788849069E-2</v>
      </c>
      <c r="C55" s="50">
        <v>2.0355465318374497E-2</v>
      </c>
      <c r="D55" s="51">
        <v>-5.8837408987741181E-2</v>
      </c>
    </row>
    <row r="56" spans="1:4">
      <c r="A56" s="49">
        <v>3.0350502770193706E-3</v>
      </c>
      <c r="B56" s="50">
        <v>-9.1776894596563949E-2</v>
      </c>
      <c r="C56" s="50">
        <v>1.3542418277098399E-2</v>
      </c>
      <c r="D56" s="51">
        <v>5.3333059537689902E-2</v>
      </c>
    </row>
    <row r="57" spans="1:4">
      <c r="A57" s="49">
        <v>1.7399741100554495E-2</v>
      </c>
      <c r="B57" s="50">
        <v>7.8684401655036665E-2</v>
      </c>
      <c r="C57" s="50">
        <v>-3.6292073438885814E-3</v>
      </c>
      <c r="D57" s="51">
        <v>8.4389559619836348E-3</v>
      </c>
    </row>
    <row r="58" spans="1:4">
      <c r="A58" s="49">
        <v>-1.710612182506967E-3</v>
      </c>
      <c r="B58" s="50">
        <v>2.9728889126352211E-2</v>
      </c>
      <c r="C58" s="50">
        <v>2.1226272930601309E-2</v>
      </c>
      <c r="D58" s="51">
        <v>-2.09208398587033E-3</v>
      </c>
    </row>
    <row r="59" spans="1:4">
      <c r="A59" s="49">
        <v>1.9751082141680244E-2</v>
      </c>
      <c r="B59" s="50">
        <v>1.7924256211817115E-2</v>
      </c>
      <c r="C59" s="50">
        <v>-1.9118925244451805E-3</v>
      </c>
      <c r="D59" s="51">
        <v>-4.19293995427271E-3</v>
      </c>
    </row>
    <row r="60" spans="1:4">
      <c r="A60" s="49">
        <v>2.2110042380059274E-3</v>
      </c>
      <c r="B60" s="50">
        <v>3.9313498395682572E-2</v>
      </c>
      <c r="C60" s="50">
        <v>1.9116145537245118E-2</v>
      </c>
      <c r="D60" s="51">
        <v>-3.3684116463476861E-2</v>
      </c>
    </row>
    <row r="61" spans="1:4">
      <c r="A61" s="49">
        <v>1.7207905260487492E-2</v>
      </c>
      <c r="B61" s="50">
        <v>-6.5777731189286898E-2</v>
      </c>
      <c r="C61" s="50">
        <v>1.1025847708297296E-2</v>
      </c>
      <c r="D61" s="51">
        <v>2.6143770606299618E-2</v>
      </c>
    </row>
    <row r="62" spans="1:4">
      <c r="A62" s="49">
        <v>2.2181053575779661E-3</v>
      </c>
      <c r="B62" s="50">
        <v>6.8930163925612228E-2</v>
      </c>
      <c r="C62" s="50">
        <v>1.9106310015791184E-3</v>
      </c>
      <c r="D62" s="51">
        <v>-8.4924907288890586E-3</v>
      </c>
    </row>
    <row r="63" spans="1:4">
      <c r="A63" s="49">
        <v>3.3976901623500094E-3</v>
      </c>
      <c r="B63" s="50">
        <v>1.312815214997776E-2</v>
      </c>
      <c r="C63" s="50">
        <v>2.7752688591018839E-2</v>
      </c>
      <c r="D63" s="51">
        <v>-1.9272041265143234E-2</v>
      </c>
    </row>
    <row r="64" spans="1:4">
      <c r="A64" s="49">
        <v>2.6351608546414537E-2</v>
      </c>
      <c r="B64" s="50">
        <v>-1.8091627281326687E-2</v>
      </c>
      <c r="C64" s="50">
        <v>-6.0896570069706654E-3</v>
      </c>
      <c r="D64" s="51">
        <v>2.1834414522634597E-3</v>
      </c>
    </row>
    <row r="65" spans="1:4">
      <c r="A65" s="49">
        <v>-9.2384174732792913E-3</v>
      </c>
      <c r="B65" s="50">
        <v>1.7181177829208652E-2</v>
      </c>
      <c r="C65" s="50">
        <v>2.1325416241341228E-3</v>
      </c>
      <c r="D65" s="51">
        <v>2.863859435033158E-2</v>
      </c>
    </row>
    <row r="66" spans="1:4">
      <c r="A66" s="49">
        <v>-1.4770031959579859E-3</v>
      </c>
      <c r="B66" s="50">
        <v>2.0431770730503028E-2</v>
      </c>
      <c r="C66" s="50">
        <v>-3.1043079164806936E-4</v>
      </c>
      <c r="D66" s="51">
        <v>-2.3504121851079952E-2</v>
      </c>
    </row>
    <row r="67" spans="1:4">
      <c r="A67" s="49">
        <v>4.4501256405078474E-3</v>
      </c>
      <c r="B67" s="50">
        <v>3.4047037421886299E-2</v>
      </c>
      <c r="C67" s="50">
        <v>-2.1280568779247981E-3</v>
      </c>
      <c r="D67" s="51">
        <v>4.1575437881649489E-2</v>
      </c>
    </row>
    <row r="68" spans="1:4">
      <c r="A68" s="52">
        <v>1.805231384709034E-3</v>
      </c>
      <c r="B68" s="53">
        <v>2.8589818964716848E-2</v>
      </c>
      <c r="C68" s="53">
        <v>2.4259882582777784E-2</v>
      </c>
      <c r="D68" s="54">
        <v>-6.7474066369202917E-2</v>
      </c>
    </row>
  </sheetData>
  <mergeCells count="3">
    <mergeCell ref="A7:D7"/>
    <mergeCell ref="F7:J7"/>
    <mergeCell ref="F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(1)</vt:lpstr>
      <vt:lpstr>Sheet1</vt:lpstr>
      <vt:lpstr>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Khan</dc:creator>
  <cp:lastModifiedBy>Diana Maria Aznar Roji</cp:lastModifiedBy>
  <dcterms:created xsi:type="dcterms:W3CDTF">2020-02-25T20:22:13Z</dcterms:created>
  <dcterms:modified xsi:type="dcterms:W3CDTF">2020-02-25T22:48:36Z</dcterms:modified>
</cp:coreProperties>
</file>