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Science\cs_COD_Spring_2022\Lab6\"/>
    </mc:Choice>
  </mc:AlternateContent>
  <xr:revisionPtr revIDLastSave="0" documentId="13_ncr:1_{50A70014-5685-410F-A284-E252D7E53397}" xr6:coauthVersionLast="36" xr6:coauthVersionMax="36" xr10:uidLastSave="{00000000-0000-0000-0000-000000000000}"/>
  <bookViews>
    <workbookView xWindow="0" yWindow="0" windowWidth="17256" windowHeight="5472" xr2:uid="{40D43B3C-33FD-44F5-BE42-90C160371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4" i="1" l="1"/>
  <c r="R15" i="1"/>
  <c r="R13" i="1"/>
  <c r="K4" i="1"/>
  <c r="R4" i="1" l="1"/>
  <c r="R8" i="1"/>
  <c r="R9" i="1"/>
  <c r="R10" i="1"/>
  <c r="R6" i="1"/>
  <c r="R5" i="1"/>
  <c r="K8" i="1"/>
  <c r="K9" i="1"/>
  <c r="K10" i="1"/>
  <c r="K6" i="1"/>
  <c r="K5" i="1"/>
  <c r="E8" i="1"/>
  <c r="E9" i="1"/>
  <c r="E10" i="1"/>
  <c r="E5" i="1"/>
  <c r="E6" i="1"/>
  <c r="E4" i="1"/>
</calcChain>
</file>

<file path=xl/sharedStrings.xml><?xml version="1.0" encoding="utf-8"?>
<sst xmlns="http://schemas.openxmlformats.org/spreadsheetml/2006/main" count="84" uniqueCount="23">
  <si>
    <t>miss</t>
    <phoneticPr fontId="1" type="noConversion"/>
  </si>
  <si>
    <t>total</t>
    <phoneticPr fontId="1" type="noConversion"/>
  </si>
  <si>
    <t>BHT</t>
    <phoneticPr fontId="1" type="noConversion"/>
  </si>
  <si>
    <t>BTB</t>
    <phoneticPr fontId="1" type="noConversion"/>
  </si>
  <si>
    <t>Bubble</t>
    <phoneticPr fontId="1" type="noConversion"/>
  </si>
  <si>
    <t>Quick</t>
    <phoneticPr fontId="1" type="noConversion"/>
  </si>
  <si>
    <t>Select</t>
    <phoneticPr fontId="1" type="noConversion"/>
  </si>
  <si>
    <t>No</t>
    <phoneticPr fontId="1" type="noConversion"/>
  </si>
  <si>
    <t>NO</t>
    <phoneticPr fontId="1" type="noConversion"/>
  </si>
  <si>
    <t>effect</t>
    <phoneticPr fontId="1" type="noConversion"/>
  </si>
  <si>
    <t>No</t>
    <phoneticPr fontId="1" type="noConversion"/>
  </si>
  <si>
    <t>time（us）</t>
    <phoneticPr fontId="1" type="noConversion"/>
  </si>
  <si>
    <t>bubble</t>
    <phoneticPr fontId="1" type="noConversion"/>
  </si>
  <si>
    <t>quick</t>
    <phoneticPr fontId="1" type="noConversion"/>
  </si>
  <si>
    <t>select</t>
    <phoneticPr fontId="1" type="noConversion"/>
  </si>
  <si>
    <t>NO</t>
    <phoneticPr fontId="1" type="noConversion"/>
  </si>
  <si>
    <t>Random</t>
    <phoneticPr fontId="1" type="noConversion"/>
  </si>
  <si>
    <t xml:space="preserve">Reverse </t>
    <phoneticPr fontId="1" type="noConversion"/>
  </si>
  <si>
    <t>effect1</t>
    <phoneticPr fontId="1" type="noConversion"/>
  </si>
  <si>
    <t>time1</t>
    <phoneticPr fontId="1" type="noConversion"/>
  </si>
  <si>
    <t>effect2</t>
    <phoneticPr fontId="1" type="noConversion"/>
  </si>
  <si>
    <t>time2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</si>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</sst>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Sheet1!$H$25</c:f>
              <c:strCache>
                <c:ptCount val="1"/>
                <c:pt idx="0">
                  <c:v>time1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Sheet1!$I$22:$K$22</c:f>
              <c:strCache>
                <c:ptCount val="3"/>
                <c:pt idx="0">
                  <c:v>NO</c:v>
                </c:pt>
                <c:pt idx="1">
                  <c:v>BTB</c:v>
                </c:pt>
                <c:pt idx="2">
                  <c:v>BHT</c:v>
                </c:pt>
              </c:strCache>
            </c:strRef>
          </c:cat>
          <c:val>
            <c:numRef>
              <c:f>Sheet1!$I$25:$K$25</c:f>
              <c:numCache>
                <c:formatCode>General</c:formatCode>
                <c:ptCount val="3"/>
                <c:pt idx="0">
                  <c:v>145.208</c:v>
                </c:pt>
                <c:pt idx="1">
                  <c:v>149.87</c:v>
                </c:pt>
                <c:pt idx="2">
                  <c:v>144.35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86-4CDB-AE6A-71D44B93770A}"/>
            </c:ext>
          </c:extLst>
        </c:ser>
        <c:ser>
          <c:idx val="3"/>
          <c:order val="3"/>
          <c:tx>
            <c:strRef>
              <c:f>Sheet1!$H$26</c:f>
              <c:strCache>
                <c:ptCount val="1"/>
                <c:pt idx="0">
                  <c:v>time2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Sheet1!$I$22:$K$22</c:f>
              <c:strCache>
                <c:ptCount val="3"/>
                <c:pt idx="0">
                  <c:v>NO</c:v>
                </c:pt>
                <c:pt idx="1">
                  <c:v>BTB</c:v>
                </c:pt>
                <c:pt idx="2">
                  <c:v>BHT</c:v>
                </c:pt>
              </c:strCache>
            </c:strRef>
          </c:cat>
          <c:val>
            <c:numRef>
              <c:f>Sheet1!$I$26:$K$26</c:f>
              <c:numCache>
                <c:formatCode>0.00_ </c:formatCode>
                <c:ptCount val="3"/>
                <c:pt idx="0">
                  <c:v>29.27</c:v>
                </c:pt>
                <c:pt idx="1">
                  <c:v>40.72</c:v>
                </c:pt>
                <c:pt idx="2">
                  <c:v>34.299999999999997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86-4CDB-AE6A-71D44B937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8462296"/>
        <c:axId val="618469184"/>
      </c:barChart>
      <c:lineChart>
        <c:grouping val="standard"/>
        <c:varyColors val="0"/>
        <c:ser>
          <c:idx val="0"/>
          <c:order val="0"/>
          <c:tx>
            <c:strRef>
              <c:f>Sheet1!$H$23</c:f>
              <c:strCache>
                <c:ptCount val="1"/>
                <c:pt idx="0">
                  <c:v>effect1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Sheet1!$I$22:$K$22</c:f>
              <c:strCache>
                <c:ptCount val="3"/>
                <c:pt idx="0">
                  <c:v>NO</c:v>
                </c:pt>
                <c:pt idx="1">
                  <c:v>BTB</c:v>
                </c:pt>
                <c:pt idx="2">
                  <c:v>BHT</c:v>
                </c:pt>
              </c:strCache>
            </c:strRef>
          </c:cat>
          <c:val>
            <c:numRef>
              <c:f>Sheet1!$I$23:$K$23</c:f>
              <c:numCache>
                <c:formatCode>General</c:formatCode>
                <c:ptCount val="3"/>
                <c:pt idx="0">
                  <c:v>0.97399999999999998</c:v>
                </c:pt>
                <c:pt idx="1">
                  <c:v>0.96699999999999997</c:v>
                </c:pt>
                <c:pt idx="2">
                  <c:v>0.98499999999999999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6-4CDB-AE6A-71D44B93770A}"/>
            </c:ext>
          </c:extLst>
        </c:ser>
        <c:ser>
          <c:idx val="1"/>
          <c:order val="1"/>
          <c:tx>
            <c:strRef>
              <c:f>Sheet1!$H$24</c:f>
              <c:strCache>
                <c:ptCount val="1"/>
                <c:pt idx="0">
                  <c:v>effect2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Sheet1!$I$22:$K$22</c:f>
              <c:strCache>
                <c:ptCount val="3"/>
                <c:pt idx="0">
                  <c:v>NO</c:v>
                </c:pt>
                <c:pt idx="1">
                  <c:v>BTB</c:v>
                </c:pt>
                <c:pt idx="2">
                  <c:v>BHT</c:v>
                </c:pt>
              </c:strCache>
            </c:strRef>
          </c:cat>
          <c:val>
            <c:numRef>
              <c:f>Sheet1!$I$24:$K$24</c:f>
              <c:numCache>
                <c:formatCode>0.00_ </c:formatCode>
                <c:ptCount val="3"/>
                <c:pt idx="0">
                  <c:v>0.73499999999999999</c:v>
                </c:pt>
                <c:pt idx="1">
                  <c:v>0.81599999999999995</c:v>
                </c:pt>
                <c:pt idx="2">
                  <c:v>0.82899999999999996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6-4CDB-AE6A-71D44B937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802608"/>
        <c:axId val="573799656"/>
      </c:lineChart>
      <c:catAx>
        <c:axId val="5738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799656"/>
        <c:crosses val="autoZero"/>
        <c:auto val="1"/>
        <c:lblAlgn val="ctr"/>
        <c:lblOffset val="100"/>
        <c:noMultiLvlLbl val="0"/>
      </c:catAx>
      <c:valAx>
        <c:axId val="573799656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3802608"/>
        <c:crosses val="autoZero"/>
        <c:crossBetween val="between"/>
      </c:valAx>
      <c:valAx>
        <c:axId val="61846918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462296"/>
        <c:crosses val="max"/>
        <c:crossBetween val="between"/>
      </c:valAx>
      <c:catAx>
        <c:axId val="6184622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84691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Sheet1!$C$25</c:f>
              <c:strCache>
                <c:ptCount val="1"/>
                <c:pt idx="0">
                  <c:v>time1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Sheet1!$D$22:$F$22</c:f>
              <c:strCache>
                <c:ptCount val="3"/>
                <c:pt idx="0">
                  <c:v>NO</c:v>
                </c:pt>
                <c:pt idx="1">
                  <c:v>BTB</c:v>
                </c:pt>
                <c:pt idx="2">
                  <c:v>BHT</c:v>
                </c:pt>
              </c:strCache>
            </c:strRef>
          </c:cat>
          <c:val>
            <c:numRef>
              <c:f>Sheet1!$D$25:$F$25</c:f>
              <c:numCache>
                <c:formatCode>0.00_ </c:formatCode>
                <c:ptCount val="3"/>
                <c:pt idx="0" formatCode="General">
                  <c:v>245.9</c:v>
                </c:pt>
                <c:pt idx="1">
                  <c:v>246.4</c:v>
                </c:pt>
                <c:pt idx="2">
                  <c:v>245.9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1A-47D3-8522-2B8958A0DA0C}"/>
            </c:ext>
          </c:extLst>
        </c:ser>
        <c:ser>
          <c:idx val="3"/>
          <c:order val="3"/>
          <c:tx>
            <c:strRef>
              <c:f>Sheet1!$C$26</c:f>
              <c:strCache>
                <c:ptCount val="1"/>
                <c:pt idx="0">
                  <c:v>time2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Sheet1!$D$22:$F$22</c:f>
              <c:strCache>
                <c:ptCount val="3"/>
                <c:pt idx="0">
                  <c:v>NO</c:v>
                </c:pt>
                <c:pt idx="1">
                  <c:v>BTB</c:v>
                </c:pt>
                <c:pt idx="2">
                  <c:v>BHT</c:v>
                </c:pt>
              </c:strCache>
            </c:strRef>
          </c:cat>
          <c:val>
            <c:numRef>
              <c:f>Sheet1!$D$26:$F$26</c:f>
              <c:numCache>
                <c:formatCode>General</c:formatCode>
                <c:ptCount val="3"/>
                <c:pt idx="0">
                  <c:v>145.208</c:v>
                </c:pt>
                <c:pt idx="1">
                  <c:v>149.87</c:v>
                </c:pt>
                <c:pt idx="2">
                  <c:v>144.35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1A-47D3-8522-2B8958A0D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745465696"/>
        <c:axId val="745465040"/>
      </c:barChart>
      <c:lineChart>
        <c:grouping val="standard"/>
        <c:varyColors val="0"/>
        <c:ser>
          <c:idx val="0"/>
          <c:order val="0"/>
          <c:tx>
            <c:strRef>
              <c:f>Sheet1!$C$23</c:f>
              <c:strCache>
                <c:ptCount val="1"/>
                <c:pt idx="0">
                  <c:v>effect1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Sheet1!$D$22:$F$22</c:f>
              <c:strCache>
                <c:ptCount val="3"/>
                <c:pt idx="0">
                  <c:v>NO</c:v>
                </c:pt>
                <c:pt idx="1">
                  <c:v>BTB</c:v>
                </c:pt>
                <c:pt idx="2">
                  <c:v>BHT</c:v>
                </c:pt>
              </c:strCache>
            </c:strRef>
          </c:cat>
          <c:val>
            <c:numRef>
              <c:f>Sheet1!$D$23:$F$23</c:f>
              <c:numCache>
                <c:formatCode>General</c:formatCode>
                <c:ptCount val="3"/>
                <c:pt idx="0">
                  <c:v>0.5</c:v>
                </c:pt>
                <c:pt idx="1">
                  <c:v>0.49</c:v>
                </c:pt>
                <c:pt idx="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1A-47D3-8522-2B8958A0DA0C}"/>
            </c:ext>
          </c:extLst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effect2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Sheet1!$D$22:$F$22</c:f>
              <c:strCache>
                <c:ptCount val="3"/>
                <c:pt idx="0">
                  <c:v>NO</c:v>
                </c:pt>
                <c:pt idx="1">
                  <c:v>BTB</c:v>
                </c:pt>
                <c:pt idx="2">
                  <c:v>BHT</c:v>
                </c:pt>
              </c:strCache>
            </c:strRef>
          </c:cat>
          <c:val>
            <c:numRef>
              <c:f>Sheet1!$D$24:$F$24</c:f>
              <c:numCache>
                <c:formatCode>0.00_ </c:formatCode>
                <c:ptCount val="3"/>
                <c:pt idx="0">
                  <c:v>0.76</c:v>
                </c:pt>
                <c:pt idx="1">
                  <c:v>0.71</c:v>
                </c:pt>
                <c:pt idx="2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A-47D3-8522-2B8958A0D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396752"/>
        <c:axId val="640392160"/>
      </c:lineChart>
      <c:catAx>
        <c:axId val="64039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392160"/>
        <c:crossesAt val="0"/>
        <c:auto val="1"/>
        <c:lblAlgn val="ctr"/>
        <c:lblOffset val="100"/>
        <c:noMultiLvlLbl val="0"/>
      </c:catAx>
      <c:valAx>
        <c:axId val="6403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396752"/>
        <c:crossBetween val="between"/>
      </c:valAx>
      <c:valAx>
        <c:axId val="7454650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5465696"/>
        <c:crosses val="max"/>
        <c:crossBetween val="between"/>
      </c:valAx>
      <c:catAx>
        <c:axId val="745465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54650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548640</xdr:colOff>
      <xdr:row>13</xdr:row>
      <xdr:rowOff>156210</xdr:rowOff>
    </xdr:from>
    <xdr:to>
      <xdr:col>26</xdr:col>
      <xdr:colOff>243840</xdr:colOff>
      <xdr:row>29</xdr:row>
      <xdr:rowOff>41910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1F03842E-D7F5-490C-8A42-B9DCF6E98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114300</xdr:colOff>
      <xdr:row>10</xdr:row>
      <xdr:rowOff>26670</xdr:rowOff>
    </xdr:from>
    <xdr:to>
      <xdr:col>14</xdr:col>
      <xdr:colOff>419100</xdr:colOff>
      <xdr:row>25</xdr:row>
      <xdr:rowOff>87630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9E80E305-40ED-4060-8813-F3142D1C5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622C-7C88-4B1C-880E-7103A8668DDC}">
  <dimension ref="B3:S31"/>
  <sheetViews>
    <sheetView tabSelected="1" topLeftCell="B7" workbookViewId="0">
      <selection activeCell="C22" sqref="C22:F26"/>
    </sheetView>
  </sheetViews>
  <sheetFormatPr defaultRowHeight="13.8" x14ac:dyDescent="0.25"/>
  <cols>
    <col min="4" max="4" width="8.88671875" style="1"/>
    <col min="5" max="5" width="11.88671875" style="1" customWidth="1"/>
    <col min="6" max="6" width="12" customWidth="1"/>
    <col min="16" max="16" width="9.77734375" customWidth="1"/>
  </cols>
  <sheetData>
    <row r="3" spans="2:19" x14ac:dyDescent="0.25">
      <c r="B3" t="s">
        <v>4</v>
      </c>
      <c r="C3" t="s">
        <v>1</v>
      </c>
      <c r="D3" t="s">
        <v>0</v>
      </c>
      <c r="E3" t="s">
        <v>9</v>
      </c>
      <c r="F3" s="1" t="s">
        <v>11</v>
      </c>
      <c r="H3" t="s">
        <v>6</v>
      </c>
      <c r="I3" t="s">
        <v>1</v>
      </c>
      <c r="J3" t="s">
        <v>0</v>
      </c>
      <c r="K3" t="s">
        <v>9</v>
      </c>
      <c r="L3" t="s">
        <v>11</v>
      </c>
      <c r="M3" t="s">
        <v>22</v>
      </c>
      <c r="O3" t="s">
        <v>5</v>
      </c>
      <c r="P3" t="s">
        <v>1</v>
      </c>
      <c r="Q3" t="s">
        <v>0</v>
      </c>
      <c r="R3" t="s">
        <v>9</v>
      </c>
      <c r="S3" t="s">
        <v>11</v>
      </c>
    </row>
    <row r="4" spans="2:19" x14ac:dyDescent="0.25">
      <c r="B4" t="s">
        <v>8</v>
      </c>
      <c r="C4">
        <v>16513</v>
      </c>
      <c r="D4" s="1">
        <v>8257</v>
      </c>
      <c r="E4" s="1">
        <f>(C4-D4)/C4</f>
        <v>0.49996972082601587</v>
      </c>
      <c r="F4">
        <v>245.9</v>
      </c>
      <c r="H4" t="s">
        <v>15</v>
      </c>
      <c r="I4">
        <v>16641</v>
      </c>
      <c r="J4">
        <v>4289</v>
      </c>
      <c r="K4">
        <f xml:space="preserve"> (I4-J4)/I4</f>
        <v>0.74226308515113271</v>
      </c>
      <c r="L4">
        <v>239.01</v>
      </c>
      <c r="O4" t="s">
        <v>10</v>
      </c>
      <c r="P4">
        <v>16894</v>
      </c>
      <c r="Q4">
        <v>446</v>
      </c>
      <c r="R4">
        <f>(P4-Q4)/P4</f>
        <v>0.97360009470818043</v>
      </c>
      <c r="S4">
        <v>145.208</v>
      </c>
    </row>
    <row r="5" spans="2:19" x14ac:dyDescent="0.25">
      <c r="B5" t="s">
        <v>3</v>
      </c>
      <c r="C5">
        <v>16513</v>
      </c>
      <c r="D5">
        <v>8382</v>
      </c>
      <c r="E5" s="1">
        <f t="shared" ref="E5:E10" si="0">(C5-D5)/C5</f>
        <v>0.49239992732998245</v>
      </c>
      <c r="F5" s="1">
        <v>246.4</v>
      </c>
      <c r="H5" t="s">
        <v>3</v>
      </c>
      <c r="I5">
        <v>16641</v>
      </c>
      <c r="J5">
        <v>4596</v>
      </c>
      <c r="K5">
        <f xml:space="preserve"> (I5-J5)/I5</f>
        <v>0.72381467459888227</v>
      </c>
      <c r="L5">
        <v>247.96</v>
      </c>
      <c r="O5" t="s">
        <v>3</v>
      </c>
      <c r="P5">
        <v>17586</v>
      </c>
      <c r="Q5">
        <v>573</v>
      </c>
      <c r="R5">
        <f>(P5-Q5)/P5</f>
        <v>0.96741726373251447</v>
      </c>
      <c r="S5">
        <v>149.87</v>
      </c>
    </row>
    <row r="6" spans="2:19" x14ac:dyDescent="0.25">
      <c r="B6" t="s">
        <v>2</v>
      </c>
      <c r="C6">
        <v>16513</v>
      </c>
      <c r="D6">
        <v>8257</v>
      </c>
      <c r="E6" s="1">
        <f t="shared" si="0"/>
        <v>0.49996972082601587</v>
      </c>
      <c r="F6" s="1">
        <v>245.9</v>
      </c>
      <c r="H6" t="s">
        <v>2</v>
      </c>
      <c r="I6">
        <v>16641</v>
      </c>
      <c r="J6">
        <v>4302</v>
      </c>
      <c r="K6">
        <f xml:space="preserve"> (I6-J6)/I6</f>
        <v>0.74148188209843158</v>
      </c>
      <c r="L6">
        <v>246.99</v>
      </c>
      <c r="O6" t="s">
        <v>2</v>
      </c>
      <c r="P6">
        <v>16832</v>
      </c>
      <c r="Q6">
        <v>259</v>
      </c>
      <c r="R6">
        <f>(P6-Q6)/P6</f>
        <v>0.98461264258555137</v>
      </c>
      <c r="S6">
        <v>144.35</v>
      </c>
    </row>
    <row r="7" spans="2:19" x14ac:dyDescent="0.25">
      <c r="B7" t="s">
        <v>4</v>
      </c>
      <c r="C7" t="s">
        <v>1</v>
      </c>
      <c r="D7" t="s">
        <v>0</v>
      </c>
      <c r="E7" t="s">
        <v>9</v>
      </c>
      <c r="F7" s="1" t="s">
        <v>11</v>
      </c>
      <c r="O7" t="s">
        <v>5</v>
      </c>
      <c r="P7" t="s">
        <v>1</v>
      </c>
      <c r="Q7" t="s">
        <v>0</v>
      </c>
      <c r="R7" t="s">
        <v>9</v>
      </c>
      <c r="S7" t="s">
        <v>11</v>
      </c>
    </row>
    <row r="8" spans="2:19" x14ac:dyDescent="0.25">
      <c r="B8" t="s">
        <v>7</v>
      </c>
      <c r="C8">
        <v>16513</v>
      </c>
      <c r="D8">
        <v>4006</v>
      </c>
      <c r="E8" s="1">
        <f t="shared" si="0"/>
        <v>0.75740325803912067</v>
      </c>
      <c r="F8" s="1">
        <v>228.9</v>
      </c>
      <c r="H8" t="s">
        <v>7</v>
      </c>
      <c r="I8">
        <v>16644</v>
      </c>
      <c r="J8">
        <v>3896</v>
      </c>
      <c r="K8">
        <f t="shared" ref="K8:K10" si="1" xml:space="preserve"> (I8-J8)/I8</f>
        <v>0.76592165344869023</v>
      </c>
      <c r="L8">
        <v>233.12</v>
      </c>
      <c r="O8" t="s">
        <v>7</v>
      </c>
      <c r="P8">
        <v>2780</v>
      </c>
      <c r="Q8">
        <v>738</v>
      </c>
      <c r="R8">
        <f t="shared" ref="R8:R10" si="2">(P8-Q8)/P8</f>
        <v>0.73453237410071948</v>
      </c>
      <c r="S8" s="1">
        <v>29.27</v>
      </c>
    </row>
    <row r="9" spans="2:19" x14ac:dyDescent="0.25">
      <c r="B9" t="s">
        <v>3</v>
      </c>
      <c r="C9">
        <v>16513</v>
      </c>
      <c r="D9">
        <v>4746</v>
      </c>
      <c r="E9" s="1">
        <f t="shared" si="0"/>
        <v>0.71259008054260276</v>
      </c>
      <c r="F9" s="1">
        <v>231.86</v>
      </c>
      <c r="H9" t="s">
        <v>3</v>
      </c>
      <c r="I9">
        <v>16644</v>
      </c>
      <c r="J9">
        <v>4231</v>
      </c>
      <c r="K9">
        <f t="shared" si="1"/>
        <v>0.74579428022110072</v>
      </c>
      <c r="L9">
        <v>240</v>
      </c>
      <c r="O9" t="s">
        <v>3</v>
      </c>
      <c r="P9">
        <v>4707</v>
      </c>
      <c r="Q9">
        <v>868</v>
      </c>
      <c r="R9">
        <f t="shared" si="2"/>
        <v>0.81559379647333763</v>
      </c>
      <c r="S9" s="1">
        <v>40.72</v>
      </c>
    </row>
    <row r="10" spans="2:19" x14ac:dyDescent="0.25">
      <c r="B10" t="s">
        <v>2</v>
      </c>
      <c r="C10">
        <v>16513</v>
      </c>
      <c r="D10">
        <v>4522</v>
      </c>
      <c r="E10" s="1">
        <f t="shared" si="0"/>
        <v>0.72615515048749468</v>
      </c>
      <c r="F10" s="1">
        <v>230.96</v>
      </c>
      <c r="H10" t="s">
        <v>2</v>
      </c>
      <c r="I10">
        <v>16644</v>
      </c>
      <c r="J10">
        <v>4017</v>
      </c>
      <c r="K10">
        <f t="shared" si="1"/>
        <v>0.75865176640230714</v>
      </c>
      <c r="L10">
        <v>237.16</v>
      </c>
      <c r="O10" t="s">
        <v>2</v>
      </c>
      <c r="P10">
        <v>3735</v>
      </c>
      <c r="Q10">
        <v>639</v>
      </c>
      <c r="R10">
        <f t="shared" si="2"/>
        <v>0.82891566265060246</v>
      </c>
      <c r="S10" s="1">
        <v>34.299999999999997</v>
      </c>
    </row>
    <row r="12" spans="2:19" x14ac:dyDescent="0.25">
      <c r="D12"/>
      <c r="E12"/>
      <c r="F12" s="1"/>
    </row>
    <row r="13" spans="2:19" x14ac:dyDescent="0.25">
      <c r="K13" t="s">
        <v>12</v>
      </c>
      <c r="L13" t="s">
        <v>14</v>
      </c>
      <c r="M13" t="s">
        <v>13</v>
      </c>
      <c r="P13" s="2">
        <v>0.73499999999999999</v>
      </c>
      <c r="Q13" s="1">
        <v>29.27</v>
      </c>
      <c r="R13">
        <f>Q13/29.27</f>
        <v>1</v>
      </c>
    </row>
    <row r="14" spans="2:19" x14ac:dyDescent="0.25">
      <c r="B14" t="s">
        <v>8</v>
      </c>
      <c r="C14">
        <v>0.5</v>
      </c>
      <c r="D14">
        <v>145.208</v>
      </c>
      <c r="E14" s="1">
        <v>0.76</v>
      </c>
      <c r="F14">
        <v>245.9</v>
      </c>
      <c r="J14" t="s">
        <v>7</v>
      </c>
      <c r="K14">
        <v>0.5</v>
      </c>
      <c r="L14">
        <v>0.74</v>
      </c>
      <c r="M14">
        <v>0.97399999999999998</v>
      </c>
      <c r="P14" s="2">
        <v>0.81599999999999995</v>
      </c>
      <c r="Q14" s="1">
        <v>40.72</v>
      </c>
      <c r="R14">
        <f t="shared" ref="R14:R15" si="3">Q14/29.27</f>
        <v>1.3911855141783396</v>
      </c>
    </row>
    <row r="15" spans="2:19" x14ac:dyDescent="0.25">
      <c r="B15" t="s">
        <v>3</v>
      </c>
      <c r="C15">
        <v>0.49</v>
      </c>
      <c r="D15">
        <v>149.87</v>
      </c>
      <c r="E15" s="1">
        <v>0.71</v>
      </c>
      <c r="F15" s="1">
        <v>246.4</v>
      </c>
      <c r="J15" t="s">
        <v>3</v>
      </c>
      <c r="K15">
        <v>0.49</v>
      </c>
      <c r="L15">
        <v>0.72399999999999998</v>
      </c>
      <c r="M15">
        <v>0.96699999999999997</v>
      </c>
      <c r="P15" s="2">
        <v>0.82899999999999996</v>
      </c>
      <c r="Q15" s="1">
        <v>34.299999999999997</v>
      </c>
      <c r="R15">
        <f t="shared" si="3"/>
        <v>1.1718483088486504</v>
      </c>
    </row>
    <row r="16" spans="2:19" x14ac:dyDescent="0.25">
      <c r="B16" t="s">
        <v>2</v>
      </c>
      <c r="C16">
        <v>0.5</v>
      </c>
      <c r="D16">
        <v>144.35</v>
      </c>
      <c r="E16" s="1">
        <v>0.73</v>
      </c>
      <c r="F16" s="1">
        <v>245.9</v>
      </c>
      <c r="J16" t="s">
        <v>2</v>
      </c>
      <c r="K16">
        <v>0.5</v>
      </c>
      <c r="L16">
        <v>0.74099999999999999</v>
      </c>
      <c r="M16">
        <v>0.98499999999999999</v>
      </c>
      <c r="P16" s="2">
        <v>0.76</v>
      </c>
      <c r="Q16" s="1">
        <v>228.9</v>
      </c>
    </row>
    <row r="17" spans="2:17" x14ac:dyDescent="0.25">
      <c r="K17" t="s">
        <v>12</v>
      </c>
      <c r="L17" t="s">
        <v>14</v>
      </c>
      <c r="M17" t="s">
        <v>13</v>
      </c>
      <c r="P17" s="2">
        <v>0.71</v>
      </c>
      <c r="Q17" s="1">
        <v>231.86</v>
      </c>
    </row>
    <row r="18" spans="2:17" x14ac:dyDescent="0.25">
      <c r="B18" t="s">
        <v>5</v>
      </c>
      <c r="C18" t="s">
        <v>17</v>
      </c>
      <c r="D18" s="1" t="s">
        <v>16</v>
      </c>
      <c r="J18" t="s">
        <v>8</v>
      </c>
      <c r="K18">
        <v>245.9</v>
      </c>
      <c r="L18">
        <v>239.01</v>
      </c>
      <c r="M18">
        <v>145.208</v>
      </c>
      <c r="P18" s="2">
        <v>0.71299999999999997</v>
      </c>
      <c r="Q18" s="1">
        <v>230.96</v>
      </c>
    </row>
    <row r="19" spans="2:17" x14ac:dyDescent="0.25">
      <c r="B19" t="s">
        <v>7</v>
      </c>
      <c r="C19">
        <v>0.97399999999999998</v>
      </c>
      <c r="D19" s="1">
        <v>0.73499999999999999</v>
      </c>
      <c r="J19" t="s">
        <v>3</v>
      </c>
      <c r="K19" s="1">
        <v>246.4</v>
      </c>
      <c r="L19">
        <v>247.96</v>
      </c>
      <c r="M19">
        <v>149.87</v>
      </c>
      <c r="P19" s="2">
        <v>0.76600000000000001</v>
      </c>
      <c r="Q19">
        <v>233.12</v>
      </c>
    </row>
    <row r="20" spans="2:17" x14ac:dyDescent="0.25">
      <c r="B20" t="s">
        <v>3</v>
      </c>
      <c r="C20">
        <v>0.96699999999999997</v>
      </c>
      <c r="D20" s="1">
        <v>0.81599999999999995</v>
      </c>
      <c r="J20" t="s">
        <v>2</v>
      </c>
      <c r="K20" s="1">
        <v>245.9</v>
      </c>
      <c r="L20">
        <v>246.99</v>
      </c>
      <c r="M20">
        <v>144.35</v>
      </c>
      <c r="P20" s="2">
        <v>0.746</v>
      </c>
      <c r="Q20">
        <v>240</v>
      </c>
    </row>
    <row r="21" spans="2:17" x14ac:dyDescent="0.25">
      <c r="B21" t="s">
        <v>2</v>
      </c>
      <c r="C21">
        <v>0.98499999999999999</v>
      </c>
      <c r="D21" s="1">
        <v>0.82899999999999996</v>
      </c>
      <c r="P21" s="2">
        <v>0.75900000000000001</v>
      </c>
      <c r="Q21">
        <v>237.16</v>
      </c>
    </row>
    <row r="22" spans="2:17" ht="18" customHeight="1" x14ac:dyDescent="0.25">
      <c r="D22" t="s">
        <v>8</v>
      </c>
      <c r="E22" t="s">
        <v>3</v>
      </c>
      <c r="F22" t="s">
        <v>2</v>
      </c>
      <c r="I22" t="s">
        <v>8</v>
      </c>
      <c r="J22" t="s">
        <v>3</v>
      </c>
      <c r="K22" t="s">
        <v>2</v>
      </c>
    </row>
    <row r="23" spans="2:17" x14ac:dyDescent="0.25">
      <c r="C23" t="s">
        <v>18</v>
      </c>
      <c r="D23">
        <v>0.5</v>
      </c>
      <c r="E23">
        <v>0.49</v>
      </c>
      <c r="F23">
        <v>0.5</v>
      </c>
      <c r="H23" t="s">
        <v>18</v>
      </c>
      <c r="I23">
        <v>0.97399999999999998</v>
      </c>
      <c r="J23">
        <v>0.96699999999999997</v>
      </c>
      <c r="K23">
        <v>0.98499999999999999</v>
      </c>
    </row>
    <row r="24" spans="2:17" x14ac:dyDescent="0.25">
      <c r="C24" t="s">
        <v>20</v>
      </c>
      <c r="D24" s="1">
        <v>0.76</v>
      </c>
      <c r="E24" s="1">
        <v>0.71</v>
      </c>
      <c r="F24" s="1">
        <v>0.73</v>
      </c>
      <c r="H24" t="s">
        <v>20</v>
      </c>
      <c r="I24" s="1">
        <v>0.73499999999999999</v>
      </c>
      <c r="J24" s="1">
        <v>0.81599999999999995</v>
      </c>
      <c r="K24" s="1">
        <v>0.82899999999999996</v>
      </c>
    </row>
    <row r="25" spans="2:17" x14ac:dyDescent="0.25">
      <c r="C25" t="s">
        <v>19</v>
      </c>
      <c r="D25">
        <v>245.9</v>
      </c>
      <c r="E25" s="1">
        <v>246.4</v>
      </c>
      <c r="F25" s="1">
        <v>245.9</v>
      </c>
      <c r="H25" t="s">
        <v>19</v>
      </c>
      <c r="I25">
        <v>145.208</v>
      </c>
      <c r="J25">
        <v>149.87</v>
      </c>
      <c r="K25">
        <v>144.35</v>
      </c>
    </row>
    <row r="26" spans="2:17" x14ac:dyDescent="0.25">
      <c r="C26" t="s">
        <v>21</v>
      </c>
      <c r="D26">
        <v>145.208</v>
      </c>
      <c r="E26">
        <v>149.87</v>
      </c>
      <c r="F26">
        <v>144.35</v>
      </c>
      <c r="H26" t="s">
        <v>21</v>
      </c>
      <c r="I26" s="1">
        <v>29.27</v>
      </c>
      <c r="J26" s="1">
        <v>40.72</v>
      </c>
      <c r="K26" s="1">
        <v>34.299999999999997</v>
      </c>
    </row>
    <row r="29" spans="2:17" x14ac:dyDescent="0.25">
      <c r="B29" t="s">
        <v>4</v>
      </c>
      <c r="C29" t="s">
        <v>9</v>
      </c>
      <c r="D29" s="1" t="s">
        <v>11</v>
      </c>
    </row>
    <row r="30" spans="2:17" x14ac:dyDescent="0.25">
      <c r="B30" t="s">
        <v>8</v>
      </c>
      <c r="C30" s="1">
        <v>0.5</v>
      </c>
      <c r="D30">
        <v>245.9</v>
      </c>
    </row>
    <row r="31" spans="2:17" x14ac:dyDescent="0.25">
      <c r="B31" t="s">
        <v>3</v>
      </c>
      <c r="C31" s="1">
        <v>0.49</v>
      </c>
      <c r="D31" s="1">
        <v>246.4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王润泽</dc:creator>
  <cp:lastModifiedBy>王润泽</cp:lastModifiedBy>
  <dcterms:created xsi:type="dcterms:W3CDTF">2022-05-25T06:26:20Z</dcterms:created>
  <dcterms:modified xsi:type="dcterms:W3CDTF">2022-06-01T08:30:15Z</dcterms:modified>
</cp:coreProperties>
</file>