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 codeName="ThisWorkbook"/>
  <xr:revisionPtr revIDLastSave="0" documentId="13_ncr:1_{2B7E9C68-4B3C-4246-BF0D-1F4C12DA9B2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0402 電阻" sheetId="5" r:id="rId1"/>
    <sheet name="0603 電阻" sheetId="6" r:id="rId2"/>
    <sheet name="0805 電阻" sheetId="7" r:id="rId3"/>
    <sheet name="0603 排阻" sheetId="8" r:id="rId4"/>
    <sheet name="電阻料盤" sheetId="9" r:id="rId5"/>
  </sheets>
  <definedNames>
    <definedName name="_xlnm._FilterDatabase" localSheetId="4" hidden="1">電阻料盤!$A$1:$S$179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5" l="1"/>
  <c r="H9" i="6"/>
  <c r="H48" i="6"/>
  <c r="H12" i="5"/>
  <c r="J12" i="5" s="1"/>
  <c r="H16" i="5"/>
  <c r="J16" i="5" s="1"/>
  <c r="H30" i="5"/>
  <c r="J30" i="5" s="1"/>
  <c r="H33" i="5"/>
  <c r="J33" i="5" s="1"/>
  <c r="H24" i="6"/>
  <c r="L139" i="9"/>
  <c r="H3" i="7"/>
  <c r="H4" i="7"/>
  <c r="H5" i="7"/>
  <c r="H6" i="7"/>
  <c r="H7" i="7"/>
  <c r="H8" i="7"/>
  <c r="H2" i="7"/>
  <c r="C131" i="9"/>
  <c r="C132" i="9"/>
  <c r="C133" i="9"/>
  <c r="C134" i="9"/>
  <c r="C135" i="9"/>
  <c r="C136" i="9"/>
  <c r="C137" i="9"/>
  <c r="C138" i="9"/>
  <c r="L138" i="9"/>
  <c r="L137" i="9"/>
  <c r="L136" i="9"/>
  <c r="L135" i="9"/>
  <c r="L134" i="9"/>
  <c r="L133" i="9"/>
  <c r="H6" i="6"/>
  <c r="J6" i="6" s="1"/>
  <c r="H3" i="6"/>
  <c r="H4" i="6"/>
  <c r="H5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9" i="6"/>
  <c r="H50" i="6"/>
  <c r="H51" i="6"/>
  <c r="H52" i="6"/>
  <c r="H53" i="6"/>
  <c r="H54" i="6"/>
  <c r="H55" i="6"/>
  <c r="H56" i="6"/>
  <c r="H57" i="6"/>
  <c r="H58" i="6"/>
  <c r="H59" i="6"/>
  <c r="H2" i="6"/>
  <c r="H23" i="5"/>
  <c r="J23" i="5" s="1"/>
  <c r="H18" i="5"/>
  <c r="J18" i="5" s="1"/>
  <c r="H3" i="5"/>
  <c r="H4" i="5"/>
  <c r="H5" i="5"/>
  <c r="H6" i="5"/>
  <c r="H7" i="5"/>
  <c r="H8" i="5"/>
  <c r="H9" i="5"/>
  <c r="H10" i="5"/>
  <c r="H11" i="5"/>
  <c r="H13" i="5"/>
  <c r="H14" i="5"/>
  <c r="H15" i="5"/>
  <c r="H17" i="5"/>
  <c r="H19" i="5"/>
  <c r="H20" i="5"/>
  <c r="H22" i="5"/>
  <c r="H24" i="5"/>
  <c r="H25" i="5"/>
  <c r="H26" i="5"/>
  <c r="H27" i="5"/>
  <c r="H28" i="5"/>
  <c r="H29" i="5"/>
  <c r="H31" i="5"/>
  <c r="H32" i="5"/>
  <c r="H34" i="5"/>
  <c r="H35" i="5"/>
  <c r="H36" i="5"/>
  <c r="H37" i="5"/>
  <c r="H38" i="5"/>
  <c r="H39" i="5"/>
  <c r="H40" i="5"/>
  <c r="H41" i="5"/>
  <c r="H42" i="5"/>
  <c r="H2" i="5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C129" i="9"/>
  <c r="C130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L108" i="9"/>
  <c r="C108" i="9"/>
  <c r="L106" i="9"/>
  <c r="L99" i="9"/>
  <c r="C99" i="9"/>
  <c r="L100" i="9"/>
  <c r="C100" i="9"/>
  <c r="L89" i="9"/>
  <c r="C89" i="9"/>
  <c r="L85" i="9"/>
  <c r="C85" i="9"/>
  <c r="L72" i="9"/>
  <c r="C72" i="9"/>
  <c r="L73" i="9"/>
  <c r="C73" i="9"/>
  <c r="L69" i="9"/>
  <c r="C69" i="9"/>
  <c r="L55" i="9"/>
  <c r="L52" i="9"/>
  <c r="C52" i="9"/>
  <c r="C51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70" i="9"/>
  <c r="C71" i="9"/>
  <c r="C74" i="9"/>
  <c r="C75" i="9"/>
  <c r="C76" i="9"/>
  <c r="C77" i="9"/>
  <c r="C78" i="9"/>
  <c r="C79" i="9"/>
  <c r="C80" i="9"/>
  <c r="C81" i="9"/>
  <c r="C82" i="9"/>
  <c r="C83" i="9"/>
  <c r="C84" i="9"/>
  <c r="C86" i="9"/>
  <c r="C87" i="9"/>
  <c r="C88" i="9"/>
  <c r="C90" i="9"/>
  <c r="C91" i="9"/>
  <c r="C92" i="9"/>
  <c r="C93" i="9"/>
  <c r="C94" i="9"/>
  <c r="C95" i="9"/>
  <c r="C96" i="9"/>
  <c r="C97" i="9"/>
  <c r="C98" i="9"/>
  <c r="C101" i="9"/>
  <c r="C102" i="9"/>
  <c r="C103" i="9"/>
  <c r="C104" i="9"/>
  <c r="C105" i="9"/>
  <c r="C106" i="9"/>
  <c r="C107" i="9"/>
  <c r="C109" i="9"/>
  <c r="C110" i="9"/>
  <c r="C111" i="9"/>
  <c r="C112" i="9"/>
  <c r="C113" i="9"/>
  <c r="C114" i="9"/>
  <c r="C115" i="9"/>
  <c r="C116" i="9"/>
  <c r="L116" i="9"/>
  <c r="L115" i="9"/>
  <c r="L114" i="9"/>
  <c r="L113" i="9"/>
  <c r="L112" i="9"/>
  <c r="L110" i="9"/>
  <c r="L109" i="9"/>
  <c r="L107" i="9"/>
  <c r="L105" i="9"/>
  <c r="L104" i="9"/>
  <c r="L103" i="9"/>
  <c r="L102" i="9"/>
  <c r="L101" i="9"/>
  <c r="L98" i="9"/>
  <c r="L97" i="9"/>
  <c r="L96" i="9"/>
  <c r="L95" i="9"/>
  <c r="L94" i="9"/>
  <c r="L93" i="9"/>
  <c r="L92" i="9"/>
  <c r="L91" i="9"/>
  <c r="L90" i="9"/>
  <c r="L88" i="9"/>
  <c r="L87" i="9"/>
  <c r="L86" i="9"/>
  <c r="L84" i="9"/>
  <c r="L83" i="9"/>
  <c r="L82" i="9"/>
  <c r="L81" i="9"/>
  <c r="L80" i="9"/>
  <c r="L79" i="9"/>
  <c r="L78" i="9"/>
  <c r="L77" i="9"/>
  <c r="L76" i="9"/>
  <c r="L75" i="9"/>
  <c r="L74" i="9"/>
  <c r="L71" i="9"/>
  <c r="L70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4" i="9"/>
  <c r="L53" i="9"/>
  <c r="L51" i="9"/>
  <c r="L50" i="9"/>
  <c r="C50" i="9"/>
  <c r="L45" i="9"/>
  <c r="C45" i="9"/>
  <c r="L43" i="9"/>
  <c r="C43" i="9"/>
  <c r="L38" i="9"/>
  <c r="C38" i="9"/>
  <c r="L37" i="9"/>
  <c r="C37" i="9"/>
  <c r="L32" i="9"/>
  <c r="C32" i="9"/>
  <c r="L28" i="9"/>
  <c r="C28" i="9"/>
  <c r="L27" i="9"/>
  <c r="C27" i="9"/>
  <c r="L26" i="9"/>
  <c r="C26" i="9"/>
  <c r="L18" i="9"/>
  <c r="C18" i="9"/>
  <c r="L21" i="9"/>
  <c r="C21" i="9"/>
  <c r="C22" i="9"/>
  <c r="L22" i="9"/>
  <c r="C5" i="9"/>
  <c r="C6" i="9"/>
  <c r="L6" i="9"/>
  <c r="C3" i="9"/>
  <c r="C4" i="9"/>
  <c r="C7" i="9"/>
  <c r="C8" i="9"/>
  <c r="C9" i="9"/>
  <c r="C10" i="9"/>
  <c r="C11" i="9"/>
  <c r="C12" i="9"/>
  <c r="C13" i="9"/>
  <c r="C14" i="9"/>
  <c r="C15" i="9"/>
  <c r="C16" i="9"/>
  <c r="C17" i="9"/>
  <c r="C20" i="9"/>
  <c r="C29" i="9"/>
  <c r="C23" i="9"/>
  <c r="C24" i="9"/>
  <c r="C25" i="9"/>
  <c r="C40" i="9"/>
  <c r="C30" i="9"/>
  <c r="C31" i="9"/>
  <c r="C33" i="9"/>
  <c r="C34" i="9"/>
  <c r="C35" i="9"/>
  <c r="C36" i="9"/>
  <c r="C39" i="9"/>
  <c r="C19" i="9"/>
  <c r="C41" i="9"/>
  <c r="C42" i="9"/>
  <c r="C44" i="9"/>
  <c r="C46" i="9"/>
  <c r="C47" i="9"/>
  <c r="C48" i="9"/>
  <c r="C49" i="9"/>
  <c r="C2" i="9"/>
  <c r="L3" i="9"/>
  <c r="L49" i="9"/>
  <c r="L48" i="9"/>
  <c r="L47" i="9"/>
  <c r="L46" i="9"/>
  <c r="L44" i="9"/>
  <c r="L42" i="9"/>
  <c r="L41" i="9"/>
  <c r="L19" i="9"/>
  <c r="L39" i="9"/>
  <c r="L36" i="9"/>
  <c r="L35" i="9"/>
  <c r="L34" i="9"/>
  <c r="L33" i="9"/>
  <c r="L31" i="9"/>
  <c r="L30" i="9"/>
  <c r="L40" i="9"/>
  <c r="L25" i="9"/>
  <c r="L24" i="9"/>
  <c r="L23" i="9"/>
  <c r="L29" i="9"/>
  <c r="L20" i="9"/>
  <c r="L17" i="9"/>
  <c r="L16" i="9"/>
  <c r="L15" i="9"/>
  <c r="L14" i="9"/>
  <c r="L13" i="9"/>
  <c r="L12" i="9"/>
  <c r="L11" i="9"/>
  <c r="L10" i="9"/>
  <c r="L9" i="9"/>
  <c r="L8" i="9"/>
  <c r="L7" i="9"/>
  <c r="L5" i="9"/>
  <c r="L4" i="9"/>
  <c r="L2" i="9"/>
  <c r="J23" i="6" l="1"/>
  <c r="J10" i="6"/>
  <c r="J4" i="6"/>
  <c r="J15" i="5"/>
  <c r="J22" i="5"/>
  <c r="J5" i="7"/>
  <c r="J4" i="8"/>
  <c r="J5" i="8"/>
  <c r="J58" i="6"/>
  <c r="J54" i="6"/>
  <c r="J47" i="6"/>
  <c r="J46" i="6"/>
  <c r="J45" i="6"/>
  <c r="J42" i="6"/>
  <c r="J41" i="6"/>
  <c r="J40" i="6"/>
  <c r="J37" i="6"/>
  <c r="J35" i="6"/>
  <c r="J32" i="6"/>
  <c r="J31" i="6"/>
  <c r="J30" i="6"/>
  <c r="J28" i="6"/>
  <c r="J20" i="6"/>
  <c r="J16" i="6"/>
  <c r="J11" i="6"/>
  <c r="J3" i="6"/>
  <c r="J31" i="5"/>
  <c r="J27" i="5"/>
  <c r="J25" i="5"/>
  <c r="J19" i="5"/>
  <c r="J17" i="5"/>
  <c r="J11" i="5"/>
  <c r="J24" i="5"/>
  <c r="J35" i="5"/>
  <c r="J4" i="7"/>
  <c r="J15" i="6"/>
  <c r="J13" i="6"/>
  <c r="J29" i="6"/>
  <c r="J27" i="6"/>
  <c r="J50" i="6"/>
  <c r="J32" i="5"/>
  <c r="J7" i="7"/>
  <c r="J44" i="6"/>
  <c r="J39" i="6"/>
  <c r="J5" i="6"/>
  <c r="J29" i="5"/>
  <c r="J26" i="5"/>
  <c r="J41" i="5"/>
  <c r="J40" i="5"/>
  <c r="J39" i="5"/>
  <c r="J38" i="5"/>
  <c r="J37" i="5"/>
  <c r="J34" i="5"/>
  <c r="J28" i="5"/>
  <c r="J13" i="5"/>
  <c r="J9" i="5"/>
  <c r="J8" i="5"/>
  <c r="J7" i="5"/>
  <c r="J6" i="5"/>
  <c r="J5" i="5"/>
  <c r="J4" i="5"/>
  <c r="J52" i="6"/>
  <c r="J55" i="6"/>
  <c r="J56" i="6"/>
  <c r="J57" i="6"/>
  <c r="J3" i="8"/>
  <c r="J2" i="8"/>
  <c r="J8" i="7"/>
  <c r="J6" i="7"/>
  <c r="J7" i="6"/>
  <c r="J8" i="6"/>
  <c r="J12" i="6"/>
  <c r="J14" i="6"/>
  <c r="J17" i="6"/>
  <c r="J18" i="6"/>
  <c r="J19" i="6"/>
  <c r="J21" i="6"/>
  <c r="J22" i="6"/>
  <c r="J25" i="6"/>
  <c r="J26" i="6"/>
  <c r="J33" i="6"/>
  <c r="J34" i="6"/>
  <c r="J36" i="6"/>
  <c r="J38" i="6"/>
  <c r="J43" i="6"/>
  <c r="J51" i="6"/>
  <c r="J59" i="6"/>
  <c r="J2" i="6"/>
  <c r="J3" i="5"/>
  <c r="J10" i="5"/>
  <c r="J14" i="5"/>
  <c r="J20" i="5"/>
  <c r="J36" i="5"/>
  <c r="J2" i="5"/>
</calcChain>
</file>

<file path=xl/sharedStrings.xml><?xml version="1.0" encoding="utf-8"?>
<sst xmlns="http://schemas.openxmlformats.org/spreadsheetml/2006/main" count="2072" uniqueCount="714">
  <si>
    <r>
      <t>電阻值 (</t>
    </r>
    <r>
      <rPr>
        <sz val="12"/>
        <color theme="1"/>
        <rFont val="Symbol"/>
        <family val="1"/>
        <charset val="2"/>
      </rPr>
      <t>W</t>
    </r>
    <r>
      <rPr>
        <sz val="12"/>
        <color theme="1"/>
        <rFont val="新細明體"/>
        <family val="1"/>
        <charset val="136"/>
      </rPr>
      <t>)</t>
    </r>
    <phoneticPr fontId="29" type="noConversion"/>
  </si>
  <si>
    <t>包裝</t>
    <phoneticPr fontId="29" type="noConversion"/>
  </si>
  <si>
    <t>誤差(%)</t>
    <phoneticPr fontId="29" type="noConversion"/>
  </si>
  <si>
    <t>廠牌</t>
    <phoneticPr fontId="29" type="noConversion"/>
  </si>
  <si>
    <t>代替料號</t>
    <phoneticPr fontId="28" type="noConversion"/>
  </si>
  <si>
    <t>廠牌</t>
    <phoneticPr fontId="28" type="noConversion"/>
  </si>
  <si>
    <t>單顆單價(NT)</t>
    <phoneticPr fontId="29" type="noConversion"/>
  </si>
  <si>
    <t>LibRef</t>
    <phoneticPr fontId="28" type="noConversion"/>
  </si>
  <si>
    <t>料號</t>
    <phoneticPr fontId="29" type="noConversion"/>
  </si>
  <si>
    <t>庫存數量</t>
    <phoneticPr fontId="29" type="noConversion"/>
  </si>
  <si>
    <t>單捲數量</t>
    <phoneticPr fontId="29" type="noConversion"/>
  </si>
  <si>
    <t>庫存捲數</t>
    <phoneticPr fontId="29" type="noConversion"/>
  </si>
  <si>
    <r>
      <t>J</t>
    </r>
    <r>
      <rPr>
        <sz val="12"/>
        <color theme="1"/>
        <rFont val="新細明體"/>
        <family val="2"/>
        <charset val="136"/>
        <scheme val="minor"/>
      </rPr>
      <t>umper</t>
    </r>
    <phoneticPr fontId="28" type="noConversion"/>
  </si>
  <si>
    <t>YAGEO</t>
    <phoneticPr fontId="28" type="noConversion"/>
  </si>
  <si>
    <t>0402</t>
    <phoneticPr fontId="28" type="noConversion"/>
  </si>
  <si>
    <t>RC0402JR-070RL</t>
    <phoneticPr fontId="28" type="noConversion"/>
  </si>
  <si>
    <r>
      <t>RC0402JR-07</t>
    </r>
    <r>
      <rPr>
        <sz val="12"/>
        <color theme="1"/>
        <rFont val="新細明體"/>
        <family val="2"/>
        <charset val="136"/>
        <scheme val="minor"/>
      </rPr>
      <t>33</t>
    </r>
    <r>
      <rPr>
        <sz val="12"/>
        <color theme="1"/>
        <rFont val="新細明體"/>
        <family val="2"/>
        <charset val="136"/>
        <scheme val="minor"/>
      </rPr>
      <t>RL</t>
    </r>
    <phoneticPr fontId="28" type="noConversion"/>
  </si>
  <si>
    <r>
      <t>RC0402JR-07330</t>
    </r>
    <r>
      <rPr>
        <sz val="12"/>
        <color theme="1"/>
        <rFont val="新細明體"/>
        <family val="2"/>
        <charset val="136"/>
        <scheme val="minor"/>
      </rPr>
      <t>RL</t>
    </r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</si>
  <si>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</si>
  <si>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t>2k</t>
    <phoneticPr fontId="28" type="noConversion"/>
  </si>
  <si>
    <r>
      <t>4</t>
    </r>
    <r>
      <rPr>
        <sz val="12"/>
        <color theme="1"/>
        <rFont val="新細明體"/>
        <family val="2"/>
        <charset val="136"/>
        <scheme val="minor"/>
      </rPr>
      <t>.7k</t>
    </r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</si>
  <si>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00k</t>
    </r>
    <phoneticPr fontId="28" type="noConversion"/>
  </si>
  <si>
    <t>0603</t>
  </si>
  <si>
    <t>0603</t>
    <phoneticPr fontId="28" type="noConversion"/>
  </si>
  <si>
    <r>
      <t>J</t>
    </r>
    <r>
      <rPr>
        <sz val="12"/>
        <color theme="1"/>
        <rFont val="新細明體"/>
        <family val="2"/>
        <charset val="136"/>
        <scheme val="minor"/>
      </rPr>
      <t>umper</t>
    </r>
    <phoneticPr fontId="28" type="noConversion"/>
  </si>
  <si>
    <t>RC0603JR-070RL</t>
    <phoneticPr fontId="28" type="noConversion"/>
  </si>
  <si>
    <t>RC0603FR-0736RL</t>
    <phoneticPr fontId="28" type="noConversion"/>
  </si>
  <si>
    <t>RC0603FR-0739RL</t>
    <phoneticPr fontId="28" type="noConversion"/>
  </si>
  <si>
    <t>RC0603FR-0775RL</t>
    <phoneticPr fontId="28" type="noConversion"/>
  </si>
  <si>
    <t>RC0603FR-07120RL</t>
    <phoneticPr fontId="28" type="noConversion"/>
  </si>
  <si>
    <t>RC0603JR-07330RL</t>
    <phoneticPr fontId="28" type="noConversion"/>
  </si>
  <si>
    <t>RC0603FR-07560RL</t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</si>
  <si>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</si>
  <si>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t>1.5k</t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</si>
  <si>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.74k</t>
    </r>
    <phoneticPr fontId="28" type="noConversion"/>
  </si>
  <si>
    <t>WALSIN</t>
    <phoneticPr fontId="28" type="noConversion"/>
  </si>
  <si>
    <r>
      <t>W</t>
    </r>
    <r>
      <rPr>
        <sz val="12"/>
        <color theme="1"/>
        <rFont val="新細明體"/>
        <family val="2"/>
        <charset val="136"/>
        <scheme val="minor"/>
      </rPr>
      <t>R06X1741FTL</t>
    </r>
    <phoneticPr fontId="28" type="noConversion"/>
  </si>
  <si>
    <t>4.7k</t>
    <phoneticPr fontId="28" type="noConversion"/>
  </si>
  <si>
    <t>RC0603JR-074k7L</t>
    <phoneticPr fontId="28" type="noConversion"/>
  </si>
  <si>
    <t>5.1k</t>
    <phoneticPr fontId="28" type="noConversion"/>
  </si>
  <si>
    <r>
      <t>6</t>
    </r>
    <r>
      <rPr>
        <sz val="12"/>
        <color theme="1"/>
        <rFont val="新細明體"/>
        <family val="2"/>
        <charset val="136"/>
        <scheme val="minor"/>
      </rPr>
      <t>.8k</t>
    </r>
    <phoneticPr fontId="28" type="noConversion"/>
  </si>
  <si>
    <r>
      <t>10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</si>
  <si>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t>WR06X103JTL</t>
    <phoneticPr fontId="28" type="noConversion"/>
  </si>
  <si>
    <t>20k</t>
    <phoneticPr fontId="28" type="noConversion"/>
  </si>
  <si>
    <t>WR06X203JTL</t>
    <phoneticPr fontId="28" type="noConversion"/>
  </si>
  <si>
    <t>100k</t>
    <phoneticPr fontId="28" type="noConversion"/>
  </si>
  <si>
    <t>RC0603JR-07100kL</t>
    <phoneticPr fontId="28" type="noConversion"/>
  </si>
  <si>
    <t>1M</t>
    <phoneticPr fontId="28" type="noConversion"/>
  </si>
  <si>
    <t>RC0603JR-071ML</t>
    <phoneticPr fontId="28" type="noConversion"/>
  </si>
  <si>
    <t>0805</t>
    <phoneticPr fontId="28" type="noConversion"/>
  </si>
  <si>
    <t>WR08X471JTL</t>
    <phoneticPr fontId="28" type="noConversion"/>
  </si>
  <si>
    <t>WR08X512JTL</t>
    <phoneticPr fontId="28" type="noConversion"/>
  </si>
  <si>
    <t>8P4R_0603 0</t>
    <phoneticPr fontId="28" type="noConversion"/>
  </si>
  <si>
    <t>8P4R_0603 33</t>
    <phoneticPr fontId="28" type="noConversion"/>
  </si>
  <si>
    <t>8P4R_0603 330</t>
    <phoneticPr fontId="28" type="noConversion"/>
  </si>
  <si>
    <t>8P4R_0603 10k</t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</si>
  <si>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0k</t>
    </r>
    <phoneticPr fontId="28" type="noConversion"/>
  </si>
  <si>
    <r>
      <t>8</t>
    </r>
    <r>
      <rPr>
        <sz val="12"/>
        <color theme="1"/>
        <rFont val="新細明體"/>
        <family val="2"/>
        <charset val="136"/>
        <scheme val="minor"/>
      </rPr>
      <t>P4R 0603</t>
    </r>
    <phoneticPr fontId="28" type="noConversion"/>
  </si>
  <si>
    <r>
      <t>Y</t>
    </r>
    <r>
      <rPr>
        <sz val="12"/>
        <color theme="1"/>
        <rFont val="新細明體"/>
        <family val="2"/>
        <charset val="136"/>
        <scheme val="minor"/>
      </rPr>
      <t>C164-JR-070RL</t>
    </r>
    <phoneticPr fontId="28" type="noConversion"/>
  </si>
  <si>
    <t>YC164-JR-07330RL</t>
    <phoneticPr fontId="28" type="noConversion"/>
  </si>
  <si>
    <t>YC164-JR-0710KRL</t>
    <phoneticPr fontId="28" type="noConversion"/>
  </si>
  <si>
    <t>CR0603F120KP05</t>
    <phoneticPr fontId="28" type="noConversion"/>
  </si>
  <si>
    <r>
      <t>120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</si>
  <si>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t>?</t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</si>
  <si>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80k</t>
    </r>
    <phoneticPr fontId="28" type="noConversion"/>
  </si>
  <si>
    <t>240k</t>
    <phoneticPr fontId="28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</si>
  <si>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36k</t>
    </r>
    <phoneticPr fontId="28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</si>
  <si>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R0402F37R4Q10</t>
    </r>
    <phoneticPr fontId="28" type="noConversion"/>
  </si>
  <si>
    <t>RTT0240R2FTH</t>
    <phoneticPr fontId="28" type="noConversion"/>
  </si>
  <si>
    <t>RC0402FR-0775R</t>
    <phoneticPr fontId="28" type="noConversion"/>
  </si>
  <si>
    <t>CR0402F80R6Q10</t>
    <phoneticPr fontId="28" type="noConversion"/>
  </si>
  <si>
    <t>RC0402FR-07120R</t>
    <phoneticPr fontId="28" type="noConversion"/>
  </si>
  <si>
    <t>RC0402FR-07240R</t>
    <phoneticPr fontId="28" type="noConversion"/>
  </si>
  <si>
    <t>RC0402FR-07560R</t>
    <phoneticPr fontId="28" type="noConversion"/>
  </si>
  <si>
    <t>RTT028062FTH</t>
    <phoneticPr fontId="28" type="noConversion"/>
  </si>
  <si>
    <t>80.6k</t>
    <phoneticPr fontId="28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</si>
  <si>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R0402F108KQ10</t>
    </r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</si>
  <si>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80k</t>
    </r>
    <phoneticPr fontId="28" type="noConversion"/>
  </si>
  <si>
    <r>
      <t>2</t>
    </r>
    <r>
      <rPr>
        <sz val="12"/>
        <color theme="1"/>
        <rFont val="新細明體"/>
        <family val="2"/>
        <charset val="136"/>
        <scheme val="minor"/>
      </rPr>
      <t>40k</t>
    </r>
    <phoneticPr fontId="28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</si>
  <si>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36k</t>
    </r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</si>
  <si>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M</t>
    </r>
    <phoneticPr fontId="28" type="noConversion"/>
  </si>
  <si>
    <t>RC0402JR-072KL</t>
  </si>
  <si>
    <t>RC0402JR-07100KL</t>
  </si>
  <si>
    <t>RC0402FR-07120KL</t>
  </si>
  <si>
    <t>RC0402FR-07240KL</t>
  </si>
  <si>
    <t>RC0402FR-07536KL</t>
  </si>
  <si>
    <r>
      <t>5.1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</si>
  <si>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t>10k</t>
    <phoneticPr fontId="28" type="noConversion"/>
  </si>
  <si>
    <t>WR04X2002FTL</t>
    <phoneticPr fontId="28" type="noConversion"/>
  </si>
  <si>
    <t>20k</t>
    <phoneticPr fontId="28" type="noConversion"/>
  </si>
  <si>
    <t>WR08X5100FTL</t>
    <phoneticPr fontId="28" type="noConversion"/>
  </si>
  <si>
    <t>WR04X5102FTL</t>
    <phoneticPr fontId="28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</si>
  <si>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1k</t>
    </r>
    <phoneticPr fontId="28" type="noConversion"/>
  </si>
  <si>
    <t>WALSIN</t>
    <phoneticPr fontId="28" type="noConversion"/>
  </si>
  <si>
    <r>
      <t>RC0603</t>
    </r>
    <r>
      <rPr>
        <sz val="12"/>
        <color theme="1"/>
        <rFont val="新細明體"/>
        <family val="2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>R-07100kL</t>
    </r>
    <phoneticPr fontId="28" type="noConversion"/>
  </si>
  <si>
    <t>2k</t>
    <phoneticPr fontId="28" type="noConversion"/>
  </si>
  <si>
    <t>RALEC</t>
    <phoneticPr fontId="28" type="noConversion"/>
  </si>
  <si>
    <t>RTT03202JTP</t>
    <phoneticPr fontId="28" type="noConversion"/>
  </si>
  <si>
    <t>2.2k</t>
    <phoneticPr fontId="28" type="noConversion"/>
  </si>
  <si>
    <t>RTT03222JTP</t>
    <phoneticPr fontId="28" type="noConversion"/>
  </si>
  <si>
    <t>WALSIN</t>
    <phoneticPr fontId="28" type="noConversion"/>
  </si>
  <si>
    <t>RC0603FR07100RL</t>
    <phoneticPr fontId="28" type="noConversion"/>
  </si>
  <si>
    <t>YAGEO</t>
  </si>
  <si>
    <t>YAGEO</t>
    <phoneticPr fontId="28" type="noConversion"/>
  </si>
  <si>
    <t>RC0402FR-07100KL</t>
    <phoneticPr fontId="28" type="noConversion"/>
  </si>
  <si>
    <t>WR06X000PTL</t>
    <phoneticPr fontId="28" type="noConversion"/>
  </si>
  <si>
    <t>WR06X1002FTL</t>
    <phoneticPr fontId="28" type="noConversion"/>
  </si>
  <si>
    <t>WR06X2002FTL</t>
    <phoneticPr fontId="28" type="noConversion"/>
  </si>
  <si>
    <t>RES-0402 51k 1%</t>
    <phoneticPr fontId="28" type="noConversion"/>
  </si>
  <si>
    <t>WALSIN</t>
    <phoneticPr fontId="28" type="noConversion"/>
  </si>
  <si>
    <t>RES-0402 0</t>
    <phoneticPr fontId="28" type="noConversion"/>
  </si>
  <si>
    <t>RES-0402 33</t>
    <phoneticPr fontId="28" type="noConversion"/>
  </si>
  <si>
    <t>WR04X330JTL</t>
    <phoneticPr fontId="28" type="noConversion"/>
  </si>
  <si>
    <t>RES-0402 40.2 1%</t>
    <phoneticPr fontId="28" type="noConversion"/>
  </si>
  <si>
    <t>RES-0402 75 1%</t>
    <phoneticPr fontId="28" type="noConversion"/>
  </si>
  <si>
    <t>RES-0402 80.6 1%</t>
    <phoneticPr fontId="28" type="noConversion"/>
  </si>
  <si>
    <t>RES-0402 120 1%</t>
    <phoneticPr fontId="28" type="noConversion"/>
  </si>
  <si>
    <t>RES-0402 240 1%</t>
    <phoneticPr fontId="28" type="noConversion"/>
  </si>
  <si>
    <t>RES-0402 330</t>
    <phoneticPr fontId="28" type="noConversion"/>
  </si>
  <si>
    <t>RES-0402 470</t>
    <phoneticPr fontId="28" type="noConversion"/>
  </si>
  <si>
    <r>
      <t>W</t>
    </r>
    <r>
      <rPr>
        <sz val="12"/>
        <color theme="1"/>
        <rFont val="新細明體"/>
        <family val="2"/>
        <charset val="136"/>
        <scheme val="minor"/>
      </rPr>
      <t>R04X471JTL</t>
    </r>
    <phoneticPr fontId="28" type="noConversion"/>
  </si>
  <si>
    <t>RES-0402 560 1%</t>
    <phoneticPr fontId="28" type="noConversion"/>
  </si>
  <si>
    <r>
      <t>W</t>
    </r>
    <r>
      <rPr>
        <sz val="12"/>
        <color theme="1"/>
        <rFont val="新細明體"/>
        <family val="2"/>
        <charset val="136"/>
        <scheme val="minor"/>
      </rPr>
      <t>R04X5600FTL</t>
    </r>
    <phoneticPr fontId="28" type="noConversion"/>
  </si>
  <si>
    <r>
      <t>W</t>
    </r>
    <r>
      <rPr>
        <sz val="12"/>
        <color theme="1"/>
        <rFont val="新細明體"/>
        <family val="2"/>
        <charset val="136"/>
        <scheme val="minor"/>
      </rPr>
      <t>R04X102JTL</t>
    </r>
    <phoneticPr fontId="28" type="noConversion"/>
  </si>
  <si>
    <t>RES-0402 1k 1%</t>
    <phoneticPr fontId="28" type="noConversion"/>
  </si>
  <si>
    <r>
      <t>RC0402</t>
    </r>
    <r>
      <rPr>
        <sz val="12"/>
        <color theme="1"/>
        <rFont val="新細明體"/>
        <family val="2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>R-071KL</t>
    </r>
    <phoneticPr fontId="28" type="noConversion"/>
  </si>
  <si>
    <t>RES-0402 1k</t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</si>
  <si>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.5k</t>
    </r>
    <phoneticPr fontId="28" type="noConversion"/>
  </si>
  <si>
    <t>RES-0402 1.5k</t>
    <phoneticPr fontId="28" type="noConversion"/>
  </si>
  <si>
    <t>RES-0402 1.74k 1%</t>
    <phoneticPr fontId="28" type="noConversion"/>
  </si>
  <si>
    <t>WR04X152JTL</t>
    <phoneticPr fontId="28" type="noConversion"/>
  </si>
  <si>
    <t>WR04X1741FTL</t>
    <phoneticPr fontId="28" type="noConversion"/>
  </si>
  <si>
    <t>1.74k</t>
    <phoneticPr fontId="28" type="noConversion"/>
  </si>
  <si>
    <t>RES-0402 2k</t>
    <phoneticPr fontId="28" type="noConversion"/>
  </si>
  <si>
    <t>RES-0402 4.7k</t>
    <phoneticPr fontId="28" type="noConversion"/>
  </si>
  <si>
    <r>
      <t>5.1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</si>
  <si>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t>RC0402JR-074K7L</t>
    <phoneticPr fontId="28" type="noConversion"/>
  </si>
  <si>
    <t>RC0402JR-075K1L</t>
    <phoneticPr fontId="28" type="noConversion"/>
  </si>
  <si>
    <t>RES-0402 5.1k</t>
    <phoneticPr fontId="28" type="noConversion"/>
  </si>
  <si>
    <t>RES-0402 10k 1%</t>
    <phoneticPr fontId="28" type="noConversion"/>
  </si>
  <si>
    <t>RES-0402 10k</t>
    <phoneticPr fontId="28" type="noConversion"/>
  </si>
  <si>
    <t>WR04X103JTL</t>
    <phoneticPr fontId="28" type="noConversion"/>
  </si>
  <si>
    <r>
      <t>18.2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</si>
  <si>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t>WALSIN</t>
    <phoneticPr fontId="28" type="noConversion"/>
  </si>
  <si>
    <t>WR04X1002FTL</t>
    <phoneticPr fontId="28" type="noConversion"/>
  </si>
  <si>
    <r>
      <t>WR04X</t>
    </r>
    <r>
      <rPr>
        <sz val="12"/>
        <color theme="1"/>
        <rFont val="新細明體"/>
        <family val="2"/>
        <charset val="136"/>
        <scheme val="minor"/>
      </rPr>
      <t>1822</t>
    </r>
    <r>
      <rPr>
        <sz val="12"/>
        <color theme="1"/>
        <rFont val="新細明體"/>
        <family val="2"/>
        <charset val="136"/>
        <scheme val="minor"/>
      </rPr>
      <t>FTL</t>
    </r>
    <phoneticPr fontId="28" type="noConversion"/>
  </si>
  <si>
    <t>RES-0402 18.2k 1%</t>
    <phoneticPr fontId="28" type="noConversion"/>
  </si>
  <si>
    <t>RES-0402 20k 1%</t>
    <phoneticPr fontId="28" type="noConversion"/>
  </si>
  <si>
    <t>RES-0402 20k</t>
    <phoneticPr fontId="28" type="noConversion"/>
  </si>
  <si>
    <t>RES-0402 33.2k 1%</t>
    <phoneticPr fontId="28" type="noConversion"/>
  </si>
  <si>
    <t>RC0402JR-0720KL</t>
    <phoneticPr fontId="28" type="noConversion"/>
  </si>
  <si>
    <t>RC0402FR-07332K2L</t>
    <phoneticPr fontId="28" type="noConversion"/>
  </si>
  <si>
    <t>20k</t>
    <phoneticPr fontId="28" type="noConversion"/>
  </si>
  <si>
    <r>
      <t>33.2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</si>
  <si>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r>
      <t>RES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0603 0</t>
    </r>
    <phoneticPr fontId="28" type="noConversion"/>
  </si>
  <si>
    <t>RES-0603 12</t>
    <phoneticPr fontId="28" type="noConversion"/>
  </si>
  <si>
    <t>RC0603JR-0712RL</t>
    <phoneticPr fontId="28" type="noConversion"/>
  </si>
  <si>
    <t>0603</t>
    <phoneticPr fontId="28" type="noConversion"/>
  </si>
  <si>
    <t>YAGEO</t>
    <phoneticPr fontId="28" type="noConversion"/>
  </si>
  <si>
    <t>YAGEO</t>
    <phoneticPr fontId="28" type="noConversion"/>
  </si>
  <si>
    <t>RES-0603 33</t>
    <phoneticPr fontId="28" type="noConversion"/>
  </si>
  <si>
    <t>RES-0603 36 1%</t>
    <phoneticPr fontId="28" type="noConversion"/>
  </si>
  <si>
    <t>RES-0603 39 1%</t>
    <phoneticPr fontId="28" type="noConversion"/>
  </si>
  <si>
    <t>RES-0603 68</t>
    <phoneticPr fontId="28" type="noConversion"/>
  </si>
  <si>
    <t>WR06X330JTL</t>
    <phoneticPr fontId="28" type="noConversion"/>
  </si>
  <si>
    <t>WR06X680JTL</t>
    <phoneticPr fontId="28" type="noConversion"/>
  </si>
  <si>
    <t>RES-0603 75 1%</t>
    <phoneticPr fontId="28" type="noConversion"/>
  </si>
  <si>
    <t>RES-0603 100 1%</t>
    <phoneticPr fontId="28" type="noConversion"/>
  </si>
  <si>
    <t>RES-0603 120 1%</t>
    <phoneticPr fontId="28" type="noConversion"/>
  </si>
  <si>
    <r>
      <t xml:space="preserve">RES-0603 </t>
    </r>
    <r>
      <rPr>
        <sz val="12"/>
        <color theme="1"/>
        <rFont val="新細明體"/>
        <family val="2"/>
        <charset val="136"/>
        <scheme val="minor"/>
      </rPr>
      <t>200 1%</t>
    </r>
    <phoneticPr fontId="28" type="noConversion"/>
  </si>
  <si>
    <t>RES-0603 330</t>
    <phoneticPr fontId="28" type="noConversion"/>
  </si>
  <si>
    <t>RES-0603 1.5k 1%</t>
    <phoneticPr fontId="28" type="noConversion"/>
  </si>
  <si>
    <t>RES-0603 220 1%</t>
    <phoneticPr fontId="28" type="noConversion"/>
  </si>
  <si>
    <t>RC0603FR-07200RL</t>
    <phoneticPr fontId="28" type="noConversion"/>
  </si>
  <si>
    <t>WR06X1000FTL</t>
    <phoneticPr fontId="28" type="noConversion"/>
  </si>
  <si>
    <t>RES-0603 560 1%</t>
    <phoneticPr fontId="28" type="noConversion"/>
  </si>
  <si>
    <t>RES-0603 680</t>
    <phoneticPr fontId="28" type="noConversion"/>
  </si>
  <si>
    <t>WR06X2200FTL</t>
    <phoneticPr fontId="28" type="noConversion"/>
  </si>
  <si>
    <t>RES-0603 1k 1%</t>
    <phoneticPr fontId="28" type="noConversion"/>
  </si>
  <si>
    <t>RES-0603 1k</t>
    <phoneticPr fontId="28" type="noConversion"/>
  </si>
  <si>
    <r>
      <t>RES-0603 2.2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</si>
  <si>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t>RES-0603 4.7k</t>
    <phoneticPr fontId="28" type="noConversion"/>
  </si>
  <si>
    <t>RES-0603 5.1k</t>
    <phoneticPr fontId="28" type="noConversion"/>
  </si>
  <si>
    <t>RES-0603 10k 1%</t>
    <phoneticPr fontId="28" type="noConversion"/>
  </si>
  <si>
    <t>RES-0603 10k</t>
    <phoneticPr fontId="28" type="noConversion"/>
  </si>
  <si>
    <t>RES-0603 20k 1%</t>
    <phoneticPr fontId="28" type="noConversion"/>
  </si>
  <si>
    <t>RES-0603 20k</t>
    <phoneticPr fontId="28" type="noConversion"/>
  </si>
  <si>
    <t>RES-0603 100k</t>
    <phoneticPr fontId="28" type="noConversion"/>
  </si>
  <si>
    <t>RES-0603 100k 1%</t>
    <phoneticPr fontId="28" type="noConversion"/>
  </si>
  <si>
    <t>RES-0603 120k 1%</t>
    <phoneticPr fontId="28" type="noConversion"/>
  </si>
  <si>
    <t>RES-0603 180k 1%</t>
    <phoneticPr fontId="28" type="noConversion"/>
  </si>
  <si>
    <t>RES-0603 240k 1%</t>
    <phoneticPr fontId="28" type="noConversion"/>
  </si>
  <si>
    <t>RES-0603 536k 1%</t>
    <phoneticPr fontId="28" type="noConversion"/>
  </si>
  <si>
    <t>RES-0603 1M</t>
    <phoneticPr fontId="28" type="noConversion"/>
  </si>
  <si>
    <t>RC0603JR-071KL</t>
    <phoneticPr fontId="28" type="noConversion"/>
  </si>
  <si>
    <t>RC0603FR-071KL</t>
    <phoneticPr fontId="28" type="noConversion"/>
  </si>
  <si>
    <t>WR06X681JTL</t>
    <phoneticPr fontId="28" type="noConversion"/>
  </si>
  <si>
    <t>RC0603FR-071K5L</t>
    <phoneticPr fontId="28" type="noConversion"/>
  </si>
  <si>
    <t>RES-0603 1.74k 1%</t>
    <phoneticPr fontId="28" type="noConversion"/>
  </si>
  <si>
    <r>
      <t xml:space="preserve">RES-0603 </t>
    </r>
    <r>
      <rPr>
        <sz val="12"/>
        <color theme="1"/>
        <rFont val="新細明體"/>
        <family val="2"/>
        <charset val="136"/>
        <scheme val="minor"/>
      </rPr>
      <t>2k</t>
    </r>
    <phoneticPr fontId="28" type="noConversion"/>
  </si>
  <si>
    <t>RES-0603 2k 1%</t>
    <phoneticPr fontId="28" type="noConversion"/>
  </si>
  <si>
    <t>WALSIN</t>
    <phoneticPr fontId="28" type="noConversion"/>
  </si>
  <si>
    <t>WR06X2001FTL</t>
    <phoneticPr fontId="28" type="noConversion"/>
  </si>
  <si>
    <t>RES-0603 2.4k 1%</t>
    <phoneticPr fontId="28" type="noConversion"/>
  </si>
  <si>
    <t>WR06X2401FTL</t>
    <phoneticPr fontId="28" type="noConversion"/>
  </si>
  <si>
    <t>2.4k</t>
    <phoneticPr fontId="28" type="noConversion"/>
  </si>
  <si>
    <t>3k</t>
    <phoneticPr fontId="28" type="noConversion"/>
  </si>
  <si>
    <t>RES-0603 3k 1%</t>
    <phoneticPr fontId="28" type="noConversion"/>
  </si>
  <si>
    <t>RES-0603 3.3k</t>
    <phoneticPr fontId="28" type="noConversion"/>
  </si>
  <si>
    <t>WR06X3001FTL</t>
    <phoneticPr fontId="28" type="noConversion"/>
  </si>
  <si>
    <t>WR06X332JTL</t>
    <phoneticPr fontId="28" type="noConversion"/>
  </si>
  <si>
    <t>3.3k</t>
    <phoneticPr fontId="28" type="noConversion"/>
  </si>
  <si>
    <t>RES-0603 6.19k 1%</t>
    <phoneticPr fontId="28" type="noConversion"/>
  </si>
  <si>
    <t>6.19k</t>
    <phoneticPr fontId="28" type="noConversion"/>
  </si>
  <si>
    <t>WR06X6191FTL</t>
    <phoneticPr fontId="28" type="noConversion"/>
  </si>
  <si>
    <t>RES-0603 9.31k 1%</t>
    <phoneticPr fontId="28" type="noConversion"/>
  </si>
  <si>
    <t>9.31k</t>
    <phoneticPr fontId="28" type="noConversion"/>
  </si>
  <si>
    <t>WR06X9311FTL</t>
    <phoneticPr fontId="28" type="noConversion"/>
  </si>
  <si>
    <r>
      <t>10</t>
    </r>
    <r>
      <rPr>
        <sz val="12"/>
        <color theme="1"/>
        <rFont val="新細明體"/>
        <family val="2"/>
        <charset val="136"/>
        <scheme val="minor"/>
      </rPr>
      <t>.5k</t>
    </r>
    <phoneticPr fontId="28" type="noConversion"/>
  </si>
  <si>
    <r>
      <t>WR06X10</t>
    </r>
    <r>
      <rPr>
        <sz val="12"/>
        <color theme="1"/>
        <rFont val="新細明體"/>
        <family val="2"/>
        <charset val="136"/>
        <scheme val="minor"/>
      </rPr>
      <t>5</t>
    </r>
    <r>
      <rPr>
        <sz val="12"/>
        <color theme="1"/>
        <rFont val="新細明體"/>
        <family val="2"/>
        <charset val="136"/>
        <scheme val="minor"/>
      </rPr>
      <t>2FTL</t>
    </r>
    <phoneticPr fontId="28" type="noConversion"/>
  </si>
  <si>
    <t>RES-0603 10.5k 1%</t>
    <phoneticPr fontId="28" type="noConversion"/>
  </si>
  <si>
    <t>RES-0603 17.4k 1%</t>
    <phoneticPr fontId="28" type="noConversion"/>
  </si>
  <si>
    <t>17.4k</t>
    <phoneticPr fontId="28" type="noConversion"/>
  </si>
  <si>
    <r>
      <t>WR06X1742</t>
    </r>
    <r>
      <rPr>
        <sz val="12"/>
        <color theme="1"/>
        <rFont val="新細明體"/>
        <family val="2"/>
        <charset val="136"/>
        <scheme val="minor"/>
      </rPr>
      <t>FTL</t>
    </r>
    <phoneticPr fontId="28" type="noConversion"/>
  </si>
  <si>
    <t>RES-0603 19.1k 1%</t>
    <phoneticPr fontId="28" type="noConversion"/>
  </si>
  <si>
    <t>19.1k</t>
    <phoneticPr fontId="28" type="noConversion"/>
  </si>
  <si>
    <r>
      <t>WR06X1912</t>
    </r>
    <r>
      <rPr>
        <sz val="12"/>
        <color theme="1"/>
        <rFont val="新細明體"/>
        <family val="2"/>
        <charset val="136"/>
        <scheme val="minor"/>
      </rPr>
      <t>FTL</t>
    </r>
    <phoneticPr fontId="28" type="noConversion"/>
  </si>
  <si>
    <t>RES-0603 31.6k 1%</t>
    <phoneticPr fontId="28" type="noConversion"/>
  </si>
  <si>
    <r>
      <t>3</t>
    </r>
    <r>
      <rPr>
        <sz val="12"/>
        <color theme="1"/>
        <rFont val="新細明體"/>
        <family val="2"/>
        <charset val="136"/>
        <scheme val="minor"/>
      </rPr>
      <t>1.6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</si>
  <si>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r>
      <t>WR06X</t>
    </r>
    <r>
      <rPr>
        <sz val="12"/>
        <color theme="1"/>
        <rFont val="新細明體"/>
        <family val="2"/>
        <charset val="136"/>
        <scheme val="minor"/>
      </rPr>
      <t>3162</t>
    </r>
    <r>
      <rPr>
        <sz val="12"/>
        <color theme="1"/>
        <rFont val="新細明體"/>
        <family val="2"/>
        <charset val="136"/>
        <scheme val="minor"/>
      </rPr>
      <t>FTL</t>
    </r>
    <phoneticPr fontId="28" type="noConversion"/>
  </si>
  <si>
    <t>RES-0603 33k 1%</t>
    <phoneticPr fontId="28" type="noConversion"/>
  </si>
  <si>
    <r>
      <t>3</t>
    </r>
    <r>
      <rPr>
        <sz val="12"/>
        <color theme="1"/>
        <rFont val="新細明體"/>
        <family val="2"/>
        <charset val="136"/>
        <scheme val="minor"/>
      </rPr>
      <t>3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</si>
  <si>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r>
      <t>WR06X</t>
    </r>
    <r>
      <rPr>
        <sz val="12"/>
        <color theme="1"/>
        <rFont val="新細明體"/>
        <family val="2"/>
        <charset val="136"/>
        <scheme val="minor"/>
      </rPr>
      <t>33</t>
    </r>
    <r>
      <rPr>
        <sz val="12"/>
        <color theme="1"/>
        <rFont val="新細明體"/>
        <family val="2"/>
        <charset val="136"/>
        <scheme val="minor"/>
      </rPr>
      <t>02FTL</t>
    </r>
    <phoneticPr fontId="28" type="noConversion"/>
  </si>
  <si>
    <t>RES-0603 47k</t>
    <phoneticPr fontId="28" type="noConversion"/>
  </si>
  <si>
    <r>
      <t>4</t>
    </r>
    <r>
      <rPr>
        <sz val="12"/>
        <color theme="1"/>
        <rFont val="新細明體"/>
        <family val="2"/>
        <charset val="136"/>
        <scheme val="minor"/>
      </rPr>
      <t>7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</si>
  <si>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r>
      <t>WR06X</t>
    </r>
    <r>
      <rPr>
        <sz val="12"/>
        <color theme="1"/>
        <rFont val="新細明體"/>
        <family val="2"/>
        <charset val="136"/>
        <scheme val="minor"/>
      </rPr>
      <t>47</t>
    </r>
    <r>
      <rPr>
        <sz val="12"/>
        <color theme="1"/>
        <rFont val="新細明體"/>
        <family val="2"/>
        <charset val="136"/>
        <scheme val="minor"/>
      </rPr>
      <t>3JTL</t>
    </r>
    <phoneticPr fontId="28" type="noConversion"/>
  </si>
  <si>
    <t>RES-0603 150k 1%</t>
    <phoneticPr fontId="28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</si>
  <si>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50k</t>
    </r>
    <phoneticPr fontId="28" type="noConversion"/>
  </si>
  <si>
    <r>
      <t>R</t>
    </r>
    <r>
      <rPr>
        <sz val="12"/>
        <color theme="1"/>
        <rFont val="新細明體"/>
        <family val="2"/>
        <charset val="136"/>
        <scheme val="minor"/>
      </rPr>
      <t>C0603FR-07150KL</t>
    </r>
    <phoneticPr fontId="28" type="noConversion"/>
  </si>
  <si>
    <r>
      <t>R</t>
    </r>
    <r>
      <rPr>
        <sz val="12"/>
        <color theme="1"/>
        <rFont val="新細明體"/>
        <family val="2"/>
        <charset val="136"/>
        <scheme val="minor"/>
      </rPr>
      <t>C0603FR-07180KL</t>
    </r>
    <phoneticPr fontId="28" type="noConversion"/>
  </si>
  <si>
    <r>
      <t>RC0603FR-07240K</t>
    </r>
    <r>
      <rPr>
        <sz val="12"/>
        <color theme="1"/>
        <rFont val="新細明體"/>
        <family val="2"/>
        <charset val="136"/>
        <scheme val="minor"/>
      </rPr>
      <t>L</t>
    </r>
    <phoneticPr fontId="28" type="noConversion"/>
  </si>
  <si>
    <t>CR0603F536KP05</t>
    <phoneticPr fontId="28" type="noConversion"/>
  </si>
  <si>
    <r>
      <t>8</t>
    </r>
    <r>
      <rPr>
        <sz val="12"/>
        <color theme="1"/>
        <rFont val="新細明體"/>
        <family val="2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0k</t>
    </r>
    <phoneticPr fontId="28" type="noConversion"/>
  </si>
  <si>
    <r>
      <t>RES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0805 120 1%</t>
    </r>
    <phoneticPr fontId="28" type="noConversion"/>
  </si>
  <si>
    <r>
      <t>RES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0805 470</t>
    </r>
    <phoneticPr fontId="28" type="noConversion"/>
  </si>
  <si>
    <r>
      <t>RES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0805 510 1%</t>
    </r>
    <phoneticPr fontId="28" type="noConversion"/>
  </si>
  <si>
    <r>
      <t>RES</t>
    </r>
    <r>
      <rPr>
        <sz val="12"/>
        <color theme="1"/>
        <rFont val="新細明體"/>
        <family val="2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0805 5.1k</t>
    </r>
    <phoneticPr fontId="28" type="noConversion"/>
  </si>
  <si>
    <r>
      <t>RES-</t>
    </r>
    <r>
      <rPr>
        <sz val="12"/>
        <color theme="1"/>
        <rFont val="新細明體"/>
        <family val="2"/>
        <charset val="136"/>
        <scheme val="minor"/>
      </rPr>
      <t xml:space="preserve">0805 </t>
    </r>
    <r>
      <rPr>
        <sz val="12"/>
        <color theme="1"/>
        <rFont val="新細明體"/>
        <family val="2"/>
        <charset val="136"/>
        <scheme val="minor"/>
      </rPr>
      <t>220</t>
    </r>
    <phoneticPr fontId="28" type="noConversion"/>
  </si>
  <si>
    <r>
      <t>WR08X</t>
    </r>
    <r>
      <rPr>
        <sz val="12"/>
        <color theme="1"/>
        <rFont val="新細明體"/>
        <family val="2"/>
        <charset val="136"/>
        <scheme val="minor"/>
      </rPr>
      <t>221</t>
    </r>
    <r>
      <rPr>
        <sz val="12"/>
        <color theme="1"/>
        <rFont val="新細明體"/>
        <family val="2"/>
        <charset val="136"/>
        <scheme val="minor"/>
      </rPr>
      <t>JTL</t>
    </r>
    <phoneticPr fontId="28" type="noConversion"/>
  </si>
  <si>
    <t>RC0603JR-07820KL</t>
    <phoneticPr fontId="28" type="noConversion"/>
  </si>
  <si>
    <t>RES-0603 820k</t>
    <phoneticPr fontId="28" type="noConversion"/>
  </si>
  <si>
    <r>
      <t>RC0402</t>
    </r>
    <r>
      <rPr>
        <sz val="12"/>
        <color theme="1"/>
        <rFont val="新細明體"/>
        <family val="2"/>
        <charset val="136"/>
        <scheme val="minor"/>
      </rPr>
      <t>JR-071KL</t>
    </r>
    <phoneticPr fontId="28" type="noConversion"/>
  </si>
  <si>
    <t>RES-0603 10k</t>
    <phoneticPr fontId="28" type="noConversion"/>
  </si>
  <si>
    <t>RC0603JR-0710kL</t>
    <phoneticPr fontId="28" type="noConversion"/>
  </si>
  <si>
    <t>RC0603JR-0720kL</t>
    <phoneticPr fontId="28" type="noConversion"/>
  </si>
  <si>
    <r>
      <t xml:space="preserve">RES-0603 </t>
    </r>
    <r>
      <rPr>
        <sz val="12"/>
        <color theme="1"/>
        <rFont val="新細明體"/>
        <family val="2"/>
        <charset val="136"/>
        <scheme val="minor"/>
      </rPr>
      <t>24</t>
    </r>
    <phoneticPr fontId="28" type="noConversion"/>
  </si>
  <si>
    <t>WR06X24R0FTL</t>
    <phoneticPr fontId="28" type="noConversion"/>
  </si>
  <si>
    <t>RC0805JR-07470RL</t>
    <phoneticPr fontId="28" type="noConversion"/>
  </si>
  <si>
    <t>YC164-JR-0733RL</t>
    <phoneticPr fontId="28" type="noConversion"/>
  </si>
  <si>
    <t>RC0603JR-0733RL</t>
    <phoneticPr fontId="28" type="noConversion"/>
  </si>
  <si>
    <t>RC0603JR-07470RL</t>
    <phoneticPr fontId="28" type="noConversion"/>
  </si>
  <si>
    <t>RES-0603 470</t>
    <phoneticPr fontId="28" type="noConversion"/>
  </si>
  <si>
    <r>
      <t xml:space="preserve">RES-0603 </t>
    </r>
    <r>
      <rPr>
        <sz val="12"/>
        <color theme="1"/>
        <rFont val="新細明體"/>
        <family val="2"/>
        <charset val="136"/>
        <scheme val="minor"/>
      </rPr>
      <t>51</t>
    </r>
    <r>
      <rPr>
        <sz val="12"/>
        <color theme="1"/>
        <rFont val="新細明體"/>
        <family val="2"/>
        <charset val="136"/>
        <scheme val="minor"/>
      </rPr>
      <t xml:space="preserve"> 1%</t>
    </r>
    <phoneticPr fontId="28" type="noConversion"/>
  </si>
  <si>
    <t>RC0603FR-0751RL</t>
    <phoneticPr fontId="28" type="noConversion"/>
  </si>
  <si>
    <t>RES-0603 6.8k</t>
    <phoneticPr fontId="28" type="noConversion"/>
  </si>
  <si>
    <t>RC0603JR-076k8L</t>
    <phoneticPr fontId="28" type="noConversion"/>
  </si>
  <si>
    <t>RES-0603 5.1k</t>
    <phoneticPr fontId="28" type="noConversion"/>
  </si>
  <si>
    <t>RC0603JR-075k1L</t>
    <phoneticPr fontId="28" type="noConversion"/>
  </si>
  <si>
    <t>WR06X1001FTL</t>
    <phoneticPr fontId="28" type="noConversion"/>
  </si>
  <si>
    <t>WR06X102JTL</t>
    <phoneticPr fontId="28" type="noConversion"/>
  </si>
  <si>
    <t>RES-0603 1k</t>
    <phoneticPr fontId="28" type="noConversion"/>
  </si>
  <si>
    <t>RC0402JR-071ML</t>
    <phoneticPr fontId="28" type="noConversion"/>
  </si>
  <si>
    <t>RES-0402 1M</t>
    <phoneticPr fontId="28" type="noConversion"/>
  </si>
  <si>
    <t>RC0402JR-0710KL</t>
    <phoneticPr fontId="28" type="noConversion"/>
  </si>
  <si>
    <t>RES-0603 150k</t>
    <phoneticPr fontId="28" type="noConversion"/>
  </si>
  <si>
    <t>RC0603JR-07150KL</t>
    <phoneticPr fontId="28" type="noConversion"/>
  </si>
  <si>
    <t>RC0805FR0712R</t>
    <phoneticPr fontId="28" type="noConversion"/>
  </si>
  <si>
    <t>RES-0402 33</t>
  </si>
  <si>
    <t>RES-0402 37.4 1%</t>
  </si>
  <si>
    <t>RES-0402 80.6k 1%</t>
  </si>
  <si>
    <t>RES-0402 100k</t>
  </si>
  <si>
    <t>RES-0402 100k 1%</t>
  </si>
  <si>
    <t>RES-0402 120k 1%</t>
  </si>
  <si>
    <t>RES-0402 180k 1%</t>
  </si>
  <si>
    <t>RES-0402 240k 1%</t>
  </si>
  <si>
    <t>RES-0402 536k 1%</t>
  </si>
  <si>
    <t>RES-0603 68k</t>
  </si>
  <si>
    <t>RC0603JR-0768KL</t>
  </si>
  <si>
    <t>RES-0805 33</t>
  </si>
  <si>
    <t>RC0805JR-0733RL</t>
  </si>
  <si>
    <t>RES-0805 0</t>
  </si>
  <si>
    <t>WR08X000PTL</t>
  </si>
  <si>
    <r>
      <t>RC0603</t>
    </r>
    <r>
      <rPr>
        <sz val="12"/>
        <color theme="1"/>
        <rFont val="新細明體"/>
        <family val="2"/>
        <charset val="136"/>
        <scheme val="minor"/>
      </rPr>
      <t>F</t>
    </r>
    <r>
      <rPr>
        <sz val="12"/>
        <color theme="1"/>
        <rFont val="新細明體"/>
        <family val="2"/>
        <charset val="136"/>
        <scheme val="minor"/>
      </rPr>
      <t>R-0710kL</t>
    </r>
    <phoneticPr fontId="28" type="noConversion"/>
  </si>
  <si>
    <r>
      <t>RES-0603 33</t>
    </r>
    <r>
      <rPr>
        <sz val="12"/>
        <color theme="1"/>
        <rFont val="新細明體"/>
        <family val="2"/>
        <charset val="136"/>
        <scheme val="minor"/>
      </rPr>
      <t xml:space="preserve"> 1%</t>
    </r>
    <phoneticPr fontId="28" type="noConversion"/>
  </si>
  <si>
    <r>
      <t>W</t>
    </r>
    <r>
      <rPr>
        <sz val="12"/>
        <color theme="1"/>
        <rFont val="新細明體"/>
        <family val="2"/>
        <charset val="136"/>
        <scheme val="minor"/>
      </rPr>
      <t>R06X33R0FTL</t>
    </r>
    <phoneticPr fontId="28" type="noConversion"/>
  </si>
  <si>
    <t>更新日期</t>
    <phoneticPr fontId="28" type="noConversion"/>
  </si>
  <si>
    <t>材料分類</t>
    <phoneticPr fontId="28" type="noConversion"/>
  </si>
  <si>
    <t>材料編號</t>
    <phoneticPr fontId="28" type="noConversion"/>
  </si>
  <si>
    <t>進料日期</t>
  </si>
  <si>
    <t>排序</t>
    <phoneticPr fontId="28" type="noConversion"/>
  </si>
  <si>
    <t>0001</t>
    <phoneticPr fontId="28" type="noConversion"/>
  </si>
  <si>
    <t>01</t>
    <phoneticPr fontId="28" type="noConversion"/>
  </si>
  <si>
    <t>料盤編號</t>
    <phoneticPr fontId="28" type="noConversion"/>
  </si>
  <si>
    <t>001</t>
    <phoneticPr fontId="28" type="noConversion"/>
  </si>
  <si>
    <t>02</t>
    <phoneticPr fontId="28" type="noConversion"/>
  </si>
  <si>
    <t>20210207</t>
    <phoneticPr fontId="28" type="noConversion"/>
  </si>
  <si>
    <t>DS00100012021020701</t>
  </si>
  <si>
    <t>0002</t>
    <phoneticPr fontId="28" type="noConversion"/>
  </si>
  <si>
    <t>03</t>
    <phoneticPr fontId="28" type="noConversion"/>
  </si>
  <si>
    <t>0003</t>
    <phoneticPr fontId="28" type="noConversion"/>
  </si>
  <si>
    <t>0004</t>
    <phoneticPr fontId="28" type="noConversion"/>
  </si>
  <si>
    <t>0005</t>
    <phoneticPr fontId="28" type="noConversion"/>
  </si>
  <si>
    <t>0006</t>
    <phoneticPr fontId="28" type="noConversion"/>
  </si>
  <si>
    <t>0007</t>
    <phoneticPr fontId="28" type="noConversion"/>
  </si>
  <si>
    <t>0008</t>
    <phoneticPr fontId="28" type="noConversion"/>
  </si>
  <si>
    <t>0009</t>
    <phoneticPr fontId="28" type="noConversion"/>
  </si>
  <si>
    <t>0010</t>
    <phoneticPr fontId="28" type="noConversion"/>
  </si>
  <si>
    <t>0011</t>
    <phoneticPr fontId="28" type="noConversion"/>
  </si>
  <si>
    <t>0012</t>
    <phoneticPr fontId="28" type="noConversion"/>
  </si>
  <si>
    <t>0013</t>
    <phoneticPr fontId="28" type="noConversion"/>
  </si>
  <si>
    <t>0014</t>
    <phoneticPr fontId="28" type="noConversion"/>
  </si>
  <si>
    <t>0015</t>
    <phoneticPr fontId="28" type="noConversion"/>
  </si>
  <si>
    <t>0016</t>
    <phoneticPr fontId="28" type="noConversion"/>
  </si>
  <si>
    <t>0017</t>
    <phoneticPr fontId="28" type="noConversion"/>
  </si>
  <si>
    <t>04</t>
    <phoneticPr fontId="28" type="noConversion"/>
  </si>
  <si>
    <t>0018</t>
    <phoneticPr fontId="28" type="noConversion"/>
  </si>
  <si>
    <t>0019</t>
    <phoneticPr fontId="28" type="noConversion"/>
  </si>
  <si>
    <t>0020</t>
    <phoneticPr fontId="28" type="noConversion"/>
  </si>
  <si>
    <t>0021</t>
    <phoneticPr fontId="28" type="noConversion"/>
  </si>
  <si>
    <t>0022</t>
    <phoneticPr fontId="28" type="noConversion"/>
  </si>
  <si>
    <t>0023</t>
    <phoneticPr fontId="28" type="noConversion"/>
  </si>
  <si>
    <t>0024</t>
    <phoneticPr fontId="28" type="noConversion"/>
  </si>
  <si>
    <t>0025</t>
    <phoneticPr fontId="28" type="noConversion"/>
  </si>
  <si>
    <t>0026</t>
    <phoneticPr fontId="28" type="noConversion"/>
  </si>
  <si>
    <t>0027</t>
    <phoneticPr fontId="28" type="noConversion"/>
  </si>
  <si>
    <t>0028</t>
    <phoneticPr fontId="28" type="noConversion"/>
  </si>
  <si>
    <t>0029</t>
    <phoneticPr fontId="28" type="noConversion"/>
  </si>
  <si>
    <t>0030</t>
    <phoneticPr fontId="28" type="noConversion"/>
  </si>
  <si>
    <t>0031</t>
    <phoneticPr fontId="28" type="noConversion"/>
  </si>
  <si>
    <t>0032</t>
    <phoneticPr fontId="28" type="noConversion"/>
  </si>
  <si>
    <t>0033</t>
    <phoneticPr fontId="28" type="noConversion"/>
  </si>
  <si>
    <t>料盤編號</t>
  </si>
  <si>
    <t>DS00100012021020702</t>
  </si>
  <si>
    <t>DS00100022021020701</t>
  </si>
  <si>
    <t>DS00100022021020702</t>
  </si>
  <si>
    <t>DS00100022021020703</t>
  </si>
  <si>
    <t>DS00100032021020701</t>
  </si>
  <si>
    <t>DS00100042021020701</t>
  </si>
  <si>
    <t>DS00100052021020701</t>
  </si>
  <si>
    <t>DS00100062021020701</t>
  </si>
  <si>
    <t>DS00100072021020701</t>
  </si>
  <si>
    <t>DS00100082021020701</t>
  </si>
  <si>
    <t>DS00100092021020701</t>
  </si>
  <si>
    <t>DS00100102021020701</t>
  </si>
  <si>
    <t>DS00100112021020701</t>
  </si>
  <si>
    <t>DS00100112021020702</t>
  </si>
  <si>
    <t>DS00100122021020701</t>
  </si>
  <si>
    <t>DS00100122021020702</t>
  </si>
  <si>
    <t>DS00100122021020703</t>
  </si>
  <si>
    <t>DS00100132021020701</t>
  </si>
  <si>
    <t>DS00100132021020702</t>
  </si>
  <si>
    <t>DS00100142021020701</t>
  </si>
  <si>
    <t>DS00100152021020701</t>
  </si>
  <si>
    <t>DS00100162021020701</t>
  </si>
  <si>
    <t>DS00100172021020701</t>
  </si>
  <si>
    <t>DS00100172021020702</t>
  </si>
  <si>
    <t>DS00100172021020703</t>
  </si>
  <si>
    <t>DS00100172021020704</t>
  </si>
  <si>
    <t>DS00100182021020701</t>
  </si>
  <si>
    <t>DS00100192021020701</t>
  </si>
  <si>
    <t>DS00100192021020702</t>
  </si>
  <si>
    <t>DS00100192021020703</t>
  </si>
  <si>
    <t>DS00100202021020701</t>
  </si>
  <si>
    <t>DS00100212021020701</t>
  </si>
  <si>
    <t>DS00100222021020701</t>
  </si>
  <si>
    <t>DS00100232021020701</t>
  </si>
  <si>
    <t>DS00100232021020702</t>
  </si>
  <si>
    <t>DS00100232021020703</t>
  </si>
  <si>
    <t>DS00100242021020701</t>
  </si>
  <si>
    <t>DS00100252021020701</t>
  </si>
  <si>
    <t>DS00100262021020701</t>
  </si>
  <si>
    <t>DS00100272021020701</t>
  </si>
  <si>
    <t>DS00100272021020702</t>
  </si>
  <si>
    <t>DS00100282021020701</t>
  </si>
  <si>
    <t>DS00100282021020702</t>
  </si>
  <si>
    <t>DS00100292021020701</t>
  </si>
  <si>
    <t>DS00100302021020701</t>
  </si>
  <si>
    <t>DS00100312021020701</t>
  </si>
  <si>
    <t>DS00100322021020701</t>
  </si>
  <si>
    <t>DS00100332021020701</t>
  </si>
  <si>
    <t>0034</t>
    <phoneticPr fontId="28" type="noConversion"/>
  </si>
  <si>
    <t>0035</t>
    <phoneticPr fontId="28" type="noConversion"/>
  </si>
  <si>
    <t>0036</t>
    <phoneticPr fontId="28" type="noConversion"/>
  </si>
  <si>
    <t>0037</t>
    <phoneticPr fontId="28" type="noConversion"/>
  </si>
  <si>
    <t>0038</t>
    <phoneticPr fontId="28" type="noConversion"/>
  </si>
  <si>
    <t>0039</t>
    <phoneticPr fontId="28" type="noConversion"/>
  </si>
  <si>
    <t>0040</t>
    <phoneticPr fontId="28" type="noConversion"/>
  </si>
  <si>
    <t>0041</t>
    <phoneticPr fontId="28" type="noConversion"/>
  </si>
  <si>
    <t>0042</t>
    <phoneticPr fontId="28" type="noConversion"/>
  </si>
  <si>
    <t>0043</t>
    <phoneticPr fontId="28" type="noConversion"/>
  </si>
  <si>
    <t>0044</t>
    <phoneticPr fontId="28" type="noConversion"/>
  </si>
  <si>
    <t>0045</t>
    <phoneticPr fontId="28" type="noConversion"/>
  </si>
  <si>
    <t>0046</t>
    <phoneticPr fontId="28" type="noConversion"/>
  </si>
  <si>
    <t>0047</t>
    <phoneticPr fontId="28" type="noConversion"/>
  </si>
  <si>
    <t>0048</t>
    <phoneticPr fontId="28" type="noConversion"/>
  </si>
  <si>
    <t>0049</t>
    <phoneticPr fontId="28" type="noConversion"/>
  </si>
  <si>
    <t>0050</t>
    <phoneticPr fontId="28" type="noConversion"/>
  </si>
  <si>
    <t>0051</t>
    <phoneticPr fontId="28" type="noConversion"/>
  </si>
  <si>
    <t>0052</t>
    <phoneticPr fontId="28" type="noConversion"/>
  </si>
  <si>
    <t>0053</t>
    <phoneticPr fontId="28" type="noConversion"/>
  </si>
  <si>
    <t>0054</t>
    <phoneticPr fontId="28" type="noConversion"/>
  </si>
  <si>
    <t>0055</t>
    <phoneticPr fontId="28" type="noConversion"/>
  </si>
  <si>
    <t>0056</t>
    <phoneticPr fontId="28" type="noConversion"/>
  </si>
  <si>
    <t>0057</t>
    <phoneticPr fontId="28" type="noConversion"/>
  </si>
  <si>
    <t>0058</t>
    <phoneticPr fontId="28" type="noConversion"/>
  </si>
  <si>
    <t>0059</t>
    <phoneticPr fontId="28" type="noConversion"/>
  </si>
  <si>
    <t>0060</t>
    <phoneticPr fontId="28" type="noConversion"/>
  </si>
  <si>
    <t>0061</t>
    <phoneticPr fontId="28" type="noConversion"/>
  </si>
  <si>
    <t>0062</t>
    <phoneticPr fontId="28" type="noConversion"/>
  </si>
  <si>
    <t>0063</t>
    <phoneticPr fontId="28" type="noConversion"/>
  </si>
  <si>
    <t>0064</t>
    <phoneticPr fontId="28" type="noConversion"/>
  </si>
  <si>
    <t>0065</t>
    <phoneticPr fontId="28" type="noConversion"/>
  </si>
  <si>
    <t>0066</t>
    <phoneticPr fontId="28" type="noConversion"/>
  </si>
  <si>
    <t>0067</t>
    <phoneticPr fontId="28" type="noConversion"/>
  </si>
  <si>
    <t>0068</t>
    <phoneticPr fontId="28" type="noConversion"/>
  </si>
  <si>
    <t>0069</t>
    <phoneticPr fontId="28" type="noConversion"/>
  </si>
  <si>
    <t>0070</t>
    <phoneticPr fontId="28" type="noConversion"/>
  </si>
  <si>
    <t>0071</t>
    <phoneticPr fontId="28" type="noConversion"/>
  </si>
  <si>
    <t>0082</t>
    <phoneticPr fontId="28" type="noConversion"/>
  </si>
  <si>
    <t>0072</t>
    <phoneticPr fontId="28" type="noConversion"/>
  </si>
  <si>
    <t>DS00100342021020701</t>
  </si>
  <si>
    <t>DS00100342021020702</t>
  </si>
  <si>
    <t>DS00100352021020701</t>
  </si>
  <si>
    <t>DS00100362021020701</t>
  </si>
  <si>
    <t>DS00100372021020701</t>
  </si>
  <si>
    <t>DS00100382021020701</t>
  </si>
  <si>
    <t>DS00100392021020701</t>
  </si>
  <si>
    <t>DS00100402021020701</t>
  </si>
  <si>
    <t>DS00100412021020701</t>
  </si>
  <si>
    <t>DS00100422021020701</t>
  </si>
  <si>
    <t>DS00100432021020701</t>
  </si>
  <si>
    <t>DS00100442021020701</t>
  </si>
  <si>
    <t>DS00100442021020702</t>
  </si>
  <si>
    <t>DS00100452021020701</t>
  </si>
  <si>
    <t>DS00100462021020701</t>
  </si>
  <si>
    <t>DS00100472021020701</t>
  </si>
  <si>
    <t>DS00100482021020701</t>
  </si>
  <si>
    <t>DS00100492021020701</t>
  </si>
  <si>
    <t>DS00100492021020702</t>
  </si>
  <si>
    <t>DS00100502021020701</t>
  </si>
  <si>
    <t>DS00100512021020701</t>
  </si>
  <si>
    <t>DS00100522021020701</t>
  </si>
  <si>
    <t>DS00100522021020702</t>
  </si>
  <si>
    <t>DS00100522021020703</t>
  </si>
  <si>
    <t>DS00100532021020701</t>
  </si>
  <si>
    <t>DS00100532021020702</t>
  </si>
  <si>
    <t>DS00100542021020701</t>
  </si>
  <si>
    <t>DS00100552021020701</t>
  </si>
  <si>
    <t>DS00100562021020701</t>
  </si>
  <si>
    <t>DS00100572021020701</t>
  </si>
  <si>
    <t>DS00100582021020701</t>
  </si>
  <si>
    <t>DS00100592021020701</t>
  </si>
  <si>
    <t>DS00100602021020701</t>
  </si>
  <si>
    <t>DS00100612021020701</t>
  </si>
  <si>
    <t>DS00100622021020701</t>
  </si>
  <si>
    <t>DS00100622021020702</t>
  </si>
  <si>
    <t>DS00100632021020701</t>
  </si>
  <si>
    <t>DS00100642021020701</t>
  </si>
  <si>
    <t>DS00100652021020701</t>
  </si>
  <si>
    <t>DS00100652021020702</t>
  </si>
  <si>
    <t>DS00100662021020701</t>
  </si>
  <si>
    <t>DS00100672021020701</t>
  </si>
  <si>
    <t>DS00100672021020702</t>
  </si>
  <si>
    <t>DS00100682021020701</t>
  </si>
  <si>
    <t>DS00100682021020702</t>
  </si>
  <si>
    <t>DS00100692021020701</t>
  </si>
  <si>
    <t>DS00100702021020701</t>
  </si>
  <si>
    <t>DS00100712021020701</t>
  </si>
  <si>
    <t>DS00100722021020701</t>
  </si>
  <si>
    <t>DS00100722021020702</t>
  </si>
  <si>
    <t>DS00100722021020703</t>
  </si>
  <si>
    <t>0073</t>
    <phoneticPr fontId="28" type="noConversion"/>
  </si>
  <si>
    <t>0074</t>
    <phoneticPr fontId="28" type="noConversion"/>
  </si>
  <si>
    <t>0075</t>
    <phoneticPr fontId="28" type="noConversion"/>
  </si>
  <si>
    <t>0076</t>
    <phoneticPr fontId="28" type="noConversion"/>
  </si>
  <si>
    <t>68k</t>
    <phoneticPr fontId="28" type="noConversion"/>
  </si>
  <si>
    <t>0077</t>
    <phoneticPr fontId="28" type="noConversion"/>
  </si>
  <si>
    <t>0078</t>
    <phoneticPr fontId="28" type="noConversion"/>
  </si>
  <si>
    <t>0079</t>
    <phoneticPr fontId="28" type="noConversion"/>
  </si>
  <si>
    <t>0080</t>
    <phoneticPr fontId="28" type="noConversion"/>
  </si>
  <si>
    <t>0081</t>
    <phoneticPr fontId="28" type="noConversion"/>
  </si>
  <si>
    <t>0083</t>
    <phoneticPr fontId="28" type="noConversion"/>
  </si>
  <si>
    <t>0084</t>
    <phoneticPr fontId="28" type="noConversion"/>
  </si>
  <si>
    <t>0085</t>
    <phoneticPr fontId="28" type="noConversion"/>
  </si>
  <si>
    <t>0086</t>
    <phoneticPr fontId="28" type="noConversion"/>
  </si>
  <si>
    <t>DS00100732021020701</t>
  </si>
  <si>
    <t>DS00100742021020701</t>
  </si>
  <si>
    <t>DS00100752021020701</t>
  </si>
  <si>
    <t>DS00100762021020701</t>
  </si>
  <si>
    <t>DS00100772021020701</t>
  </si>
  <si>
    <t>DS00100782021020701</t>
  </si>
  <si>
    <t>DS00100782021020702</t>
  </si>
  <si>
    <t>DS00100792021020701</t>
  </si>
  <si>
    <t>DS00100802021020701</t>
  </si>
  <si>
    <t>DS00100812021020701</t>
  </si>
  <si>
    <t>DS00100822021020701</t>
  </si>
  <si>
    <t>DS00100832021020701</t>
  </si>
  <si>
    <t>DS00100842021020701</t>
  </si>
  <si>
    <t>DS00100852021020701</t>
  </si>
  <si>
    <t>DS00100862021020701</t>
  </si>
  <si>
    <t>0052</t>
    <phoneticPr fontId="28" type="noConversion"/>
  </si>
  <si>
    <t>01</t>
    <phoneticPr fontId="28" type="noConversion"/>
  </si>
  <si>
    <t>WR06X102JTL</t>
    <phoneticPr fontId="28" type="noConversion"/>
  </si>
  <si>
    <t>02</t>
    <phoneticPr fontId="28" type="noConversion"/>
  </si>
  <si>
    <t>03</t>
    <phoneticPr fontId="28" type="noConversion"/>
  </si>
  <si>
    <t>0072</t>
    <phoneticPr fontId="28" type="noConversion"/>
  </si>
  <si>
    <t>0037</t>
    <phoneticPr fontId="28" type="noConversion"/>
  </si>
  <si>
    <t>RES-0402 1.5K 1%</t>
    <phoneticPr fontId="28" type="noConversion"/>
  </si>
  <si>
    <t>RC0402FR-071K5L</t>
    <phoneticPr fontId="28" type="noConversion"/>
  </si>
  <si>
    <t>1.5K</t>
    <phoneticPr fontId="28" type="noConversion"/>
  </si>
  <si>
    <t>0087</t>
    <phoneticPr fontId="28" type="noConversion"/>
  </si>
  <si>
    <t>RES-0805 5.1K 1%</t>
    <phoneticPr fontId="28" type="noConversion"/>
  </si>
  <si>
    <t>RC0805FR-075K1L</t>
    <phoneticPr fontId="28" type="noConversion"/>
  </si>
  <si>
    <t>5.1K</t>
    <phoneticPr fontId="28" type="noConversion"/>
  </si>
  <si>
    <t>0088</t>
    <phoneticPr fontId="28" type="noConversion"/>
  </si>
  <si>
    <t>0068</t>
    <phoneticPr fontId="28" type="noConversion"/>
  </si>
  <si>
    <t>MR06X1002FTL</t>
    <phoneticPr fontId="28" type="noConversion"/>
  </si>
  <si>
    <t>RES-0402 4.7K 1%</t>
    <phoneticPr fontId="28" type="noConversion"/>
  </si>
  <si>
    <t>RC0402FR-074K7L</t>
    <phoneticPr fontId="28" type="noConversion"/>
  </si>
  <si>
    <t>4.7K</t>
    <phoneticPr fontId="28" type="noConversion"/>
  </si>
  <si>
    <t>0089</t>
    <phoneticPr fontId="28" type="noConversion"/>
  </si>
  <si>
    <t>RES-0805 470</t>
    <phoneticPr fontId="28" type="noConversion"/>
  </si>
  <si>
    <t>RC0805JR-07470RL</t>
    <phoneticPr fontId="28" type="noConversion"/>
  </si>
  <si>
    <t>0090</t>
    <phoneticPr fontId="28" type="noConversion"/>
  </si>
  <si>
    <t>RES-0402 1K</t>
    <phoneticPr fontId="28" type="noConversion"/>
  </si>
  <si>
    <t>DS00100522021030401</t>
  </si>
  <si>
    <t>DS00100522021030402</t>
  </si>
  <si>
    <t>DS00100522021030403</t>
  </si>
  <si>
    <t>DS00100722021030401</t>
  </si>
  <si>
    <t>DS00100722021030402</t>
  </si>
  <si>
    <t>DS00100372021030401</t>
  </si>
  <si>
    <t>DS00100372021030402</t>
  </si>
  <si>
    <t>DS00100872021030401</t>
  </si>
  <si>
    <t>DS00100882021030401</t>
  </si>
  <si>
    <t>DS00100682021030401</t>
  </si>
  <si>
    <t>DS00100682021030402</t>
  </si>
  <si>
    <t>DS00100892021030401</t>
  </si>
  <si>
    <t>DS00100902021030401</t>
  </si>
  <si>
    <t>DS00100122021030401</t>
  </si>
  <si>
    <t>RES-0402 4.7k 1%</t>
    <phoneticPr fontId="28" type="noConversion"/>
  </si>
  <si>
    <t>68k</t>
    <phoneticPr fontId="28" type="noConversion"/>
  </si>
  <si>
    <t>JUMPER</t>
    <phoneticPr fontId="28" type="noConversion"/>
  </si>
  <si>
    <t>001</t>
    <phoneticPr fontId="28" type="noConversion"/>
  </si>
  <si>
    <t>0091</t>
    <phoneticPr fontId="28" type="noConversion"/>
  </si>
  <si>
    <t>0092</t>
    <phoneticPr fontId="28" type="noConversion"/>
  </si>
  <si>
    <t>0093</t>
    <phoneticPr fontId="28" type="noConversion"/>
  </si>
  <si>
    <t>0094</t>
    <phoneticPr fontId="28" type="noConversion"/>
  </si>
  <si>
    <t>0090</t>
    <phoneticPr fontId="28" type="noConversion"/>
  </si>
  <si>
    <t>01</t>
    <phoneticPr fontId="28" type="noConversion"/>
  </si>
  <si>
    <t>02</t>
    <phoneticPr fontId="28" type="noConversion"/>
  </si>
  <si>
    <t>0095</t>
    <phoneticPr fontId="28" type="noConversion"/>
  </si>
  <si>
    <t>0096</t>
    <phoneticPr fontId="28" type="noConversion"/>
  </si>
  <si>
    <t>DS00100912021031101</t>
  </si>
  <si>
    <t>DS00100922021031101</t>
  </si>
  <si>
    <t>DS00100932021031101</t>
  </si>
  <si>
    <t>DS00100942021031101</t>
  </si>
  <si>
    <t>DS00100902021031101</t>
  </si>
  <si>
    <t>DS00100902021031102</t>
  </si>
  <si>
    <t>DS00100952021031101</t>
  </si>
  <si>
    <t>DS00100962021031101</t>
  </si>
  <si>
    <t>RES-0402 1.5k 1%</t>
    <phoneticPr fontId="28" type="noConversion"/>
  </si>
  <si>
    <t>RES-0402 1M 1%</t>
    <phoneticPr fontId="28" type="noConversion"/>
  </si>
  <si>
    <t>DS0012112140001</t>
    <phoneticPr fontId="28" type="noConversion"/>
  </si>
  <si>
    <t>RC0402FR-071ML</t>
    <phoneticPr fontId="28" type="noConversion"/>
  </si>
  <si>
    <t>1M</t>
    <phoneticPr fontId="28" type="noConversion"/>
  </si>
  <si>
    <t>RC0402FR-071ML</t>
    <phoneticPr fontId="28" type="noConversion"/>
  </si>
  <si>
    <t>RES-0603 1.5k</t>
  </si>
  <si>
    <t>RES-0603 1.5k</t>
    <phoneticPr fontId="28" type="noConversion"/>
  </si>
  <si>
    <t>RC0603JR-071K5L</t>
    <phoneticPr fontId="28" type="noConversion"/>
  </si>
  <si>
    <t>1.5k</t>
    <phoneticPr fontId="28" type="noConversion"/>
  </si>
  <si>
    <t>0603</t>
    <phoneticPr fontId="28" type="noConversion"/>
  </si>
  <si>
    <t>DS0012112140002</t>
  </si>
  <si>
    <t>RES-0603 150k</t>
  </si>
  <si>
    <t>RC0603JR-07150KL</t>
  </si>
  <si>
    <t>150k</t>
  </si>
  <si>
    <t>RES-0603 150k</t>
    <phoneticPr fontId="28" type="noConversion"/>
  </si>
  <si>
    <t>DS0012112140003</t>
    <phoneticPr fontId="28" type="noConversion"/>
  </si>
  <si>
    <t>DS0012112140004</t>
    <phoneticPr fontId="28" type="noConversion"/>
  </si>
  <si>
    <r>
      <t>12</t>
    </r>
    <r>
      <rPr>
        <sz val="12"/>
        <color theme="1"/>
        <rFont val="新細明體"/>
        <family val="2"/>
        <charset val="136"/>
        <scheme val="minor"/>
      </rPr>
      <t>0k</t>
    </r>
    <phoneticPr fontId="28" type="noConversion"/>
  </si>
  <si>
    <t>DS0012201100001</t>
    <phoneticPr fontId="28" type="noConversion"/>
  </si>
  <si>
    <t>RES-0603 47k 1%</t>
    <phoneticPr fontId="28" type="noConversion"/>
  </si>
  <si>
    <t>RC0603FR-0747KL</t>
    <phoneticPr fontId="28" type="noConversion"/>
  </si>
  <si>
    <t>47k</t>
    <phoneticPr fontId="28" type="noConversion"/>
  </si>
  <si>
    <t>DS0012201100002</t>
    <phoneticPr fontId="28" type="noConversion"/>
  </si>
  <si>
    <t>RES-0603 10k 1%</t>
    <phoneticPr fontId="28" type="noConversion"/>
  </si>
  <si>
    <t>RC0603FR-0710KL</t>
    <phoneticPr fontId="28" type="noConversion"/>
  </si>
  <si>
    <t>10k</t>
    <phoneticPr fontId="28" type="noConversion"/>
  </si>
  <si>
    <t>RC0603JR-0768RL</t>
    <phoneticPr fontId="28" type="noConversion"/>
  </si>
  <si>
    <t>RES-0603 68</t>
    <phoneticPr fontId="28" type="noConversion"/>
  </si>
  <si>
    <t>RC0603JR-07510RL</t>
    <phoneticPr fontId="28" type="noConversion"/>
  </si>
  <si>
    <t>DS0012201100003</t>
    <phoneticPr fontId="28" type="noConversion"/>
  </si>
  <si>
    <t>DS0012201100004</t>
    <phoneticPr fontId="28" type="noConversion"/>
  </si>
  <si>
    <t>DS0012201100005</t>
    <phoneticPr fontId="28" type="noConversion"/>
  </si>
  <si>
    <t>RES-0603 510</t>
    <phoneticPr fontId="28" type="noConversion"/>
  </si>
  <si>
    <t>DS0012201100006</t>
    <phoneticPr fontId="28" type="noConversion"/>
  </si>
  <si>
    <t>RES-0402 604 1%</t>
    <phoneticPr fontId="28" type="noConversion"/>
  </si>
  <si>
    <t>RC0402FR-07604RL</t>
    <phoneticPr fontId="28" type="noConversion"/>
  </si>
  <si>
    <t>RC0402JR-07470RL</t>
    <phoneticPr fontId="28" type="noConversion"/>
  </si>
  <si>
    <t>RES-0402 470</t>
    <phoneticPr fontId="28" type="noConversion"/>
  </si>
  <si>
    <t>RC0402FR-07100RL</t>
    <phoneticPr fontId="28" type="noConversion"/>
  </si>
  <si>
    <t>RES-0402 100 1%</t>
    <phoneticPr fontId="28" type="noConversion"/>
  </si>
  <si>
    <t>RC0402FR-07220RL</t>
    <phoneticPr fontId="28" type="noConversion"/>
  </si>
  <si>
    <t>RES-0402 220 1%</t>
    <phoneticPr fontId="28" type="noConversion"/>
  </si>
  <si>
    <t>RC0402FR-07604KL</t>
    <phoneticPr fontId="28" type="noConversion"/>
  </si>
  <si>
    <t>RES-0402 604k 1%</t>
    <phoneticPr fontId="28" type="noConversion"/>
  </si>
  <si>
    <t>604k</t>
    <phoneticPr fontId="28" type="noConversion"/>
  </si>
  <si>
    <t>RC0402FR-0710KL</t>
    <phoneticPr fontId="28" type="noConversion"/>
  </si>
  <si>
    <t>RES-0402 10k 1%</t>
    <phoneticPr fontId="28" type="noConversion"/>
  </si>
  <si>
    <t>WR04X2001FTL</t>
    <phoneticPr fontId="28" type="noConversion"/>
  </si>
  <si>
    <t>2k</t>
    <phoneticPr fontId="28" type="noConversion"/>
  </si>
  <si>
    <t>RES-0402 2k 1%</t>
    <phoneticPr fontId="28" type="noConversion"/>
  </si>
  <si>
    <t>DS0012201100007</t>
    <phoneticPr fontId="28" type="noConversion"/>
  </si>
  <si>
    <t>DS0012201100008</t>
    <phoneticPr fontId="28" type="noConversion"/>
  </si>
  <si>
    <t>DS0012201100009</t>
    <phoneticPr fontId="28" type="noConversion"/>
  </si>
  <si>
    <t>DS0012201100010</t>
    <phoneticPr fontId="28" type="noConversion"/>
  </si>
  <si>
    <t>DS0012201100011</t>
    <phoneticPr fontId="28" type="noConversion"/>
  </si>
  <si>
    <t>DS0012201100012</t>
    <phoneticPr fontId="28" type="noConversion"/>
  </si>
  <si>
    <t>RC0402FR-07200KL</t>
    <phoneticPr fontId="28" type="noConversion"/>
  </si>
  <si>
    <t>RES-0402 200k 1%</t>
    <phoneticPr fontId="28" type="noConversion"/>
  </si>
  <si>
    <t>200k</t>
    <phoneticPr fontId="28" type="noConversion"/>
  </si>
  <si>
    <t>RES-0402 47k</t>
    <phoneticPr fontId="28" type="noConversion"/>
  </si>
  <si>
    <t>RC0402JR-0747KL</t>
    <phoneticPr fontId="28" type="noConversion"/>
  </si>
  <si>
    <t>RC0402FR-0751KL</t>
    <phoneticPr fontId="28" type="noConversion"/>
  </si>
  <si>
    <t>51k</t>
    <phoneticPr fontId="28" type="noConversion"/>
  </si>
  <si>
    <t>RES-0402 1.4k 1%</t>
    <phoneticPr fontId="28" type="noConversion"/>
  </si>
  <si>
    <t>RC0402FR-071K4L</t>
    <phoneticPr fontId="28" type="noConversion"/>
  </si>
  <si>
    <t>1.4k</t>
    <phoneticPr fontId="28" type="noConversion"/>
  </si>
  <si>
    <t>RES-0402 3.3k</t>
    <phoneticPr fontId="28" type="noConversion"/>
  </si>
  <si>
    <t>RC0402JR-073K3L</t>
    <phoneticPr fontId="28" type="noConversion"/>
  </si>
  <si>
    <t>3.3k</t>
    <phoneticPr fontId="28" type="noConversion"/>
  </si>
  <si>
    <t>DS0012201100013</t>
    <phoneticPr fontId="28" type="noConversion"/>
  </si>
  <si>
    <t>DS0012201100014</t>
    <phoneticPr fontId="28" type="noConversion"/>
  </si>
  <si>
    <t>DS0012201100015</t>
    <phoneticPr fontId="28" type="noConversion"/>
  </si>
  <si>
    <t>DS0012201100016</t>
    <phoneticPr fontId="28" type="noConversion"/>
  </si>
  <si>
    <t>DS0012201100017</t>
    <phoneticPr fontId="28" type="noConversion"/>
  </si>
  <si>
    <t>DS0012201100018</t>
    <phoneticPr fontId="28" type="noConversion"/>
  </si>
  <si>
    <t>DS0012201130001</t>
    <phoneticPr fontId="28" type="noConversion"/>
  </si>
  <si>
    <t>47k</t>
    <phoneticPr fontId="28" type="noConversion"/>
  </si>
  <si>
    <t>DS0012201130002</t>
    <phoneticPr fontId="28" type="noConversion"/>
  </si>
  <si>
    <t>DS0012201130003</t>
    <phoneticPr fontId="28" type="noConversion"/>
  </si>
  <si>
    <t>RES-0603 1M 1%</t>
    <phoneticPr fontId="28" type="noConversion"/>
  </si>
  <si>
    <t>RC0603FR-071ML</t>
    <phoneticPr fontId="28" type="noConversion"/>
  </si>
  <si>
    <t>1M</t>
    <phoneticPr fontId="28" type="noConversion"/>
  </si>
  <si>
    <t>DS0012201130004</t>
    <phoneticPr fontId="28" type="noConversion"/>
  </si>
  <si>
    <t>RES-0402 49.9 1%</t>
    <phoneticPr fontId="28" type="noConversion"/>
  </si>
  <si>
    <t>RES0402FR-0749R9L</t>
    <phoneticPr fontId="28" type="noConversion"/>
  </si>
  <si>
    <t>DS0012201130005</t>
    <phoneticPr fontId="28" type="noConversion"/>
  </si>
  <si>
    <t>DS0012201130006</t>
    <phoneticPr fontId="28" type="noConversion"/>
  </si>
  <si>
    <t>DS0012201130007</t>
    <phoneticPr fontId="28" type="noConversion"/>
  </si>
  <si>
    <t>DS0012201130008</t>
    <phoneticPr fontId="28" type="noConversion"/>
  </si>
  <si>
    <t>RES-0603 15k 1%</t>
    <phoneticPr fontId="28" type="noConversion"/>
  </si>
  <si>
    <t>RC0603FR-0715KL</t>
    <phoneticPr fontId="28" type="noConversion"/>
  </si>
  <si>
    <t>15k</t>
    <phoneticPr fontId="28" type="noConversion"/>
  </si>
  <si>
    <t>RES-0603 51k 1%</t>
    <phoneticPr fontId="28" type="noConversion"/>
  </si>
  <si>
    <t>RC0603FR-0751KL</t>
    <phoneticPr fontId="28" type="noConversion"/>
  </si>
  <si>
    <t>51k</t>
    <phoneticPr fontId="28" type="noConversion"/>
  </si>
  <si>
    <t>RES-0402 4.87k 1%</t>
    <phoneticPr fontId="28" type="noConversion"/>
  </si>
  <si>
    <t>RC0402FR-074K87L</t>
    <phoneticPr fontId="28" type="noConversion"/>
  </si>
  <si>
    <t>4.87k</t>
    <phoneticPr fontId="28" type="noConversion"/>
  </si>
  <si>
    <t>RES-0402 68k 1%</t>
    <phoneticPr fontId="28" type="noConversion"/>
  </si>
  <si>
    <t>RC0402FR-0768KL</t>
    <phoneticPr fontId="28" type="noConversion"/>
  </si>
  <si>
    <t>DS0012203220001</t>
    <phoneticPr fontId="28" type="noConversion"/>
  </si>
  <si>
    <t>24k</t>
    <phoneticPr fontId="28" type="noConversion"/>
  </si>
  <si>
    <t>RES-0402 24k 1%</t>
    <phoneticPr fontId="28" type="noConversion"/>
  </si>
  <si>
    <t>RC0402FR-0724KL</t>
    <phoneticPr fontId="28" type="noConversion"/>
  </si>
  <si>
    <t>DS0012203220002</t>
    <phoneticPr fontId="28" type="noConversion"/>
  </si>
  <si>
    <t>RC0402FR-0720KL</t>
    <phoneticPr fontId="28" type="noConversion"/>
  </si>
  <si>
    <t>DS0012203220003</t>
    <phoneticPr fontId="28" type="noConversion"/>
  </si>
  <si>
    <t>DS0012203220004</t>
    <phoneticPr fontId="28" type="noConversion"/>
  </si>
  <si>
    <t>RES-0402 120k 1%</t>
    <phoneticPr fontId="28" type="noConversion"/>
  </si>
  <si>
    <r>
      <t>1.2</t>
    </r>
    <r>
      <rPr>
        <sz val="12"/>
        <color theme="1"/>
        <rFont val="新細明體"/>
        <family val="2"/>
        <charset val="136"/>
        <scheme val="minor"/>
      </rPr>
      <t>k</t>
    </r>
    <phoneticPr fontId="28" type="noConversion"/>
  </si>
  <si>
    <t>RC0402FR-071K2L</t>
    <phoneticPr fontId="28" type="noConversion"/>
  </si>
  <si>
    <t>RES-0402 1.2k 1%</t>
    <phoneticPr fontId="28" type="noConversion"/>
  </si>
  <si>
    <t>DS0012203220005</t>
    <phoneticPr fontId="28" type="noConversion"/>
  </si>
  <si>
    <t>RES-0402 510 1%</t>
    <phoneticPr fontId="28" type="noConversion"/>
  </si>
  <si>
    <t>RC0402FR-07510RL</t>
    <phoneticPr fontId="28" type="noConversion"/>
  </si>
  <si>
    <t>DS0012203220006</t>
    <phoneticPr fontId="28" type="noConversion"/>
  </si>
  <si>
    <t>DS0012207250001</t>
    <phoneticPr fontId="28" type="noConversion"/>
  </si>
  <si>
    <t>DS0012207250002</t>
    <phoneticPr fontId="28" type="noConversion"/>
  </si>
  <si>
    <t>DS0012207250003</t>
    <phoneticPr fontId="28" type="noConversion"/>
  </si>
  <si>
    <t>RES-0603 56k 1%</t>
  </si>
  <si>
    <t>RES-0603 56k 1%</t>
    <phoneticPr fontId="28" type="noConversion"/>
  </si>
  <si>
    <t>RC0603FR-0756KL</t>
  </si>
  <si>
    <t>RC0603FR-0756KL</t>
    <phoneticPr fontId="28" type="noConversion"/>
  </si>
  <si>
    <t>56k</t>
  </si>
  <si>
    <t>56k</t>
    <phoneticPr fontId="28" type="noConversion"/>
  </si>
  <si>
    <t>RES-0402 3k 1%</t>
  </si>
  <si>
    <t>RES-0402 3k 1%</t>
    <phoneticPr fontId="28" type="noConversion"/>
  </si>
  <si>
    <t>RC0402FR-073KL</t>
  </si>
  <si>
    <t>RC0402FR-073KL</t>
    <phoneticPr fontId="28" type="noConversion"/>
  </si>
  <si>
    <t>3k</t>
  </si>
  <si>
    <t>3k</t>
    <phoneticPr fontId="28" type="noConversion"/>
  </si>
  <si>
    <t>RES-0603 49.9 1%</t>
  </si>
  <si>
    <t>RES-0603 49.9 1%</t>
    <phoneticPr fontId="28" type="noConversion"/>
  </si>
  <si>
    <t>RC0603FR-0749R9L</t>
  </si>
  <si>
    <t>RC0603FR-0749R9L</t>
    <phoneticPr fontId="28" type="noConversion"/>
  </si>
  <si>
    <t>DS0012208090001</t>
    <phoneticPr fontId="28" type="noConversion"/>
  </si>
  <si>
    <t>R0402 1.74k 1%</t>
    <phoneticPr fontId="28" type="noConversion"/>
  </si>
  <si>
    <t>RC0402FR-071K74L</t>
    <phoneticPr fontId="28" type="noConversion"/>
  </si>
  <si>
    <t>1.74k</t>
    <phoneticPr fontId="28" type="noConversion"/>
  </si>
  <si>
    <t>DS0012208090002</t>
    <phoneticPr fontId="28" type="noConversion"/>
  </si>
  <si>
    <t>RES-0402 1M 1%</t>
    <phoneticPr fontId="28" type="noConversion"/>
  </si>
  <si>
    <t>RC0402FR-071ML</t>
    <phoneticPr fontId="28" type="noConversion"/>
  </si>
  <si>
    <t>1M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</si>
</sst>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[$-F800]dddd\,\ mmmm\ dd\,\ yyyy"/>
    <numFmt numFmtId="178" formatCode="yyyy/mm/dd"/>
  </numFmts>
  <fonts count="3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Symbol"/>
      <family val="1"/>
      <charset val="2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scheme val="minor"/>
    </font>
    <font>
      <sz val="12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n">
        <color indexed="64"/>
      </bottom>
      <diagonal/>
    </border>
    <border>
      <left style="thick">
        <color theme="8"/>
      </left>
      <right style="thick">
        <color theme="8"/>
      </right>
      <top style="thin">
        <color indexed="64"/>
      </top>
      <bottom style="thin">
        <color indexed="64"/>
      </bottom>
      <diagonal/>
    </border>
    <border>
      <left style="thick">
        <color theme="8"/>
      </left>
      <right style="thick">
        <color theme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5" fillId="0" borderId="0">
      <alignment vertical="center"/>
    </xf>
  </cellStyleXfs>
  <cellXfs count="141">
    <xf numFmtId="0" fontId="0" fillId="0" borderId="0" xfId="0"/>
    <xf numFmtId="0" fontId="25" fillId="0" borderId="0" xfId="1" applyAlignment="1">
      <alignment horizontal="center" vertical="center"/>
    </xf>
    <xf numFmtId="0" fontId="25" fillId="6" borderId="0" xfId="1" applyFill="1" applyBorder="1" applyAlignment="1">
      <alignment horizontal="center" vertical="center"/>
    </xf>
    <xf numFmtId="0" fontId="25" fillId="0" borderId="0" xfId="1" applyBorder="1" applyAlignment="1">
      <alignment horizontal="center" vertical="center"/>
    </xf>
    <xf numFmtId="0" fontId="25" fillId="2" borderId="0" xfId="1" applyFont="1" applyFill="1" applyBorder="1" applyAlignment="1">
      <alignment horizontal="center" vertical="center"/>
    </xf>
    <xf numFmtId="0" fontId="25" fillId="2" borderId="0" xfId="1" applyFill="1" applyBorder="1" applyAlignment="1">
      <alignment horizontal="center" vertical="center"/>
    </xf>
    <xf numFmtId="0" fontId="25" fillId="3" borderId="0" xfId="1" applyFill="1" applyBorder="1" applyAlignment="1">
      <alignment horizontal="center" vertical="center"/>
    </xf>
    <xf numFmtId="0" fontId="25" fillId="5" borderId="0" xfId="1" applyFill="1" applyBorder="1" applyAlignment="1">
      <alignment horizontal="center" vertical="center"/>
    </xf>
    <xf numFmtId="0" fontId="25" fillId="0" borderId="0" xfId="1" quotePrefix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4" fillId="4" borderId="0" xfId="1" applyFont="1" applyFill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0" xfId="1" quotePrefix="1" applyFont="1" applyBorder="1" applyAlignment="1">
      <alignment horizontal="center" vertical="center"/>
    </xf>
    <xf numFmtId="0" fontId="31" fillId="0" borderId="0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1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0" xfId="1" quotePrefix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25" fillId="0" borderId="0" xfId="1" applyFill="1" applyBorder="1" applyAlignment="1">
      <alignment horizontal="center" vertical="center"/>
    </xf>
    <xf numFmtId="0" fontId="23" fillId="0" borderId="0" xfId="1" quotePrefix="1" applyFont="1" applyFill="1" applyBorder="1" applyAlignment="1">
      <alignment horizontal="center" vertical="center"/>
    </xf>
    <xf numFmtId="0" fontId="25" fillId="0" borderId="0" xfId="1" applyFill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32" fillId="0" borderId="0" xfId="1" applyFont="1" applyFill="1" applyBorder="1" applyAlignment="1">
      <alignment horizontal="center" vertical="center"/>
    </xf>
    <xf numFmtId="0" fontId="32" fillId="0" borderId="0" xfId="1" quotePrefix="1" applyFont="1" applyFill="1" applyBorder="1" applyAlignment="1">
      <alignment horizontal="center" vertical="center"/>
    </xf>
    <xf numFmtId="0" fontId="32" fillId="0" borderId="0" xfId="1" applyFont="1" applyFill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33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34" fillId="0" borderId="0" xfId="1" applyFont="1" applyFill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34" fillId="5" borderId="0" xfId="1" applyFont="1" applyFill="1" applyBorder="1" applyAlignment="1">
      <alignment horizontal="center" vertical="center"/>
    </xf>
    <xf numFmtId="0" fontId="31" fillId="0" borderId="0" xfId="1" applyFont="1" applyFill="1" applyBorder="1" applyAlignment="1">
      <alignment horizontal="center" vertical="center"/>
    </xf>
    <xf numFmtId="14" fontId="25" fillId="0" borderId="0" xfId="1" applyNumberFormat="1" applyFill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25" fillId="7" borderId="0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5" fillId="7" borderId="1" xfId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25" fillId="6" borderId="1" xfId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2" borderId="1" xfId="1" applyFill="1" applyBorder="1" applyAlignment="1">
      <alignment horizontal="center" vertical="center"/>
    </xf>
    <xf numFmtId="0" fontId="25" fillId="5" borderId="1" xfId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 vertical="center"/>
    </xf>
    <xf numFmtId="0" fontId="25" fillId="3" borderId="1" xfId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5" fillId="0" borderId="1" xfId="1" applyFill="1" applyBorder="1" applyAlignment="1">
      <alignment horizontal="center" vertical="center"/>
    </xf>
    <xf numFmtId="0" fontId="0" fillId="0" borderId="1" xfId="0" applyNumberFormat="1" applyBorder="1"/>
    <xf numFmtId="0" fontId="33" fillId="0" borderId="1" xfId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15" fillId="0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176" fontId="25" fillId="2" borderId="1" xfId="1" applyNumberFormat="1" applyFill="1" applyBorder="1" applyAlignment="1">
      <alignment horizontal="center" vertical="center"/>
    </xf>
    <xf numFmtId="176" fontId="23" fillId="0" borderId="1" xfId="1" quotePrefix="1" applyNumberFormat="1" applyFont="1" applyFill="1" applyBorder="1" applyAlignment="1">
      <alignment horizontal="center" vertical="center"/>
    </xf>
    <xf numFmtId="176" fontId="32" fillId="0" borderId="1" xfId="1" quotePrefix="1" applyNumberFormat="1" applyFont="1" applyFill="1" applyBorder="1" applyAlignment="1">
      <alignment horizontal="center" vertical="center"/>
    </xf>
    <xf numFmtId="176" fontId="15" fillId="0" borderId="1" xfId="1" quotePrefix="1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176" fontId="25" fillId="2" borderId="0" xfId="1" applyNumberFormat="1" applyFill="1" applyBorder="1" applyAlignment="1">
      <alignment horizontal="center" vertical="center"/>
    </xf>
    <xf numFmtId="176" fontId="22" fillId="0" borderId="0" xfId="1" quotePrefix="1" applyNumberFormat="1" applyFont="1" applyBorder="1" applyAlignment="1">
      <alignment horizontal="center" vertical="center"/>
    </xf>
    <xf numFmtId="176" fontId="23" fillId="0" borderId="0" xfId="1" quotePrefix="1" applyNumberFormat="1" applyFont="1" applyBorder="1" applyAlignment="1">
      <alignment horizontal="center" vertical="center"/>
    </xf>
    <xf numFmtId="176" fontId="25" fillId="0" borderId="0" xfId="1" quotePrefix="1" applyNumberFormat="1" applyBorder="1" applyAlignment="1">
      <alignment horizontal="center" vertical="center"/>
    </xf>
    <xf numFmtId="176" fontId="25" fillId="0" borderId="0" xfId="1" applyNumberFormat="1" applyBorder="1" applyAlignment="1">
      <alignment horizontal="center" vertical="center"/>
    </xf>
    <xf numFmtId="176" fontId="25" fillId="0" borderId="0" xfId="1" applyNumberFormat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177" fontId="25" fillId="7" borderId="0" xfId="1" applyNumberFormat="1" applyFill="1" applyBorder="1" applyAlignment="1">
      <alignment horizontal="center" vertical="center"/>
    </xf>
    <xf numFmtId="177" fontId="25" fillId="0" borderId="0" xfId="1" applyNumberFormat="1" applyFill="1" applyAlignment="1">
      <alignment horizontal="center" vertical="center"/>
    </xf>
    <xf numFmtId="177" fontId="25" fillId="0" borderId="0" xfId="1" applyNumberForma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25" fillId="2" borderId="0" xfId="1" applyNumberFormat="1" applyFill="1" applyBorder="1" applyAlignment="1">
      <alignment horizontal="center" vertical="center"/>
    </xf>
    <xf numFmtId="49" fontId="23" fillId="0" borderId="0" xfId="1" quotePrefix="1" applyNumberFormat="1" applyFont="1" applyFill="1" applyBorder="1" applyAlignment="1">
      <alignment horizontal="center" vertical="center"/>
    </xf>
    <xf numFmtId="49" fontId="15" fillId="0" borderId="0" xfId="1" quotePrefix="1" applyNumberFormat="1" applyFont="1" applyFill="1" applyBorder="1" applyAlignment="1">
      <alignment horizontal="center" vertical="center"/>
    </xf>
    <xf numFmtId="49" fontId="25" fillId="0" borderId="0" xfId="1" quotePrefix="1" applyNumberFormat="1" applyBorder="1" applyAlignment="1">
      <alignment horizontal="center" vertical="center"/>
    </xf>
    <xf numFmtId="49" fontId="21" fillId="0" borderId="0" xfId="1" quotePrefix="1" applyNumberFormat="1" applyFont="1" applyBorder="1" applyAlignment="1">
      <alignment horizontal="center" vertical="center"/>
    </xf>
    <xf numFmtId="49" fontId="25" fillId="0" borderId="0" xfId="1" applyNumberFormat="1" applyBorder="1" applyAlignment="1">
      <alignment horizontal="center" vertical="center"/>
    </xf>
    <xf numFmtId="49" fontId="25" fillId="0" borderId="0" xfId="1" applyNumberFormat="1" applyAlignment="1">
      <alignment horizontal="center" vertical="center"/>
    </xf>
    <xf numFmtId="49" fontId="4" fillId="0" borderId="0" xfId="1" quotePrefix="1" applyNumberFormat="1" applyFont="1" applyFill="1" applyBorder="1" applyAlignment="1">
      <alignment horizontal="center" vertical="center"/>
    </xf>
    <xf numFmtId="0" fontId="25" fillId="2" borderId="3" xfId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0" fontId="25" fillId="0" borderId="3" xfId="1" applyFill="1" applyBorder="1" applyAlignment="1">
      <alignment horizontal="center" vertical="center"/>
    </xf>
    <xf numFmtId="0" fontId="17" fillId="0" borderId="3" xfId="1" applyFont="1" applyFill="1" applyBorder="1" applyAlignment="1">
      <alignment horizontal="center" vertical="center"/>
    </xf>
    <xf numFmtId="0" fontId="20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5" fillId="5" borderId="4" xfId="1" applyFill="1" applyBorder="1" applyAlignment="1">
      <alignment horizontal="center" vertical="center"/>
    </xf>
    <xf numFmtId="0" fontId="25" fillId="0" borderId="4" xfId="1" applyFill="1" applyBorder="1" applyAlignment="1">
      <alignment horizontal="center" vertical="center"/>
    </xf>
    <xf numFmtId="0" fontId="32" fillId="0" borderId="4" xfId="1" applyFont="1" applyFill="1" applyBorder="1" applyAlignment="1">
      <alignment horizontal="center" vertical="center"/>
    </xf>
    <xf numFmtId="0" fontId="34" fillId="5" borderId="5" xfId="1" applyFont="1" applyFill="1" applyBorder="1" applyAlignment="1">
      <alignment horizontal="center" vertical="center"/>
    </xf>
    <xf numFmtId="0" fontId="34" fillId="0" borderId="6" xfId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0" fontId="34" fillId="0" borderId="6" xfId="1" applyFont="1" applyBorder="1" applyAlignment="1">
      <alignment horizontal="center" vertical="center"/>
    </xf>
    <xf numFmtId="0" fontId="31" fillId="0" borderId="7" xfId="1" applyFont="1" applyFill="1" applyBorder="1" applyAlignment="1">
      <alignment horizontal="center" vertical="center"/>
    </xf>
    <xf numFmtId="0" fontId="31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0" fillId="0" borderId="8" xfId="0" applyFill="1" applyBorder="1"/>
    <xf numFmtId="0" fontId="2" fillId="0" borderId="0" xfId="1" applyFont="1" applyFill="1" applyBorder="1" applyAlignment="1">
      <alignment horizontal="center" vertical="center"/>
    </xf>
    <xf numFmtId="178" fontId="25" fillId="7" borderId="1" xfId="1" applyNumberFormat="1" applyFill="1" applyBorder="1" applyAlignment="1">
      <alignment horizontal="center" vertical="center"/>
    </xf>
    <xf numFmtId="178" fontId="25" fillId="0" borderId="1" xfId="1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49" fontId="32" fillId="0" borderId="0" xfId="1" quotePrefix="1" applyNumberFormat="1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M67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9" sqref="H19"/>
    </sheetView>
  </sheetViews>
  <sheetFormatPr defaultColWidth="9.140625" defaultRowHeight="16.5" x14ac:dyDescent="0.25"/>
  <cols>
    <col min="1" max="1" width="11" style="1" bestFit="1" customWidth="1"/>
    <col min="2" max="2" width="24.85546875" style="3" customWidth="1"/>
    <col min="3" max="3" width="29.85546875" style="3" customWidth="1"/>
    <col min="4" max="4" width="16" style="1" customWidth="1"/>
    <col min="5" max="5" width="16.140625" style="1" customWidth="1"/>
    <col min="6" max="6" width="15.85546875" style="1" customWidth="1"/>
    <col min="7" max="7" width="18.85546875" style="1" customWidth="1"/>
    <col min="8" max="8" width="22.42578125" style="47" customWidth="1"/>
    <col min="9" max="9" width="16.85546875" style="3" customWidth="1"/>
    <col min="10" max="10" width="14.85546875" style="3" customWidth="1"/>
    <col min="11" max="11" width="14.42578125" style="1" customWidth="1"/>
    <col min="12" max="12" width="19.85546875" style="1" customWidth="1"/>
    <col min="13" max="13" width="14.42578125" style="1" customWidth="1"/>
    <col min="14" max="16384" width="9.140625" style="1"/>
  </cols>
  <sheetData>
    <row r="1" spans="1:13" x14ac:dyDescent="0.25">
      <c r="A1" s="53" t="s">
        <v>295</v>
      </c>
      <c r="B1" s="2" t="s">
        <v>7</v>
      </c>
      <c r="C1" s="2" t="s">
        <v>8</v>
      </c>
      <c r="D1" s="4" t="s">
        <v>0</v>
      </c>
      <c r="E1" s="5" t="s">
        <v>1</v>
      </c>
      <c r="F1" s="5" t="s">
        <v>2</v>
      </c>
      <c r="G1" s="5" t="s">
        <v>3</v>
      </c>
      <c r="H1" s="49" t="s">
        <v>9</v>
      </c>
      <c r="I1" s="7" t="s">
        <v>10</v>
      </c>
      <c r="J1" s="7" t="s">
        <v>11</v>
      </c>
      <c r="K1" s="10" t="s">
        <v>6</v>
      </c>
      <c r="L1" s="6" t="s">
        <v>4</v>
      </c>
      <c r="M1" s="6" t="s">
        <v>5</v>
      </c>
    </row>
    <row r="2" spans="1:13" s="25" customFormat="1" x14ac:dyDescent="0.25">
      <c r="B2" s="42" t="s">
        <v>110</v>
      </c>
      <c r="C2" s="22" t="s">
        <v>15</v>
      </c>
      <c r="D2" s="23">
        <v>0</v>
      </c>
      <c r="E2" s="24" t="s">
        <v>14</v>
      </c>
      <c r="F2" s="22" t="s">
        <v>12</v>
      </c>
      <c r="G2" s="22" t="s">
        <v>13</v>
      </c>
      <c r="H2" s="46">
        <f>SUMIFS(電阻料盤!J:J, 電阻料盤!F:F, '0402 電阻'!D2, 電阻料盤!G:G, '0402 電阻'!E2, 電阻料盤!H:H, '0402 電阻'!F2)</f>
        <v>12275</v>
      </c>
      <c r="I2" s="23">
        <v>10000</v>
      </c>
      <c r="J2" s="23">
        <f>H2/I2</f>
        <v>1.2275</v>
      </c>
      <c r="K2" s="23">
        <v>1.2999999999999999E-2</v>
      </c>
      <c r="L2" s="23"/>
      <c r="M2" s="23"/>
    </row>
    <row r="3" spans="1:13" s="25" customFormat="1" x14ac:dyDescent="0.25">
      <c r="B3" s="42" t="s">
        <v>277</v>
      </c>
      <c r="C3" s="22" t="s">
        <v>16</v>
      </c>
      <c r="D3" s="23">
        <v>33</v>
      </c>
      <c r="E3" s="24" t="s">
        <v>14</v>
      </c>
      <c r="F3" s="23">
        <v>5</v>
      </c>
      <c r="G3" s="22" t="s">
        <v>13</v>
      </c>
      <c r="H3" s="46">
        <f>SUMIFS(電阻料盤!J:J, 電阻料盤!F:F, '0402 電阻'!D3, 電阻料盤!G:G, '0402 電阻'!E3, 電阻料盤!H:H, '0402 電阻'!F3)</f>
        <v>20813</v>
      </c>
      <c r="I3" s="23">
        <v>10000</v>
      </c>
      <c r="J3" s="23">
        <f t="shared" ref="J3:J36" si="0">H3/I3</f>
        <v>2.0813000000000001</v>
      </c>
      <c r="K3" s="23">
        <v>1.2999999999999999E-2</v>
      </c>
      <c r="L3" s="23"/>
      <c r="M3" s="23"/>
    </row>
    <row r="4" spans="1:13" s="25" customFormat="1" x14ac:dyDescent="0.25">
      <c r="B4" s="42" t="s">
        <v>278</v>
      </c>
      <c r="C4" s="30" t="s">
        <v>67</v>
      </c>
      <c r="D4" s="23">
        <v>37.4</v>
      </c>
      <c r="E4" s="24" t="s">
        <v>14</v>
      </c>
      <c r="F4" s="23">
        <v>1</v>
      </c>
      <c r="G4" s="22"/>
      <c r="H4" s="46">
        <f>SUMIFS(電阻料盤!J:J, 電阻料盤!F:F, '0402 電阻'!D4, 電阻料盤!G:G, '0402 電阻'!E4, 電阻料盤!H:H, '0402 電阻'!F4)</f>
        <v>10000</v>
      </c>
      <c r="I4" s="23">
        <v>10000</v>
      </c>
      <c r="J4" s="23">
        <f t="shared" si="0"/>
        <v>1</v>
      </c>
      <c r="K4" s="23">
        <v>2.5000000000000001E-2</v>
      </c>
      <c r="L4" s="23"/>
      <c r="M4" s="23"/>
    </row>
    <row r="5" spans="1:13" s="25" customFormat="1" x14ac:dyDescent="0.25">
      <c r="B5" s="42" t="s">
        <v>113</v>
      </c>
      <c r="C5" s="30" t="s">
        <v>68</v>
      </c>
      <c r="D5" s="23">
        <v>40.200000000000003</v>
      </c>
      <c r="E5" s="24" t="s">
        <v>14</v>
      </c>
      <c r="F5" s="23">
        <v>1</v>
      </c>
      <c r="G5" s="22"/>
      <c r="H5" s="46">
        <f>SUMIFS(電阻料盤!J:J, 電阻料盤!F:F, '0402 電阻'!D5, 電阻料盤!G:G, '0402 電阻'!E5, 電阻料盤!H:H, '0402 電阻'!F5)</f>
        <v>10000</v>
      </c>
      <c r="I5" s="23">
        <v>10000</v>
      </c>
      <c r="J5" s="23">
        <f t="shared" ref="J5:J13" si="1">H5/I5</f>
        <v>1</v>
      </c>
      <c r="K5" s="23">
        <v>2.5000000000000001E-2</v>
      </c>
      <c r="L5" s="23"/>
      <c r="M5" s="23"/>
    </row>
    <row r="6" spans="1:13" s="25" customFormat="1" x14ac:dyDescent="0.25">
      <c r="B6" s="42" t="s">
        <v>114</v>
      </c>
      <c r="C6" s="30" t="s">
        <v>69</v>
      </c>
      <c r="D6" s="23">
        <v>75</v>
      </c>
      <c r="E6" s="24" t="s">
        <v>14</v>
      </c>
      <c r="F6" s="23">
        <v>1</v>
      </c>
      <c r="G6" s="22" t="s">
        <v>13</v>
      </c>
      <c r="H6" s="46">
        <f>SUMIFS(電阻料盤!J:J, 電阻料盤!F:F, '0402 電阻'!D6, 電阻料盤!G:G, '0402 電阻'!E6, 電阻料盤!H:H, '0402 電阻'!F6)</f>
        <v>10000</v>
      </c>
      <c r="I6" s="23">
        <v>10000</v>
      </c>
      <c r="J6" s="23">
        <f t="shared" si="1"/>
        <v>1</v>
      </c>
      <c r="K6" s="23">
        <v>2.5000000000000001E-2</v>
      </c>
      <c r="L6" s="23"/>
      <c r="M6" s="23"/>
    </row>
    <row r="7" spans="1:13" s="25" customFormat="1" x14ac:dyDescent="0.25">
      <c r="B7" s="42" t="s">
        <v>115</v>
      </c>
      <c r="C7" s="30" t="s">
        <v>70</v>
      </c>
      <c r="D7" s="23">
        <v>80.599999999999994</v>
      </c>
      <c r="E7" s="24" t="s">
        <v>14</v>
      </c>
      <c r="F7" s="23">
        <v>1</v>
      </c>
      <c r="G7" s="22"/>
      <c r="H7" s="46">
        <f>SUMIFS(電阻料盤!J:J, 電阻料盤!F:F, '0402 電阻'!D7, 電阻料盤!G:G, '0402 電阻'!E7, 電阻料盤!H:H, '0402 電阻'!F7)</f>
        <v>10000</v>
      </c>
      <c r="I7" s="23">
        <v>10000</v>
      </c>
      <c r="J7" s="23">
        <f t="shared" si="1"/>
        <v>1</v>
      </c>
      <c r="K7" s="23">
        <v>2.5000000000000001E-2</v>
      </c>
      <c r="L7" s="23"/>
      <c r="M7" s="23"/>
    </row>
    <row r="8" spans="1:13" s="25" customFormat="1" x14ac:dyDescent="0.25">
      <c r="B8" s="42" t="s">
        <v>116</v>
      </c>
      <c r="C8" s="30" t="s">
        <v>71</v>
      </c>
      <c r="D8" s="23">
        <v>120</v>
      </c>
      <c r="E8" s="24" t="s">
        <v>14</v>
      </c>
      <c r="F8" s="23">
        <v>1</v>
      </c>
      <c r="G8" s="22" t="s">
        <v>13</v>
      </c>
      <c r="H8" s="46">
        <f>SUMIFS(電阻料盤!J:J, 電阻料盤!F:F, '0402 電阻'!D8, 電阻料盤!G:G, '0402 電阻'!E8, 電阻料盤!H:H, '0402 電阻'!F8)</f>
        <v>10000</v>
      </c>
      <c r="I8" s="23">
        <v>10000</v>
      </c>
      <c r="J8" s="23">
        <f t="shared" si="1"/>
        <v>1</v>
      </c>
      <c r="K8" s="23">
        <v>2.5000000000000001E-2</v>
      </c>
      <c r="L8" s="23"/>
      <c r="M8" s="23"/>
    </row>
    <row r="9" spans="1:13" s="25" customFormat="1" x14ac:dyDescent="0.25">
      <c r="B9" s="42" t="s">
        <v>117</v>
      </c>
      <c r="C9" s="30" t="s">
        <v>72</v>
      </c>
      <c r="D9" s="23">
        <v>240</v>
      </c>
      <c r="E9" s="24" t="s">
        <v>14</v>
      </c>
      <c r="F9" s="23">
        <v>1</v>
      </c>
      <c r="G9" s="22" t="s">
        <v>13</v>
      </c>
      <c r="H9" s="46">
        <f>SUMIFS(電阻料盤!J:J, 電阻料盤!F:F, '0402 電阻'!D9, 電阻料盤!G:G, '0402 電阻'!E9, 電阻料盤!H:H, '0402 電阻'!F9)</f>
        <v>10000</v>
      </c>
      <c r="I9" s="23">
        <v>10000</v>
      </c>
      <c r="J9" s="23">
        <f t="shared" si="1"/>
        <v>1</v>
      </c>
      <c r="K9" s="23">
        <v>2.5000000000000001E-2</v>
      </c>
      <c r="L9" s="23"/>
      <c r="M9" s="23"/>
    </row>
    <row r="10" spans="1:13" s="25" customFormat="1" x14ac:dyDescent="0.25">
      <c r="B10" s="42" t="s">
        <v>118</v>
      </c>
      <c r="C10" s="22" t="s">
        <v>17</v>
      </c>
      <c r="D10" s="23">
        <v>330</v>
      </c>
      <c r="E10" s="24" t="s">
        <v>14</v>
      </c>
      <c r="F10" s="23">
        <v>5</v>
      </c>
      <c r="G10" s="22" t="s">
        <v>13</v>
      </c>
      <c r="H10" s="46">
        <f>SUMIFS(電阻料盤!J:J, 電阻料盤!F:F, '0402 電阻'!D10, 電阻料盤!G:G, '0402 電阻'!E10, 電阻料盤!H:H, '0402 電阻'!F10)</f>
        <v>9755</v>
      </c>
      <c r="I10" s="23">
        <v>10000</v>
      </c>
      <c r="J10" s="23">
        <f>H10/I10</f>
        <v>0.97550000000000003</v>
      </c>
      <c r="K10" s="23">
        <v>1.2999999999999999E-2</v>
      </c>
      <c r="L10" s="23"/>
      <c r="M10" s="23"/>
    </row>
    <row r="11" spans="1:13" s="25" customFormat="1" x14ac:dyDescent="0.25">
      <c r="B11" s="42" t="s">
        <v>119</v>
      </c>
      <c r="C11" s="31" t="s">
        <v>120</v>
      </c>
      <c r="D11" s="23">
        <v>470</v>
      </c>
      <c r="E11" s="24" t="s">
        <v>14</v>
      </c>
      <c r="F11" s="23">
        <v>5</v>
      </c>
      <c r="G11" s="31" t="s">
        <v>93</v>
      </c>
      <c r="H11" s="46">
        <f>SUMIFS(電阻料盤!J:J, 電阻料盤!F:F, '0402 電阻'!D11, 電阻料盤!G:G, '0402 電阻'!E11, 電阻料盤!H:H, '0402 電阻'!F11)</f>
        <v>18587</v>
      </c>
      <c r="I11" s="23">
        <v>10000</v>
      </c>
      <c r="J11" s="23">
        <f>H11/I11</f>
        <v>1.8587</v>
      </c>
      <c r="K11" s="23">
        <v>1.2999999999999999E-2</v>
      </c>
      <c r="L11" s="23"/>
      <c r="M11" s="23"/>
    </row>
    <row r="12" spans="1:13" s="25" customFormat="1" x14ac:dyDescent="0.25">
      <c r="B12" s="42" t="s">
        <v>684</v>
      </c>
      <c r="C12" s="136" t="s">
        <v>685</v>
      </c>
      <c r="D12" s="23">
        <v>510</v>
      </c>
      <c r="E12" s="24" t="s">
        <v>14</v>
      </c>
      <c r="F12" s="23">
        <v>1</v>
      </c>
      <c r="G12" s="22" t="s">
        <v>13</v>
      </c>
      <c r="H12" s="46">
        <f>SUMIFS(電阻料盤!J:J, 電阻料盤!F:F, '0402 電阻'!D12, 電阻料盤!G:G, '0402 電阻'!E12, 電阻料盤!H:H, '0402 電阻'!F12)</f>
        <v>9990</v>
      </c>
      <c r="I12" s="23">
        <v>10000</v>
      </c>
      <c r="J12" s="23">
        <f>H12/I12</f>
        <v>0.999</v>
      </c>
      <c r="K12" s="23">
        <v>1.2999999999999999E-2</v>
      </c>
      <c r="L12" s="23"/>
      <c r="M12" s="23"/>
    </row>
    <row r="13" spans="1:13" s="25" customFormat="1" x14ac:dyDescent="0.25">
      <c r="B13" s="42" t="s">
        <v>121</v>
      </c>
      <c r="C13" s="40" t="s">
        <v>73</v>
      </c>
      <c r="D13" s="23">
        <v>560</v>
      </c>
      <c r="E13" s="24" t="s">
        <v>14</v>
      </c>
      <c r="F13" s="23">
        <v>1</v>
      </c>
      <c r="G13" s="22" t="s">
        <v>13</v>
      </c>
      <c r="H13" s="46">
        <f>SUMIFS(電阻料盤!J:J, 電阻料盤!F:F, '0402 電阻'!D13, 電阻料盤!G:G, '0402 電阻'!E13, 電阻料盤!H:H, '0402 電阻'!F13)</f>
        <v>19763</v>
      </c>
      <c r="I13" s="23">
        <v>10000</v>
      </c>
      <c r="J13" s="23">
        <f t="shared" si="1"/>
        <v>1.9762999999999999</v>
      </c>
      <c r="K13" s="23">
        <v>2.5000000000000001E-2</v>
      </c>
      <c r="L13" s="23"/>
      <c r="M13" s="23"/>
    </row>
    <row r="14" spans="1:13" s="25" customFormat="1" x14ac:dyDescent="0.25">
      <c r="B14" s="42" t="s">
        <v>124</v>
      </c>
      <c r="C14" s="31" t="s">
        <v>125</v>
      </c>
      <c r="D14" s="22" t="s">
        <v>18</v>
      </c>
      <c r="E14" s="24" t="s">
        <v>14</v>
      </c>
      <c r="F14" s="23">
        <v>1</v>
      </c>
      <c r="G14" s="22" t="s">
        <v>13</v>
      </c>
      <c r="H14" s="46">
        <f>SUMIFS(電阻料盤!J:J, 電阻料盤!F:F, '0402 電阻'!D14, 電阻料盤!G:G, '0402 電阻'!E14, 電阻料盤!H:H, '0402 電阻'!F14)</f>
        <v>19579</v>
      </c>
      <c r="I14" s="23">
        <v>10000</v>
      </c>
      <c r="J14" s="23">
        <f>H14/I14</f>
        <v>1.9579</v>
      </c>
      <c r="K14" s="23">
        <v>1.2999999999999999E-2</v>
      </c>
      <c r="L14" s="23"/>
      <c r="M14" s="23"/>
    </row>
    <row r="15" spans="1:13" s="25" customFormat="1" x14ac:dyDescent="0.25">
      <c r="B15" s="42" t="s">
        <v>126</v>
      </c>
      <c r="C15" s="37" t="s">
        <v>251</v>
      </c>
      <c r="D15" s="22" t="s">
        <v>18</v>
      </c>
      <c r="E15" s="24" t="s">
        <v>14</v>
      </c>
      <c r="F15" s="23">
        <v>5</v>
      </c>
      <c r="G15" s="22" t="s">
        <v>13</v>
      </c>
      <c r="H15" s="46">
        <f>SUMIFS(電阻料盤!J:J, 電阻料盤!F:F, '0402 電阻'!D15, 電阻料盤!G:G, '0402 電阻'!E15, 電阻料盤!H:H, '0402 電阻'!F15)</f>
        <v>31121</v>
      </c>
      <c r="I15" s="23">
        <v>10000</v>
      </c>
      <c r="J15" s="23">
        <f>H15/I15</f>
        <v>3.1120999999999999</v>
      </c>
      <c r="K15" s="23"/>
      <c r="L15" s="23"/>
      <c r="M15" s="23"/>
    </row>
    <row r="16" spans="1:13" s="25" customFormat="1" x14ac:dyDescent="0.25">
      <c r="B16" s="42" t="s">
        <v>682</v>
      </c>
      <c r="C16" s="136" t="s">
        <v>681</v>
      </c>
      <c r="D16" s="136" t="s">
        <v>680</v>
      </c>
      <c r="E16" s="24" t="s">
        <v>14</v>
      </c>
      <c r="F16" s="23">
        <v>1</v>
      </c>
      <c r="G16" s="22" t="s">
        <v>13</v>
      </c>
      <c r="H16" s="46">
        <f>SUMIFS(電阻料盤!J:J, 電阻料盤!F:F, '0402 電阻'!D16, 電阻料盤!G:G, '0402 電阻'!E16, 電阻料盤!H:H, '0402 電阻'!F16)</f>
        <v>9995</v>
      </c>
      <c r="I16" s="23">
        <v>10000</v>
      </c>
      <c r="J16" s="23">
        <f>H16/I16</f>
        <v>0.99950000000000006</v>
      </c>
      <c r="K16" s="23"/>
      <c r="L16" s="23"/>
      <c r="M16" s="23"/>
    </row>
    <row r="17" spans="1:13" s="25" customFormat="1" x14ac:dyDescent="0.25">
      <c r="B17" s="42" t="s">
        <v>128</v>
      </c>
      <c r="C17" s="31" t="s">
        <v>130</v>
      </c>
      <c r="D17" s="31" t="s">
        <v>127</v>
      </c>
      <c r="E17" s="24" t="s">
        <v>14</v>
      </c>
      <c r="F17" s="23">
        <v>5</v>
      </c>
      <c r="G17" s="31" t="s">
        <v>93</v>
      </c>
      <c r="H17" s="46">
        <f>SUMIFS(電阻料盤!J:J, 電阻料盤!F:F, '0402 電阻'!D17, 電阻料盤!G:G, '0402 電阻'!E17, 電阻料盤!H:H, '0402 電阻'!F17)</f>
        <v>9993</v>
      </c>
      <c r="I17" s="23">
        <v>10000</v>
      </c>
      <c r="J17" s="23">
        <f t="shared" ref="J17:J19" si="2">H17/I17</f>
        <v>0.99929999999999997</v>
      </c>
      <c r="K17" s="23">
        <v>1.2999999999999999E-2</v>
      </c>
      <c r="L17" s="23"/>
      <c r="M17" s="23"/>
    </row>
    <row r="18" spans="1:13" s="25" customFormat="1" x14ac:dyDescent="0.25">
      <c r="B18" s="42" t="s">
        <v>570</v>
      </c>
      <c r="C18" s="31"/>
      <c r="D18" s="31" t="s">
        <v>127</v>
      </c>
      <c r="E18" s="24" t="s">
        <v>14</v>
      </c>
      <c r="F18" s="23">
        <v>1</v>
      </c>
      <c r="G18" s="31"/>
      <c r="H18" s="46">
        <f>SUMIFS(電阻料盤!J:J, 電阻料盤!F:F, '0402 電阻'!D18, 電阻料盤!G:G, '0402 電阻'!E18, 電阻料盤!H:H, '0402 電阻'!F18)</f>
        <v>9875</v>
      </c>
      <c r="I18" s="23">
        <v>10000</v>
      </c>
      <c r="J18" s="23">
        <f t="shared" ref="J18" si="3">H18/I18</f>
        <v>0.98750000000000004</v>
      </c>
      <c r="K18" s="23">
        <v>1.0129999999999999</v>
      </c>
      <c r="L18" s="23"/>
      <c r="M18" s="23"/>
    </row>
    <row r="19" spans="1:13" s="25" customFormat="1" x14ac:dyDescent="0.25">
      <c r="B19" s="42" t="s">
        <v>129</v>
      </c>
      <c r="C19" s="31" t="s">
        <v>131</v>
      </c>
      <c r="D19" s="31" t="s">
        <v>132</v>
      </c>
      <c r="E19" s="24" t="s">
        <v>14</v>
      </c>
      <c r="F19" s="23">
        <v>1</v>
      </c>
      <c r="G19" s="31" t="s">
        <v>93</v>
      </c>
      <c r="H19" s="46">
        <f>SUMIFS(電阻料盤!J:J, 電阻料盤!F:F, '0402 電阻'!D19, 電阻料盤!G:G, '0402 電阻'!E19, 電阻料盤!H:H, '0402 電阻'!F19)</f>
        <v>10100</v>
      </c>
      <c r="I19" s="23">
        <v>10000</v>
      </c>
      <c r="J19" s="23">
        <f t="shared" si="2"/>
        <v>1.01</v>
      </c>
      <c r="K19" s="23">
        <v>2.5000000000000001E-2</v>
      </c>
      <c r="L19" s="23"/>
      <c r="M19" s="23"/>
    </row>
    <row r="20" spans="1:13" s="34" customFormat="1" x14ac:dyDescent="0.25">
      <c r="A20" s="25"/>
      <c r="B20" s="42" t="s">
        <v>133</v>
      </c>
      <c r="C20" s="32" t="s">
        <v>81</v>
      </c>
      <c r="D20" s="32" t="s">
        <v>19</v>
      </c>
      <c r="E20" s="33" t="s">
        <v>14</v>
      </c>
      <c r="F20" s="32">
        <v>5</v>
      </c>
      <c r="G20" s="32" t="s">
        <v>13</v>
      </c>
      <c r="H20" s="46">
        <f>SUMIFS(電阻料盤!J:J, 電阻料盤!F:F, '0402 電阻'!D20, 電阻料盤!G:G, '0402 電阻'!E20, 電阻料盤!H:H, '0402 電阻'!F20)</f>
        <v>10000</v>
      </c>
      <c r="I20" s="32">
        <v>10000</v>
      </c>
      <c r="J20" s="32">
        <f t="shared" si="0"/>
        <v>1</v>
      </c>
      <c r="K20" s="32">
        <v>1.2999999999999999E-2</v>
      </c>
      <c r="L20" s="32"/>
      <c r="M20" s="32"/>
    </row>
    <row r="21" spans="1:13" s="34" customFormat="1" x14ac:dyDescent="0.25">
      <c r="A21" s="25"/>
      <c r="B21" s="42" t="s">
        <v>696</v>
      </c>
      <c r="C21" s="32" t="s">
        <v>698</v>
      </c>
      <c r="D21" s="32" t="s">
        <v>700</v>
      </c>
      <c r="E21" s="140" t="s">
        <v>14</v>
      </c>
      <c r="F21" s="32">
        <v>1</v>
      </c>
      <c r="G21" s="32" t="s">
        <v>102</v>
      </c>
      <c r="H21" s="46">
        <f>SUMIFS(電阻料盤!J:J, 電阻料盤!F:F, '0402 電阻'!D21, 電阻料盤!G:G, '0402 電阻'!E21, 電阻料盤!H:H, '0402 電阻'!F21)</f>
        <v>10000</v>
      </c>
      <c r="I21" s="32"/>
      <c r="J21" s="32"/>
      <c r="K21" s="32"/>
      <c r="L21" s="32"/>
      <c r="M21" s="32"/>
    </row>
    <row r="22" spans="1:13" s="25" customFormat="1" x14ac:dyDescent="0.25">
      <c r="B22" s="42" t="s">
        <v>134</v>
      </c>
      <c r="C22" s="31" t="s">
        <v>136</v>
      </c>
      <c r="D22" s="22" t="s">
        <v>20</v>
      </c>
      <c r="E22" s="24" t="s">
        <v>14</v>
      </c>
      <c r="F22" s="23">
        <v>5</v>
      </c>
      <c r="G22" s="22" t="s">
        <v>13</v>
      </c>
      <c r="H22" s="46">
        <f>SUMIFS(電阻料盤!J:J, 電阻料盤!F:F, '0402 電阻'!D22, 電阻料盤!G:G, '0402 電阻'!E22, 電阻料盤!H:H, '0402 電阻'!F22)</f>
        <v>35573</v>
      </c>
      <c r="I22" s="32">
        <v>10000</v>
      </c>
      <c r="J22" s="32">
        <f>H22/I22</f>
        <v>3.5573000000000001</v>
      </c>
      <c r="K22" s="23">
        <v>1.2999999999999999E-2</v>
      </c>
      <c r="L22" s="23"/>
      <c r="M22" s="23"/>
    </row>
    <row r="23" spans="1:13" s="25" customFormat="1" x14ac:dyDescent="0.25">
      <c r="B23" s="42" t="s">
        <v>549</v>
      </c>
      <c r="C23" s="31"/>
      <c r="D23" s="22" t="s">
        <v>20</v>
      </c>
      <c r="E23" s="24" t="s">
        <v>14</v>
      </c>
      <c r="F23" s="23">
        <v>1</v>
      </c>
      <c r="G23" s="22"/>
      <c r="H23" s="46">
        <f>SUMIFS(電阻料盤!J:J, 電阻料盤!F:F, '0402 電阻'!D23, 電阻料盤!G:G, '0402 電阻'!E23, 電阻料盤!H:H, '0402 電阻'!F23)</f>
        <v>9876</v>
      </c>
      <c r="I23" s="32">
        <v>10000</v>
      </c>
      <c r="J23" s="32">
        <f>H23/I23</f>
        <v>0.98760000000000003</v>
      </c>
      <c r="K23" s="23">
        <v>1.2999999999999999E-2</v>
      </c>
      <c r="L23" s="23"/>
      <c r="M23" s="23"/>
    </row>
    <row r="24" spans="1:13" s="25" customFormat="1" x14ac:dyDescent="0.25">
      <c r="B24" s="42" t="s">
        <v>138</v>
      </c>
      <c r="C24" s="31" t="s">
        <v>137</v>
      </c>
      <c r="D24" s="31" t="s">
        <v>135</v>
      </c>
      <c r="E24" s="24" t="s">
        <v>14</v>
      </c>
      <c r="F24" s="23">
        <v>5</v>
      </c>
      <c r="G24" s="22" t="s">
        <v>13</v>
      </c>
      <c r="H24" s="46">
        <f>SUMIFS(電阻料盤!J:J, 電阻料盤!F:F, '0402 電阻'!D24, 電阻料盤!G:G, '0402 電阻'!E24, 電阻料盤!H:H, '0402 電阻'!F24)</f>
        <v>9970</v>
      </c>
      <c r="I24" s="23">
        <v>10000</v>
      </c>
      <c r="J24" s="23">
        <f t="shared" si="0"/>
        <v>0.997</v>
      </c>
      <c r="K24" s="23">
        <v>1.2999999999999999E-2</v>
      </c>
      <c r="L24" s="23"/>
      <c r="M24" s="23"/>
    </row>
    <row r="25" spans="1:13" s="25" customFormat="1" x14ac:dyDescent="0.25">
      <c r="B25" s="42" t="s">
        <v>140</v>
      </c>
      <c r="C25" s="31" t="s">
        <v>141</v>
      </c>
      <c r="D25" s="21" t="s">
        <v>87</v>
      </c>
      <c r="E25" s="24" t="s">
        <v>14</v>
      </c>
      <c r="F25" s="23">
        <v>5</v>
      </c>
      <c r="G25" s="31" t="s">
        <v>93</v>
      </c>
      <c r="H25" s="46">
        <f>SUMIFS(電阻料盤!J:J, 電阻料盤!F:F, '0402 電阻'!D25, 電阻料盤!G:G, '0402 電阻'!E25, 電阻料盤!H:H, '0402 電阻'!F25)</f>
        <v>17492</v>
      </c>
      <c r="I25" s="23">
        <v>10000</v>
      </c>
      <c r="J25" s="23">
        <f t="shared" ref="J25" si="4">H25/I25</f>
        <v>1.7492000000000001</v>
      </c>
      <c r="K25" s="23">
        <v>2.5000000000000001E-2</v>
      </c>
      <c r="L25" s="23"/>
      <c r="M25" s="23"/>
    </row>
    <row r="26" spans="1:13" s="25" customFormat="1" x14ac:dyDescent="0.25">
      <c r="B26" s="42" t="s">
        <v>139</v>
      </c>
      <c r="C26" s="31" t="s">
        <v>144</v>
      </c>
      <c r="D26" s="21" t="s">
        <v>87</v>
      </c>
      <c r="E26" s="24" t="s">
        <v>14</v>
      </c>
      <c r="F26" s="23">
        <v>1</v>
      </c>
      <c r="G26" s="31" t="s">
        <v>143</v>
      </c>
      <c r="H26" s="46">
        <f>SUMIFS(電阻料盤!J:J, 電阻料盤!F:F, '0402 電阻'!D26, 電阻料盤!G:G, '0402 電阻'!E26, 電阻料盤!H:H, '0402 電阻'!F26)</f>
        <v>19191</v>
      </c>
      <c r="I26" s="23">
        <v>10000</v>
      </c>
      <c r="J26" s="23">
        <f t="shared" si="0"/>
        <v>1.9191</v>
      </c>
      <c r="K26" s="23">
        <v>2.5000000000000001E-2</v>
      </c>
      <c r="L26" s="23"/>
      <c r="M26" s="23"/>
    </row>
    <row r="27" spans="1:13" s="25" customFormat="1" x14ac:dyDescent="0.25">
      <c r="B27" s="42" t="s">
        <v>146</v>
      </c>
      <c r="C27" s="31" t="s">
        <v>145</v>
      </c>
      <c r="D27" s="31" t="s">
        <v>142</v>
      </c>
      <c r="E27" s="24" t="s">
        <v>14</v>
      </c>
      <c r="F27" s="23">
        <v>1</v>
      </c>
      <c r="G27" s="31" t="s">
        <v>109</v>
      </c>
      <c r="H27" s="46">
        <f>SUMIFS(電阻料盤!J:J, 電阻料盤!F:F, '0402 電阻'!D27, 電阻料盤!G:G, '0402 電阻'!E27, 電阻料盤!H:H, '0402 電阻'!F27)</f>
        <v>9800</v>
      </c>
      <c r="I27" s="23">
        <v>10000</v>
      </c>
      <c r="J27" s="23">
        <f t="shared" si="0"/>
        <v>0.98</v>
      </c>
      <c r="K27" s="23">
        <v>2.5000000000000001E-2</v>
      </c>
      <c r="L27" s="23"/>
      <c r="M27" s="23"/>
    </row>
    <row r="28" spans="1:13" s="25" customFormat="1" x14ac:dyDescent="0.25">
      <c r="B28" s="42" t="s">
        <v>148</v>
      </c>
      <c r="C28" s="31" t="s">
        <v>150</v>
      </c>
      <c r="D28" s="21" t="s">
        <v>89</v>
      </c>
      <c r="E28" s="24" t="s">
        <v>14</v>
      </c>
      <c r="F28" s="23">
        <v>5</v>
      </c>
      <c r="G28" s="22" t="s">
        <v>13</v>
      </c>
      <c r="H28" s="46">
        <f>SUMIFS(電阻料盤!J:J, 電阻料盤!F:F, '0402 電阻'!D28, 電阻料盤!G:G, '0402 電阻'!E28, 電阻料盤!H:H, '0402 電阻'!F28)</f>
        <v>9988</v>
      </c>
      <c r="I28" s="23">
        <v>10000</v>
      </c>
      <c r="J28" s="23">
        <f>H28/I28</f>
        <v>0.99880000000000002</v>
      </c>
      <c r="K28" s="23">
        <v>1.2999999999999999E-2</v>
      </c>
      <c r="L28" s="23"/>
      <c r="M28" s="23"/>
    </row>
    <row r="29" spans="1:13" s="25" customFormat="1" x14ac:dyDescent="0.25">
      <c r="B29" s="42" t="s">
        <v>147</v>
      </c>
      <c r="C29" s="21" t="s">
        <v>88</v>
      </c>
      <c r="D29" s="31" t="s">
        <v>152</v>
      </c>
      <c r="E29" s="24" t="s">
        <v>14</v>
      </c>
      <c r="F29" s="23">
        <v>1</v>
      </c>
      <c r="G29" s="31" t="s">
        <v>109</v>
      </c>
      <c r="H29" s="46">
        <f>SUMIFS(電阻料盤!J:J, 電阻料盤!F:F, '0402 電阻'!D29, 電阻料盤!G:G, '0402 電阻'!E29, 電阻料盤!H:H, '0402 電阻'!F29)</f>
        <v>39885</v>
      </c>
      <c r="I29" s="23">
        <v>10000</v>
      </c>
      <c r="J29" s="23">
        <f>H29/I29</f>
        <v>3.9885000000000002</v>
      </c>
      <c r="K29" s="23">
        <v>2.5000000000000001E-2</v>
      </c>
      <c r="L29" s="23"/>
      <c r="M29" s="23"/>
    </row>
    <row r="30" spans="1:13" s="25" customFormat="1" x14ac:dyDescent="0.25">
      <c r="B30" s="42" t="s">
        <v>673</v>
      </c>
      <c r="C30" s="136" t="s">
        <v>674</v>
      </c>
      <c r="D30" s="136" t="s">
        <v>672</v>
      </c>
      <c r="E30" s="24" t="s">
        <v>14</v>
      </c>
      <c r="F30" s="23">
        <v>1</v>
      </c>
      <c r="G30" s="136" t="s">
        <v>13</v>
      </c>
      <c r="H30" s="46">
        <f>SUMIFS(電阻料盤!J:J, 電阻料盤!F:F, '0402 電阻'!D30, 電阻料盤!G:G, '0402 電阻'!E30, 電阻料盤!H:H, '0402 電阻'!F30)</f>
        <v>9989</v>
      </c>
      <c r="I30" s="23">
        <v>10000</v>
      </c>
      <c r="J30" s="23">
        <f>H30/I30</f>
        <v>0.99890000000000001</v>
      </c>
      <c r="K30" s="23">
        <v>2.5000000000000001E-2</v>
      </c>
      <c r="L30" s="23"/>
      <c r="M30" s="23"/>
    </row>
    <row r="31" spans="1:13" s="25" customFormat="1" x14ac:dyDescent="0.25">
      <c r="B31" s="42" t="s">
        <v>149</v>
      </c>
      <c r="C31" s="31" t="s">
        <v>151</v>
      </c>
      <c r="D31" s="31" t="s">
        <v>153</v>
      </c>
      <c r="E31" s="24" t="s">
        <v>14</v>
      </c>
      <c r="F31" s="23">
        <v>1</v>
      </c>
      <c r="G31" s="22" t="s">
        <v>13</v>
      </c>
      <c r="H31" s="46">
        <f>SUMIFS(電阻料盤!J:J, 電阻料盤!F:F, '0402 電阻'!D31, 電阻料盤!G:G, '0402 電阻'!E31, 電阻料盤!H:H, '0402 電阻'!F31)</f>
        <v>9598</v>
      </c>
      <c r="I31" s="23">
        <v>10000</v>
      </c>
      <c r="J31" s="23">
        <f>H31/I31</f>
        <v>0.95979999999999999</v>
      </c>
      <c r="K31" s="23">
        <v>2.5000000000000001E-2</v>
      </c>
      <c r="L31" s="23"/>
      <c r="M31" s="23"/>
    </row>
    <row r="32" spans="1:13" s="25" customFormat="1" x14ac:dyDescent="0.25">
      <c r="B32" s="42" t="s">
        <v>108</v>
      </c>
      <c r="C32" s="27" t="s">
        <v>91</v>
      </c>
      <c r="D32" s="27" t="s">
        <v>92</v>
      </c>
      <c r="E32" s="24" t="s">
        <v>14</v>
      </c>
      <c r="F32" s="23">
        <v>1</v>
      </c>
      <c r="G32" s="31" t="s">
        <v>93</v>
      </c>
      <c r="H32" s="46">
        <f>SUMIFS(電阻料盤!J:J, 電阻料盤!F:F, '0402 電阻'!D32, 電阻料盤!G:G, '0402 電阻'!E32, 電阻料盤!H:H, '0402 電阻'!F32)</f>
        <v>19652</v>
      </c>
      <c r="I32" s="23">
        <v>10000</v>
      </c>
      <c r="J32" s="23">
        <f t="shared" si="0"/>
        <v>1.9652000000000001</v>
      </c>
      <c r="K32" s="23">
        <v>0.03</v>
      </c>
      <c r="L32" s="23"/>
      <c r="M32" s="23"/>
    </row>
    <row r="33" spans="1:13" s="25" customFormat="1" x14ac:dyDescent="0.25">
      <c r="B33" s="42" t="s">
        <v>669</v>
      </c>
      <c r="C33" s="136" t="s">
        <v>670</v>
      </c>
      <c r="D33" s="136" t="s">
        <v>485</v>
      </c>
      <c r="E33" s="24" t="s">
        <v>14</v>
      </c>
      <c r="F33" s="23">
        <v>1</v>
      </c>
      <c r="G33" s="22" t="s">
        <v>13</v>
      </c>
      <c r="H33" s="46">
        <f>SUMIFS(電阻料盤!J:J, 電阻料盤!F:F, '0402 電阻'!D33, 電阻料盤!G:G, '0402 電阻'!E33, 電阻料盤!H:H, '0402 電阻'!F33)</f>
        <v>9990</v>
      </c>
      <c r="I33" s="23">
        <v>10000</v>
      </c>
      <c r="J33" s="23">
        <f t="shared" ref="J33" si="5">H33/I33</f>
        <v>0.999</v>
      </c>
      <c r="K33" s="23">
        <v>0.03</v>
      </c>
      <c r="L33" s="23"/>
      <c r="M33" s="23"/>
    </row>
    <row r="34" spans="1:13" s="25" customFormat="1" x14ac:dyDescent="0.25">
      <c r="B34" s="42" t="s">
        <v>279</v>
      </c>
      <c r="C34" s="30" t="s">
        <v>74</v>
      </c>
      <c r="D34" s="30" t="s">
        <v>75</v>
      </c>
      <c r="E34" s="24" t="s">
        <v>14</v>
      </c>
      <c r="F34" s="23">
        <v>1</v>
      </c>
      <c r="G34" s="22"/>
      <c r="H34" s="46">
        <f>SUMIFS(電阻料盤!J:J, 電阻料盤!F:F, '0402 電阻'!D34, 電阻料盤!G:G, '0402 電阻'!E34, 電阻料盤!H:H, '0402 電阻'!F34)</f>
        <v>10000</v>
      </c>
      <c r="I34" s="23">
        <v>10000</v>
      </c>
      <c r="J34" s="23">
        <f>H34/I34</f>
        <v>1</v>
      </c>
      <c r="K34" s="23">
        <v>2.5000000000000001E-2</v>
      </c>
      <c r="L34" s="23"/>
      <c r="M34" s="23"/>
    </row>
    <row r="35" spans="1:13" s="25" customFormat="1" x14ac:dyDescent="0.25">
      <c r="B35" s="42" t="s">
        <v>280</v>
      </c>
      <c r="C35" s="22" t="s">
        <v>82</v>
      </c>
      <c r="D35" s="22" t="s">
        <v>21</v>
      </c>
      <c r="E35" s="24" t="s">
        <v>14</v>
      </c>
      <c r="F35" s="23">
        <v>5</v>
      </c>
      <c r="G35" s="22" t="s">
        <v>13</v>
      </c>
      <c r="H35" s="46">
        <f>SUMIFS(電阻料盤!J:J, 電阻料盤!F:F, '0402 電阻'!D35, 電阻料盤!G:G, '0402 電阻'!E35, 電阻料盤!H:H, '0402 電阻'!F35)</f>
        <v>18205</v>
      </c>
      <c r="I35" s="23">
        <v>10000</v>
      </c>
      <c r="J35" s="23">
        <f t="shared" ref="J35" si="6">H35/I35</f>
        <v>1.8205</v>
      </c>
      <c r="K35" s="23">
        <v>1.2999999999999999E-2</v>
      </c>
      <c r="L35" s="23"/>
      <c r="M35" s="23"/>
    </row>
    <row r="36" spans="1:13" s="25" customFormat="1" x14ac:dyDescent="0.25">
      <c r="B36" s="42" t="s">
        <v>281</v>
      </c>
      <c r="C36" s="26" t="s">
        <v>104</v>
      </c>
      <c r="D36" s="22" t="s">
        <v>21</v>
      </c>
      <c r="E36" s="24" t="s">
        <v>14</v>
      </c>
      <c r="F36" s="23">
        <v>1</v>
      </c>
      <c r="G36" s="22" t="s">
        <v>13</v>
      </c>
      <c r="H36" s="46">
        <f>SUMIFS(電阻料盤!J:J, 電阻料盤!F:F, '0402 電阻'!D36, 電阻料盤!G:G, '0402 電阻'!E36, 電阻料盤!H:H, '0402 電阻'!F36)</f>
        <v>28897</v>
      </c>
      <c r="I36" s="23">
        <v>10000</v>
      </c>
      <c r="J36" s="23">
        <f t="shared" si="0"/>
        <v>2.8896999999999999</v>
      </c>
      <c r="K36" s="23">
        <v>1.2999999999999999E-2</v>
      </c>
      <c r="L36" s="23"/>
      <c r="M36" s="23"/>
    </row>
    <row r="37" spans="1:13" s="25" customFormat="1" x14ac:dyDescent="0.25">
      <c r="B37" s="42" t="s">
        <v>282</v>
      </c>
      <c r="C37" s="30" t="s">
        <v>83</v>
      </c>
      <c r="D37" s="134" t="s">
        <v>588</v>
      </c>
      <c r="E37" s="24" t="s">
        <v>14</v>
      </c>
      <c r="F37" s="23">
        <v>1</v>
      </c>
      <c r="G37" s="22" t="s">
        <v>13</v>
      </c>
      <c r="H37" s="46">
        <f>SUMIFS(電阻料盤!J:J, 電阻料盤!F:F, '0402 電阻'!D37, 電阻料盤!G:G, '0402 電阻'!E37, 電阻料盤!H:H, '0402 電阻'!F37)</f>
        <v>9996</v>
      </c>
      <c r="I37" s="23">
        <v>10000</v>
      </c>
      <c r="J37" s="23">
        <f>H37/I37</f>
        <v>0.99960000000000004</v>
      </c>
      <c r="K37" s="23">
        <v>2.5000000000000001E-2</v>
      </c>
      <c r="L37" s="23"/>
      <c r="M37" s="23"/>
    </row>
    <row r="38" spans="1:13" s="25" customFormat="1" x14ac:dyDescent="0.25">
      <c r="B38" s="42" t="s">
        <v>283</v>
      </c>
      <c r="C38" s="30" t="s">
        <v>76</v>
      </c>
      <c r="D38" s="30" t="s">
        <v>77</v>
      </c>
      <c r="E38" s="24" t="s">
        <v>14</v>
      </c>
      <c r="F38" s="23">
        <v>1</v>
      </c>
      <c r="G38" s="23"/>
      <c r="H38" s="46">
        <f>SUMIFS(電阻料盤!J:J, 電阻料盤!F:F, '0402 電阻'!D38, 電阻料盤!G:G, '0402 電阻'!E38, 電阻料盤!H:H, '0402 電阻'!F38)</f>
        <v>9885</v>
      </c>
      <c r="I38" s="23">
        <v>10000</v>
      </c>
      <c r="J38" s="23">
        <f>H38/I38</f>
        <v>0.98850000000000005</v>
      </c>
      <c r="K38" s="23">
        <v>2.5000000000000001E-2</v>
      </c>
      <c r="L38" s="23"/>
      <c r="M38" s="23"/>
    </row>
    <row r="39" spans="1:13" s="25" customFormat="1" x14ac:dyDescent="0.25">
      <c r="B39" s="42" t="s">
        <v>284</v>
      </c>
      <c r="C39" s="30" t="s">
        <v>84</v>
      </c>
      <c r="D39" s="30" t="s">
        <v>78</v>
      </c>
      <c r="E39" s="24" t="s">
        <v>14</v>
      </c>
      <c r="F39" s="23">
        <v>1</v>
      </c>
      <c r="G39" s="22" t="s">
        <v>13</v>
      </c>
      <c r="H39" s="46">
        <f>SUMIFS(電阻料盤!J:J, 電阻料盤!F:F, '0402 電阻'!D39, 電阻料盤!G:G, '0402 電阻'!E39, 電阻料盤!H:H, '0402 電阻'!F39)</f>
        <v>10000</v>
      </c>
      <c r="I39" s="23">
        <v>10000</v>
      </c>
      <c r="J39" s="23">
        <f>H39/I39</f>
        <v>1</v>
      </c>
      <c r="K39" s="23">
        <v>2.5000000000000001E-2</v>
      </c>
      <c r="L39" s="28"/>
      <c r="M39" s="28"/>
    </row>
    <row r="40" spans="1:13" s="25" customFormat="1" x14ac:dyDescent="0.25">
      <c r="B40" s="42" t="s">
        <v>285</v>
      </c>
      <c r="C40" s="30" t="s">
        <v>85</v>
      </c>
      <c r="D40" s="30" t="s">
        <v>79</v>
      </c>
      <c r="E40" s="24" t="s">
        <v>14</v>
      </c>
      <c r="F40" s="23">
        <v>1</v>
      </c>
      <c r="G40" s="22" t="s">
        <v>13</v>
      </c>
      <c r="H40" s="46">
        <f>SUMIFS(電阻料盤!J:J, 電阻料盤!F:F, '0402 電阻'!D40, 電阻料盤!G:G, '0402 電阻'!E40, 電阻料盤!H:H, '0402 電阻'!F40)</f>
        <v>10000</v>
      </c>
      <c r="I40" s="23">
        <v>10000</v>
      </c>
      <c r="J40" s="23">
        <f>H40/I40</f>
        <v>1</v>
      </c>
      <c r="K40" s="23">
        <v>2.5000000000000001E-2</v>
      </c>
      <c r="L40" s="23"/>
      <c r="M40" s="23"/>
    </row>
    <row r="41" spans="1:13" s="25" customFormat="1" x14ac:dyDescent="0.25">
      <c r="B41" s="42" t="s">
        <v>571</v>
      </c>
      <c r="C41" s="106" t="s">
        <v>573</v>
      </c>
      <c r="D41" s="30" t="s">
        <v>80</v>
      </c>
      <c r="E41" s="24" t="s">
        <v>14</v>
      </c>
      <c r="F41" s="23">
        <v>1</v>
      </c>
      <c r="G41" s="22" t="s">
        <v>13</v>
      </c>
      <c r="H41" s="46">
        <f>SUMIFS(電阻料盤!J:J, 電阻料盤!F:F, '0402 電阻'!D41, 電阻料盤!G:G, '0402 電阻'!E41, 電阻料盤!H:H, '0402 電阻'!F41)</f>
        <v>19880</v>
      </c>
      <c r="I41" s="23">
        <v>10000</v>
      </c>
      <c r="J41" s="23">
        <f>H41/I41</f>
        <v>1.988</v>
      </c>
      <c r="K41" s="23">
        <v>2.5000000000000001E-2</v>
      </c>
      <c r="L41" s="23"/>
      <c r="M41" s="23"/>
    </row>
    <row r="42" spans="1:13" x14ac:dyDescent="0.25">
      <c r="A42" s="25"/>
      <c r="B42" s="42" t="s">
        <v>272</v>
      </c>
      <c r="C42" s="105" t="s">
        <v>271</v>
      </c>
      <c r="D42" s="30" t="s">
        <v>80</v>
      </c>
      <c r="E42" s="24" t="s">
        <v>14</v>
      </c>
      <c r="F42" s="23">
        <v>5</v>
      </c>
      <c r="G42" s="22" t="s">
        <v>13</v>
      </c>
      <c r="H42" s="46">
        <f>SUMIFS(電阻料盤!J:J, 電阻料盤!F:F, '0402 電阻'!D42, 電阻料盤!G:G, '0402 電阻'!E42, 電阻料盤!H:H, '0402 電阻'!F42)</f>
        <v>8665</v>
      </c>
      <c r="K42" s="3"/>
      <c r="L42" s="3"/>
      <c r="M42" s="3"/>
    </row>
    <row r="43" spans="1:13" x14ac:dyDescent="0.25">
      <c r="A43" s="25"/>
      <c r="B43" s="9"/>
      <c r="D43" s="3"/>
      <c r="E43" s="8"/>
      <c r="F43" s="3"/>
      <c r="G43" s="3"/>
      <c r="K43" s="3"/>
      <c r="L43" s="3"/>
      <c r="M43" s="3"/>
    </row>
    <row r="44" spans="1:13" x14ac:dyDescent="0.25">
      <c r="A44" s="25"/>
      <c r="B44" s="9"/>
      <c r="D44" s="3"/>
      <c r="E44" s="8"/>
      <c r="F44" s="3"/>
      <c r="G44" s="3"/>
      <c r="K44" s="3"/>
      <c r="L44" s="3"/>
      <c r="M44" s="3"/>
    </row>
    <row r="45" spans="1:13" x14ac:dyDescent="0.25">
      <c r="A45" s="25"/>
      <c r="B45" s="9"/>
      <c r="D45" s="3"/>
      <c r="E45" s="8"/>
      <c r="F45" s="3"/>
      <c r="G45" s="3"/>
      <c r="K45" s="3"/>
      <c r="L45" s="3"/>
      <c r="M45" s="3"/>
    </row>
    <row r="46" spans="1:13" x14ac:dyDescent="0.25">
      <c r="A46" s="25"/>
      <c r="B46" s="9"/>
      <c r="D46" s="3"/>
      <c r="E46" s="8"/>
      <c r="F46" s="3"/>
      <c r="G46" s="3"/>
      <c r="K46" s="3"/>
      <c r="L46" s="3"/>
      <c r="M46" s="3"/>
    </row>
    <row r="47" spans="1:13" x14ac:dyDescent="0.25">
      <c r="A47" s="25"/>
      <c r="B47" s="9"/>
      <c r="D47" s="3"/>
      <c r="E47" s="8"/>
      <c r="F47" s="3"/>
      <c r="G47" s="3"/>
      <c r="K47" s="3"/>
      <c r="L47" s="3"/>
      <c r="M47" s="3"/>
    </row>
    <row r="48" spans="1:13" x14ac:dyDescent="0.25">
      <c r="A48" s="25"/>
      <c r="B48" s="9"/>
      <c r="D48" s="3"/>
      <c r="E48" s="8"/>
      <c r="F48" s="3"/>
      <c r="G48" s="3"/>
      <c r="K48" s="3"/>
      <c r="L48" s="3"/>
      <c r="M48" s="3"/>
    </row>
    <row r="49" spans="1:13" x14ac:dyDescent="0.25">
      <c r="A49" s="25"/>
      <c r="B49" s="9"/>
      <c r="C49" s="9"/>
      <c r="D49" s="3"/>
      <c r="E49" s="8"/>
      <c r="F49" s="3"/>
      <c r="G49" s="9"/>
      <c r="K49" s="3"/>
      <c r="L49" s="9"/>
      <c r="M49" s="9"/>
    </row>
    <row r="50" spans="1:13" x14ac:dyDescent="0.25">
      <c r="A50" s="25"/>
      <c r="B50" s="9"/>
      <c r="D50" s="3"/>
      <c r="E50" s="8"/>
      <c r="F50" s="3"/>
      <c r="G50" s="3"/>
      <c r="K50" s="3"/>
      <c r="L50" s="3"/>
      <c r="M50" s="3"/>
    </row>
    <row r="51" spans="1:13" x14ac:dyDescent="0.25">
      <c r="A51" s="51"/>
      <c r="B51" s="9"/>
      <c r="D51" s="3"/>
      <c r="E51" s="8"/>
      <c r="F51" s="3"/>
      <c r="G51" s="3"/>
      <c r="K51" s="3"/>
      <c r="L51" s="3"/>
      <c r="M51" s="3"/>
    </row>
    <row r="52" spans="1:13" x14ac:dyDescent="0.25">
      <c r="A52" s="25"/>
      <c r="B52" s="9"/>
      <c r="D52" s="3"/>
      <c r="E52" s="8"/>
      <c r="F52" s="3"/>
      <c r="G52" s="3"/>
      <c r="K52" s="3"/>
      <c r="L52" s="3"/>
      <c r="M52" s="3"/>
    </row>
    <row r="53" spans="1:13" x14ac:dyDescent="0.25">
      <c r="A53" s="25"/>
      <c r="D53" s="3"/>
      <c r="E53" s="3"/>
      <c r="F53" s="3"/>
      <c r="G53" s="3"/>
      <c r="K53" s="3"/>
      <c r="L53" s="3"/>
      <c r="M53" s="3"/>
    </row>
    <row r="54" spans="1:13" x14ac:dyDescent="0.25">
      <c r="A54" s="25"/>
      <c r="D54" s="3"/>
      <c r="E54" s="3"/>
      <c r="F54" s="3"/>
      <c r="G54" s="3"/>
      <c r="K54" s="3"/>
      <c r="L54" s="3"/>
      <c r="M54" s="3"/>
    </row>
    <row r="55" spans="1:13" x14ac:dyDescent="0.25">
      <c r="A55" s="25"/>
      <c r="B55" s="9"/>
      <c r="D55" s="3"/>
      <c r="E55" s="3"/>
      <c r="F55" s="3"/>
      <c r="G55" s="3"/>
      <c r="K55" s="3"/>
      <c r="L55" s="3"/>
      <c r="M55" s="3"/>
    </row>
    <row r="56" spans="1:13" x14ac:dyDescent="0.25">
      <c r="A56" s="25"/>
      <c r="D56" s="3"/>
      <c r="E56" s="3"/>
      <c r="F56" s="3"/>
      <c r="G56" s="3"/>
      <c r="K56" s="3"/>
      <c r="L56" s="3"/>
      <c r="M56" s="3"/>
    </row>
    <row r="57" spans="1:13" x14ac:dyDescent="0.25">
      <c r="A57" s="25"/>
      <c r="D57" s="3"/>
      <c r="E57" s="8"/>
      <c r="F57" s="3"/>
      <c r="G57" s="3"/>
      <c r="K57" s="3"/>
      <c r="L57" s="3"/>
      <c r="M57" s="3"/>
    </row>
    <row r="58" spans="1:13" x14ac:dyDescent="0.25">
      <c r="A58" s="25"/>
      <c r="D58" s="3"/>
      <c r="E58" s="8"/>
      <c r="F58" s="3"/>
      <c r="G58" s="3"/>
      <c r="K58" s="3"/>
      <c r="L58" s="3"/>
      <c r="M58" s="3"/>
    </row>
    <row r="59" spans="1:13" x14ac:dyDescent="0.25">
      <c r="A59" s="25"/>
      <c r="D59" s="3"/>
      <c r="E59" s="3"/>
      <c r="F59" s="3"/>
      <c r="G59" s="3"/>
      <c r="K59" s="3"/>
      <c r="L59" s="3"/>
      <c r="M59" s="3"/>
    </row>
    <row r="60" spans="1:13" x14ac:dyDescent="0.25">
      <c r="A60" s="25"/>
      <c r="D60" s="3"/>
      <c r="E60" s="3"/>
      <c r="F60" s="3"/>
      <c r="G60" s="3"/>
      <c r="K60" s="3"/>
      <c r="L60" s="3"/>
      <c r="M60" s="3"/>
    </row>
    <row r="61" spans="1:13" x14ac:dyDescent="0.25">
      <c r="A61" s="25"/>
      <c r="D61" s="3"/>
      <c r="E61" s="3"/>
      <c r="F61" s="3"/>
      <c r="G61" s="3"/>
      <c r="K61" s="3"/>
      <c r="L61" s="3"/>
      <c r="M61" s="3"/>
    </row>
    <row r="62" spans="1:13" x14ac:dyDescent="0.25">
      <c r="A62" s="25"/>
      <c r="D62" s="3"/>
      <c r="E62" s="3"/>
      <c r="F62" s="3"/>
      <c r="G62" s="3"/>
      <c r="K62" s="3"/>
      <c r="L62" s="3"/>
      <c r="M62" s="3"/>
    </row>
    <row r="63" spans="1:13" x14ac:dyDescent="0.25">
      <c r="A63" s="25"/>
    </row>
    <row r="64" spans="1:13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</sheetData>
  <phoneticPr fontId="28" type="noConversion"/>
  <conditionalFormatting sqref="H2:H42">
    <cfRule type="cellIs" dxfId="34" priority="1" operator="lessThan">
      <formula>2000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M71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ColWidth="9.140625" defaultRowHeight="16.5" x14ac:dyDescent="0.25"/>
  <cols>
    <col min="1" max="1" width="11" style="1" bestFit="1" customWidth="1"/>
    <col min="2" max="2" width="24.85546875" style="3" customWidth="1"/>
    <col min="3" max="3" width="29.85546875" style="3" customWidth="1"/>
    <col min="4" max="4" width="16" style="1" customWidth="1"/>
    <col min="5" max="5" width="16.140625" style="113" customWidth="1"/>
    <col min="6" max="6" width="15.85546875" style="1" customWidth="1"/>
    <col min="7" max="7" width="18.85546875" style="1" customWidth="1"/>
    <col min="8" max="8" width="22.42578125" style="47" customWidth="1"/>
    <col min="9" max="9" width="16.85546875" style="3" customWidth="1"/>
    <col min="10" max="10" width="14.85546875" style="3" customWidth="1"/>
    <col min="11" max="11" width="14.42578125" style="1" customWidth="1"/>
    <col min="12" max="12" width="19.85546875" style="1" customWidth="1"/>
    <col min="13" max="13" width="14.42578125" style="1" customWidth="1"/>
    <col min="14" max="16384" width="9.140625" style="1"/>
  </cols>
  <sheetData>
    <row r="1" spans="1:13" x14ac:dyDescent="0.25">
      <c r="A1" s="53" t="s">
        <v>295</v>
      </c>
      <c r="B1" s="2" t="s">
        <v>7</v>
      </c>
      <c r="C1" s="2" t="s">
        <v>8</v>
      </c>
      <c r="D1" s="4" t="s">
        <v>0</v>
      </c>
      <c r="E1" s="107" t="s">
        <v>1</v>
      </c>
      <c r="F1" s="5" t="s">
        <v>2</v>
      </c>
      <c r="G1" s="5" t="s">
        <v>3</v>
      </c>
      <c r="H1" s="49" t="s">
        <v>9</v>
      </c>
      <c r="I1" s="7" t="s">
        <v>10</v>
      </c>
      <c r="J1" s="7" t="s">
        <v>11</v>
      </c>
      <c r="K1" s="10" t="s">
        <v>6</v>
      </c>
      <c r="L1" s="6" t="s">
        <v>4</v>
      </c>
      <c r="M1" s="6" t="s">
        <v>5</v>
      </c>
    </row>
    <row r="2" spans="1:13" s="25" customFormat="1" x14ac:dyDescent="0.25">
      <c r="B2" s="31" t="s">
        <v>154</v>
      </c>
      <c r="C2" s="22" t="s">
        <v>25</v>
      </c>
      <c r="D2" s="23">
        <v>0</v>
      </c>
      <c r="E2" s="108" t="s">
        <v>23</v>
      </c>
      <c r="F2" s="22" t="s">
        <v>24</v>
      </c>
      <c r="G2" s="31" t="s">
        <v>158</v>
      </c>
      <c r="H2" s="32">
        <f>SUMIFS(電阻料盤!J:J, 電阻料盤!F:F, '0603 電阻'!D2, 電阻料盤!G:G, '0603 電阻'!E2, 電阻料盤!H:H, '0603 電阻'!F2)</f>
        <v>9135</v>
      </c>
      <c r="I2" s="23">
        <v>5000</v>
      </c>
      <c r="J2" s="23">
        <f t="shared" ref="J2:J6" si="0">H2/I2</f>
        <v>1.827</v>
      </c>
      <c r="K2" s="23">
        <v>0.02</v>
      </c>
      <c r="L2" s="23"/>
      <c r="M2" s="23"/>
    </row>
    <row r="3" spans="1:13" s="25" customFormat="1" x14ac:dyDescent="0.25">
      <c r="B3" s="31" t="s">
        <v>155</v>
      </c>
      <c r="C3" s="31" t="s">
        <v>156</v>
      </c>
      <c r="D3" s="23">
        <v>12</v>
      </c>
      <c r="E3" s="109" t="s">
        <v>157</v>
      </c>
      <c r="F3" s="22">
        <v>5</v>
      </c>
      <c r="G3" s="31" t="s">
        <v>159</v>
      </c>
      <c r="H3" s="32">
        <f>SUMIFS(電阻料盤!J:J, 電阻料盤!F:F, '0603 電阻'!D3, 電阻料盤!G:G, '0603 電阻'!E3, 電阻料盤!H:H, '0603 電阻'!F3)</f>
        <v>4987</v>
      </c>
      <c r="I3" s="23">
        <v>5000</v>
      </c>
      <c r="J3" s="23">
        <f t="shared" si="0"/>
        <v>0.99739999999999995</v>
      </c>
      <c r="K3" s="23">
        <v>0.02</v>
      </c>
      <c r="L3" s="23"/>
      <c r="M3" s="23"/>
    </row>
    <row r="4" spans="1:13" s="25" customFormat="1" x14ac:dyDescent="0.25">
      <c r="B4" s="37" t="s">
        <v>255</v>
      </c>
      <c r="C4" s="37" t="s">
        <v>256</v>
      </c>
      <c r="D4" s="23">
        <v>24</v>
      </c>
      <c r="E4" s="109">
        <v>603</v>
      </c>
      <c r="F4" s="22">
        <v>1</v>
      </c>
      <c r="G4" s="22" t="s">
        <v>35</v>
      </c>
      <c r="H4" s="32">
        <f>SUMIFS(電阻料盤!J:J, 電阻料盤!F:F, '0603 電阻'!D4, 電阻料盤!G:G, '0603 電阻'!E4, 電阻料盤!H:H, '0603 電阻'!F4)</f>
        <v>4775</v>
      </c>
      <c r="I4" s="23">
        <v>5000</v>
      </c>
      <c r="J4" s="23">
        <f t="shared" si="0"/>
        <v>0.95499999999999996</v>
      </c>
      <c r="K4" s="23"/>
      <c r="L4" s="23"/>
      <c r="M4" s="23"/>
    </row>
    <row r="5" spans="1:13" s="25" customFormat="1" x14ac:dyDescent="0.25">
      <c r="B5" s="31" t="s">
        <v>160</v>
      </c>
      <c r="C5" s="31" t="s">
        <v>164</v>
      </c>
      <c r="D5" s="23">
        <v>33</v>
      </c>
      <c r="E5" s="108" t="s">
        <v>23</v>
      </c>
      <c r="F5" s="22">
        <v>5</v>
      </c>
      <c r="G5" s="22" t="s">
        <v>35</v>
      </c>
      <c r="H5" s="32">
        <f>SUMIFS(電阻料盤!J:J, 電阻料盤!F:F, '0603 電阻'!D5, 電阻料盤!G:G, '0603 電阻'!E5, 電阻料盤!H:H, '0603 電阻'!F5)</f>
        <v>10479</v>
      </c>
      <c r="I5" s="23">
        <v>5000</v>
      </c>
      <c r="J5" s="23">
        <f t="shared" si="0"/>
        <v>2.0958000000000001</v>
      </c>
      <c r="K5" s="23">
        <v>2.9000000000000001E-2</v>
      </c>
      <c r="L5" s="23"/>
      <c r="M5" s="23"/>
    </row>
    <row r="6" spans="1:13" s="25" customFormat="1" x14ac:dyDescent="0.25">
      <c r="B6" s="45" t="s">
        <v>293</v>
      </c>
      <c r="C6" s="45" t="s">
        <v>294</v>
      </c>
      <c r="D6" s="23">
        <v>33</v>
      </c>
      <c r="E6" s="108" t="s">
        <v>23</v>
      </c>
      <c r="F6" s="22">
        <v>1</v>
      </c>
      <c r="G6" s="22" t="s">
        <v>35</v>
      </c>
      <c r="H6" s="32">
        <f>SUMIFS(電阻料盤!J:J, 電阻料盤!F:F, '0603 電阻'!D6, 電阻料盤!G:G, '0603 電阻'!E6, 電阻料盤!H:H, '0603 電阻'!F6)</f>
        <v>5000</v>
      </c>
      <c r="I6" s="23">
        <v>5000</v>
      </c>
      <c r="J6" s="23">
        <f t="shared" si="0"/>
        <v>1</v>
      </c>
      <c r="K6" s="23">
        <v>4.2000000000000003E-2</v>
      </c>
      <c r="L6" s="23"/>
      <c r="M6" s="23"/>
    </row>
    <row r="7" spans="1:13" s="25" customFormat="1" x14ac:dyDescent="0.25">
      <c r="B7" s="31" t="s">
        <v>161</v>
      </c>
      <c r="C7" s="22" t="s">
        <v>26</v>
      </c>
      <c r="D7" s="23">
        <v>36</v>
      </c>
      <c r="E7" s="108" t="s">
        <v>22</v>
      </c>
      <c r="F7" s="23">
        <v>1</v>
      </c>
      <c r="G7" s="22" t="s">
        <v>13</v>
      </c>
      <c r="H7" s="32">
        <f>SUMIFS(電阻料盤!J:J, 電阻料盤!F:F, '0603 電阻'!D7, 電阻料盤!G:G, '0603 電阻'!E7, 電阻料盤!H:H, '0603 電阻'!F7)</f>
        <v>4568</v>
      </c>
      <c r="I7" s="23">
        <v>5000</v>
      </c>
      <c r="J7" s="23">
        <f t="shared" ref="J7:J59" si="1">H7/I7</f>
        <v>0.91359999999999997</v>
      </c>
      <c r="K7" s="23">
        <v>2.5999999999999999E-2</v>
      </c>
      <c r="L7" s="23"/>
      <c r="M7" s="23"/>
    </row>
    <row r="8" spans="1:13" s="25" customFormat="1" x14ac:dyDescent="0.25">
      <c r="B8" s="31" t="s">
        <v>162</v>
      </c>
      <c r="C8" s="22" t="s">
        <v>27</v>
      </c>
      <c r="D8" s="22">
        <v>39</v>
      </c>
      <c r="E8" s="108" t="s">
        <v>22</v>
      </c>
      <c r="F8" s="23">
        <v>1</v>
      </c>
      <c r="G8" s="22" t="s">
        <v>13</v>
      </c>
      <c r="H8" s="32">
        <f>SUMIFS(電阻料盤!J:J, 電阻料盤!F:F, '0603 電阻'!D8, 電阻料盤!G:G, '0603 電阻'!E8, 電阻料盤!H:H, '0603 電阻'!F8)</f>
        <v>3518</v>
      </c>
      <c r="I8" s="23">
        <v>5000</v>
      </c>
      <c r="J8" s="23">
        <f t="shared" si="1"/>
        <v>0.7036</v>
      </c>
      <c r="K8" s="23">
        <v>2.5999999999999999E-2</v>
      </c>
      <c r="L8" s="23"/>
      <c r="M8" s="23"/>
    </row>
    <row r="9" spans="1:13" s="25" customFormat="1" x14ac:dyDescent="0.25">
      <c r="B9" s="31" t="s">
        <v>702</v>
      </c>
      <c r="C9" s="22" t="s">
        <v>704</v>
      </c>
      <c r="D9" s="22">
        <v>49.9</v>
      </c>
      <c r="E9" s="108">
        <v>603</v>
      </c>
      <c r="F9" s="23">
        <v>1</v>
      </c>
      <c r="G9" s="22" t="s">
        <v>102</v>
      </c>
      <c r="H9" s="32">
        <f>SUMIFS(電阻料盤!J:J, 電阻料盤!F:F, '0603 電阻'!D9, 電阻料盤!G:G, '0603 電阻'!E9, 電阻料盤!H:H, '0603 電阻'!F9)</f>
        <v>5000</v>
      </c>
      <c r="I9" s="23"/>
      <c r="J9" s="23"/>
      <c r="K9" s="23"/>
      <c r="L9" s="23"/>
      <c r="M9" s="23"/>
    </row>
    <row r="10" spans="1:13" s="25" customFormat="1" x14ac:dyDescent="0.25">
      <c r="B10" s="37" t="s">
        <v>262</v>
      </c>
      <c r="C10" s="37" t="s">
        <v>263</v>
      </c>
      <c r="D10" s="22">
        <v>51</v>
      </c>
      <c r="E10" s="108" t="s">
        <v>22</v>
      </c>
      <c r="F10" s="23">
        <v>1</v>
      </c>
      <c r="G10" s="22" t="s">
        <v>13</v>
      </c>
      <c r="H10" s="32">
        <f>SUMIFS(電阻料盤!J:J, 電阻料盤!F:F, '0603 電阻'!D10, 電阻料盤!G:G, '0603 電阻'!E10, 電阻料盤!H:H, '0603 電阻'!F10)</f>
        <v>4497</v>
      </c>
      <c r="I10" s="23">
        <v>5000</v>
      </c>
      <c r="J10" s="23">
        <f t="shared" ref="J10" si="2">H10/I10</f>
        <v>0.89939999999999998</v>
      </c>
      <c r="K10" s="23"/>
      <c r="L10" s="23"/>
      <c r="M10" s="23"/>
    </row>
    <row r="11" spans="1:13" s="25" customFormat="1" x14ac:dyDescent="0.25">
      <c r="B11" s="31" t="s">
        <v>163</v>
      </c>
      <c r="C11" s="31" t="s">
        <v>165</v>
      </c>
      <c r="D11" s="22">
        <v>68</v>
      </c>
      <c r="E11" s="108" t="s">
        <v>22</v>
      </c>
      <c r="F11" s="23">
        <v>5</v>
      </c>
      <c r="G11" s="22" t="s">
        <v>35</v>
      </c>
      <c r="H11" s="32">
        <f>SUMIFS(電阻料盤!J:J, 電阻料盤!F:F, '0603 電阻'!D11, 電阻料盤!G:G, '0603 電阻'!E11, 電阻料盤!H:H, '0603 電阻'!F11)</f>
        <v>7109</v>
      </c>
      <c r="I11" s="23">
        <v>5000</v>
      </c>
      <c r="J11" s="23">
        <f t="shared" si="1"/>
        <v>1.4218</v>
      </c>
      <c r="K11" s="23">
        <v>2.5999999999999999E-2</v>
      </c>
      <c r="L11" s="23"/>
      <c r="M11" s="23"/>
    </row>
    <row r="12" spans="1:13" s="25" customFormat="1" x14ac:dyDescent="0.25">
      <c r="B12" s="31" t="s">
        <v>166</v>
      </c>
      <c r="C12" s="22" t="s">
        <v>28</v>
      </c>
      <c r="D12" s="22">
        <v>75</v>
      </c>
      <c r="E12" s="108" t="s">
        <v>22</v>
      </c>
      <c r="F12" s="23">
        <v>1</v>
      </c>
      <c r="G12" s="22" t="s">
        <v>13</v>
      </c>
      <c r="H12" s="32">
        <f>SUMIFS(電阻料盤!J:J, 電阻料盤!F:F, '0603 電阻'!D12, 電阻料盤!G:G, '0603 電阻'!E12, 電阻料盤!H:H, '0603 電阻'!F12)</f>
        <v>3657</v>
      </c>
      <c r="I12" s="23">
        <v>5000</v>
      </c>
      <c r="J12" s="23">
        <f t="shared" si="1"/>
        <v>0.73140000000000005</v>
      </c>
      <c r="K12" s="23">
        <v>2.5999999999999999E-2</v>
      </c>
      <c r="L12" s="23"/>
      <c r="M12" s="23"/>
    </row>
    <row r="13" spans="1:13" s="25" customFormat="1" x14ac:dyDescent="0.25">
      <c r="B13" s="31" t="s">
        <v>167</v>
      </c>
      <c r="C13" s="31" t="s">
        <v>174</v>
      </c>
      <c r="D13" s="22">
        <v>100</v>
      </c>
      <c r="E13" s="108" t="s">
        <v>22</v>
      </c>
      <c r="F13" s="23">
        <v>1</v>
      </c>
      <c r="G13" s="27" t="s">
        <v>100</v>
      </c>
      <c r="H13" s="32">
        <f>SUMIFS(電阻料盤!J:J, 電阻料盤!F:F, '0603 電阻'!D13, 電阻料盤!G:G, '0603 電阻'!E13, 電阻料盤!H:H, '0603 電阻'!F13)</f>
        <v>9786</v>
      </c>
      <c r="I13" s="23">
        <v>5000</v>
      </c>
      <c r="J13" s="23">
        <f t="shared" ref="J13" si="3">H13/I13</f>
        <v>1.9572000000000001</v>
      </c>
      <c r="K13" s="23">
        <v>3.5999999999999997E-2</v>
      </c>
      <c r="L13" s="23"/>
      <c r="M13" s="23"/>
    </row>
    <row r="14" spans="1:13" s="25" customFormat="1" x14ac:dyDescent="0.25">
      <c r="B14" s="31" t="s">
        <v>168</v>
      </c>
      <c r="C14" s="22" t="s">
        <v>29</v>
      </c>
      <c r="D14" s="22">
        <v>120</v>
      </c>
      <c r="E14" s="108" t="s">
        <v>22</v>
      </c>
      <c r="F14" s="23">
        <v>1</v>
      </c>
      <c r="G14" s="27" t="s">
        <v>103</v>
      </c>
      <c r="H14" s="32">
        <f>SUMIFS(電阻料盤!J:J, 電阻料盤!F:F, '0603 電阻'!D14, 電阻料盤!G:G, '0603 電阻'!E14, 電阻料盤!H:H, '0603 電阻'!F14)</f>
        <v>4139</v>
      </c>
      <c r="I14" s="23">
        <v>5000</v>
      </c>
      <c r="J14" s="23">
        <f t="shared" si="1"/>
        <v>0.82779999999999998</v>
      </c>
      <c r="K14" s="23">
        <v>2.5999999999999999E-2</v>
      </c>
      <c r="L14" s="23"/>
      <c r="M14" s="23"/>
    </row>
    <row r="15" spans="1:13" s="25" customFormat="1" x14ac:dyDescent="0.25">
      <c r="B15" s="31" t="s">
        <v>169</v>
      </c>
      <c r="C15" s="31" t="s">
        <v>173</v>
      </c>
      <c r="D15" s="22">
        <v>200</v>
      </c>
      <c r="E15" s="108" t="s">
        <v>22</v>
      </c>
      <c r="F15" s="23">
        <v>1</v>
      </c>
      <c r="G15" s="27" t="s">
        <v>103</v>
      </c>
      <c r="H15" s="32">
        <f>SUMIFS(電阻料盤!J:J, 電阻料盤!F:F, '0603 電阻'!D15, 電阻料盤!G:G, '0603 電阻'!E15, 電阻料盤!H:H, '0603 電阻'!F15)</f>
        <v>4639</v>
      </c>
      <c r="I15" s="23">
        <v>5000</v>
      </c>
      <c r="J15" s="23">
        <f t="shared" ref="J15:J16" si="4">H15/I15</f>
        <v>0.92779999999999996</v>
      </c>
      <c r="K15" s="23">
        <v>0.03</v>
      </c>
      <c r="L15" s="23"/>
      <c r="M15" s="23"/>
    </row>
    <row r="16" spans="1:13" s="25" customFormat="1" x14ac:dyDescent="0.25">
      <c r="B16" s="31" t="s">
        <v>172</v>
      </c>
      <c r="C16" s="31" t="s">
        <v>177</v>
      </c>
      <c r="D16" s="22">
        <v>220</v>
      </c>
      <c r="E16" s="108" t="s">
        <v>22</v>
      </c>
      <c r="F16" s="23">
        <v>1</v>
      </c>
      <c r="G16" s="27" t="s">
        <v>93</v>
      </c>
      <c r="H16" s="32">
        <f>SUMIFS(電阻料盤!J:J, 電阻料盤!F:F, '0603 電阻'!D16, 電阻料盤!G:G, '0603 電阻'!E16, 電阻料盤!H:H, '0603 電阻'!F16)</f>
        <v>4518</v>
      </c>
      <c r="I16" s="23">
        <v>5000</v>
      </c>
      <c r="J16" s="23">
        <f t="shared" si="4"/>
        <v>0.90359999999999996</v>
      </c>
      <c r="K16" s="23">
        <v>2.5999999999999999E-2</v>
      </c>
      <c r="L16" s="23"/>
      <c r="M16" s="23"/>
    </row>
    <row r="17" spans="2:13" s="25" customFormat="1" x14ac:dyDescent="0.25">
      <c r="B17" s="31" t="s">
        <v>170</v>
      </c>
      <c r="C17" s="22" t="s">
        <v>30</v>
      </c>
      <c r="D17" s="23">
        <v>330</v>
      </c>
      <c r="E17" s="108" t="s">
        <v>22</v>
      </c>
      <c r="F17" s="23">
        <v>5</v>
      </c>
      <c r="G17" s="22" t="s">
        <v>13</v>
      </c>
      <c r="H17" s="32">
        <f>SUMIFS(電阻料盤!J:J, 電阻料盤!F:F, '0603 電阻'!D17, 電阻料盤!G:G, '0603 電阻'!E17, 電阻料盤!H:H, '0603 電阻'!F17)</f>
        <v>4103</v>
      </c>
      <c r="I17" s="23">
        <v>5000</v>
      </c>
      <c r="J17" s="23">
        <f t="shared" si="1"/>
        <v>0.8206</v>
      </c>
      <c r="K17" s="23">
        <v>0.02</v>
      </c>
      <c r="L17" s="23"/>
      <c r="M17" s="23"/>
    </row>
    <row r="18" spans="2:13" s="25" customFormat="1" x14ac:dyDescent="0.25">
      <c r="B18" s="37" t="s">
        <v>261</v>
      </c>
      <c r="C18" s="37" t="s">
        <v>260</v>
      </c>
      <c r="D18" s="23">
        <v>470</v>
      </c>
      <c r="E18" s="108" t="s">
        <v>22</v>
      </c>
      <c r="F18" s="23">
        <v>5</v>
      </c>
      <c r="G18" s="22" t="s">
        <v>13</v>
      </c>
      <c r="H18" s="32">
        <f>SUMIFS(電阻料盤!J:J, 電阻料盤!F:F, '0603 電阻'!D18, 電阻料盤!G:G, '0603 電阻'!E18, 電阻料盤!H:H, '0603 電阻'!F18)</f>
        <v>6112</v>
      </c>
      <c r="I18" s="23">
        <v>5000</v>
      </c>
      <c r="J18" s="23">
        <f t="shared" si="1"/>
        <v>1.2223999999999999</v>
      </c>
      <c r="K18" s="23">
        <v>0.02</v>
      </c>
      <c r="L18" s="23"/>
      <c r="M18" s="23"/>
    </row>
    <row r="19" spans="2:13" s="25" customFormat="1" x14ac:dyDescent="0.25">
      <c r="B19" s="31" t="s">
        <v>175</v>
      </c>
      <c r="C19" s="22" t="s">
        <v>31</v>
      </c>
      <c r="D19" s="22">
        <v>560</v>
      </c>
      <c r="E19" s="108" t="s">
        <v>22</v>
      </c>
      <c r="F19" s="23">
        <v>1</v>
      </c>
      <c r="G19" s="22" t="s">
        <v>13</v>
      </c>
      <c r="H19" s="32">
        <f>SUMIFS(電阻料盤!J:J, 電阻料盤!F:F, '0603 電阻'!D19, 電阻料盤!G:G, '0603 電阻'!E19, 電阻料盤!H:H, '0603 電阻'!F19)</f>
        <v>4543</v>
      </c>
      <c r="I19" s="23">
        <v>5000</v>
      </c>
      <c r="J19" s="23">
        <f t="shared" si="1"/>
        <v>0.90859999999999996</v>
      </c>
      <c r="K19" s="23">
        <v>2.5999999999999999E-2</v>
      </c>
      <c r="L19" s="23"/>
      <c r="M19" s="23"/>
    </row>
    <row r="20" spans="2:13" s="25" customFormat="1" x14ac:dyDescent="0.25">
      <c r="B20" s="31" t="s">
        <v>176</v>
      </c>
      <c r="C20" s="31" t="s">
        <v>196</v>
      </c>
      <c r="D20" s="22">
        <v>680</v>
      </c>
      <c r="E20" s="108" t="s">
        <v>22</v>
      </c>
      <c r="F20" s="23">
        <v>5</v>
      </c>
      <c r="G20" s="27" t="s">
        <v>93</v>
      </c>
      <c r="H20" s="32">
        <f>SUMIFS(電阻料盤!J:J, 電阻料盤!F:F, '0603 電阻'!D20, 電阻料盤!G:G, '0603 電阻'!E20, 電阻料盤!H:H, '0603 電阻'!F20)</f>
        <v>4941</v>
      </c>
      <c r="I20" s="23">
        <v>5000</v>
      </c>
      <c r="J20" s="23">
        <f t="shared" si="1"/>
        <v>0.98819999999999997</v>
      </c>
      <c r="K20" s="23">
        <v>0.02</v>
      </c>
      <c r="L20" s="23"/>
      <c r="M20" s="23"/>
    </row>
    <row r="21" spans="2:13" s="25" customFormat="1" x14ac:dyDescent="0.25">
      <c r="B21" s="31" t="s">
        <v>179</v>
      </c>
      <c r="C21" s="31" t="s">
        <v>194</v>
      </c>
      <c r="D21" s="22" t="s">
        <v>32</v>
      </c>
      <c r="E21" s="108" t="s">
        <v>22</v>
      </c>
      <c r="F21" s="23">
        <v>5</v>
      </c>
      <c r="G21" s="22" t="s">
        <v>13</v>
      </c>
      <c r="H21" s="32">
        <f>SUMIFS(電阻料盤!J:J, 電阻料盤!F:F, '0603 電阻'!D21, 電阻料盤!G:G, '0603 電阻'!E21, 電阻料盤!H:H, '0603 電阻'!F21)</f>
        <v>25168</v>
      </c>
      <c r="I21" s="23">
        <v>5000</v>
      </c>
      <c r="J21" s="23">
        <f t="shared" si="1"/>
        <v>5.0335999999999999</v>
      </c>
      <c r="K21" s="23">
        <v>2.9000000000000001E-2</v>
      </c>
      <c r="L21" s="23"/>
      <c r="M21" s="23"/>
    </row>
    <row r="22" spans="2:13" s="25" customFormat="1" x14ac:dyDescent="0.25">
      <c r="B22" s="31" t="s">
        <v>178</v>
      </c>
      <c r="C22" s="31" t="s">
        <v>195</v>
      </c>
      <c r="D22" s="22" t="s">
        <v>32</v>
      </c>
      <c r="E22" s="108" t="s">
        <v>22</v>
      </c>
      <c r="F22" s="23">
        <v>1</v>
      </c>
      <c r="G22" s="22" t="s">
        <v>13</v>
      </c>
      <c r="H22" s="32">
        <f>SUMIFS(電阻料盤!J:J, 電阻料盤!F:F, '0603 電阻'!D22, 電阻料盤!G:G, '0603 電阻'!E22, 電阻料盤!H:H, '0603 電阻'!F22)</f>
        <v>8064</v>
      </c>
      <c r="I22" s="23">
        <v>5000</v>
      </c>
      <c r="J22" s="23">
        <f t="shared" si="1"/>
        <v>1.6128</v>
      </c>
      <c r="K22" s="23">
        <v>2.5999999999999999E-2</v>
      </c>
      <c r="L22" s="28"/>
      <c r="M22" s="28"/>
    </row>
    <row r="23" spans="2:13" s="25" customFormat="1" x14ac:dyDescent="0.25">
      <c r="B23" s="43" t="s">
        <v>270</v>
      </c>
      <c r="C23" s="37" t="s">
        <v>269</v>
      </c>
      <c r="D23" s="22" t="s">
        <v>32</v>
      </c>
      <c r="E23" s="108" t="s">
        <v>22</v>
      </c>
      <c r="F23" s="23">
        <v>5</v>
      </c>
      <c r="G23" s="22" t="s">
        <v>35</v>
      </c>
      <c r="H23" s="32">
        <f>SUMIFS(電阻料盤!J:J, 電阻料盤!F:F, '0603 電阻'!D23, 電阻料盤!G:G, '0603 電阻'!E23, 電阻料盤!H:H, '0603 電阻'!F23)</f>
        <v>25168</v>
      </c>
      <c r="I23" s="23">
        <v>5000</v>
      </c>
      <c r="J23" s="23">
        <f t="shared" ref="J23" si="5">H23/I23</f>
        <v>5.0335999999999999</v>
      </c>
      <c r="K23" s="23"/>
      <c r="L23" s="28"/>
      <c r="M23" s="28"/>
    </row>
    <row r="24" spans="2:13" s="25" customFormat="1" x14ac:dyDescent="0.25">
      <c r="B24" s="106" t="s">
        <v>577</v>
      </c>
      <c r="C24" s="106" t="s">
        <v>578</v>
      </c>
      <c r="D24" s="106" t="s">
        <v>579</v>
      </c>
      <c r="E24" s="114" t="s">
        <v>580</v>
      </c>
      <c r="F24" s="23">
        <v>5</v>
      </c>
      <c r="G24" s="22" t="s">
        <v>13</v>
      </c>
      <c r="H24" s="32">
        <f>SUMIFS(電阻料盤!J:J, 電阻料盤!F:F, '0603 電阻'!D24, 電阻料盤!G:G, '0603 電阻'!E24, 電阻料盤!H:H, '0603 電阻'!F24)</f>
        <v>9964</v>
      </c>
      <c r="I24" s="23"/>
      <c r="J24" s="23"/>
      <c r="K24" s="23"/>
      <c r="L24" s="28"/>
      <c r="M24" s="28"/>
    </row>
    <row r="25" spans="2:13" s="25" customFormat="1" x14ac:dyDescent="0.25">
      <c r="B25" s="106" t="s">
        <v>171</v>
      </c>
      <c r="C25" s="31" t="s">
        <v>197</v>
      </c>
      <c r="D25" s="22" t="s">
        <v>33</v>
      </c>
      <c r="E25" s="108" t="s">
        <v>22</v>
      </c>
      <c r="F25" s="23">
        <v>1</v>
      </c>
      <c r="G25" s="22" t="s">
        <v>13</v>
      </c>
      <c r="H25" s="32">
        <f>SUMIFS(電阻料盤!J:J, 電阻料盤!F:F, '0603 電阻'!D25, 電阻料盤!G:G, '0603 電阻'!E25, 電阻料盤!H:H, '0603 電阻'!F25)</f>
        <v>4331</v>
      </c>
      <c r="I25" s="23">
        <v>5000</v>
      </c>
      <c r="J25" s="23">
        <f t="shared" si="1"/>
        <v>0.86619999999999997</v>
      </c>
      <c r="K25" s="23">
        <v>2.5999999999999999E-2</v>
      </c>
      <c r="L25" s="23"/>
      <c r="M25" s="23"/>
    </row>
    <row r="26" spans="2:13" s="25" customFormat="1" x14ac:dyDescent="0.25">
      <c r="B26" s="31" t="s">
        <v>198</v>
      </c>
      <c r="C26" s="31" t="s">
        <v>36</v>
      </c>
      <c r="D26" s="22" t="s">
        <v>34</v>
      </c>
      <c r="E26" s="108" t="s">
        <v>22</v>
      </c>
      <c r="F26" s="23">
        <v>1</v>
      </c>
      <c r="G26" s="22" t="s">
        <v>35</v>
      </c>
      <c r="H26" s="32">
        <f>SUMIFS(電阻料盤!J:J, 電阻料盤!F:F, '0603 電阻'!D26, 電阻料盤!G:G, '0603 電阻'!E26, 電阻料盤!H:H, '0603 電阻'!F26)</f>
        <v>4672</v>
      </c>
      <c r="I26" s="23">
        <v>5000</v>
      </c>
      <c r="J26" s="23">
        <f t="shared" si="1"/>
        <v>0.93440000000000001</v>
      </c>
      <c r="K26" s="23">
        <v>2.5999999999999999E-2</v>
      </c>
      <c r="L26" s="23"/>
      <c r="M26" s="23"/>
    </row>
    <row r="27" spans="2:13" s="25" customFormat="1" x14ac:dyDescent="0.25">
      <c r="B27" s="31" t="s">
        <v>199</v>
      </c>
      <c r="C27" s="27" t="s">
        <v>97</v>
      </c>
      <c r="D27" s="27" t="s">
        <v>95</v>
      </c>
      <c r="E27" s="108" t="s">
        <v>22</v>
      </c>
      <c r="F27" s="23">
        <v>5</v>
      </c>
      <c r="G27" s="27" t="s">
        <v>96</v>
      </c>
      <c r="H27" s="32">
        <f>SUMIFS(電阻料盤!J:J, 電阻料盤!F:F, '0603 電阻'!D27, 電阻料盤!G:G, '0603 電阻'!E27, 電阻料盤!H:H, '0603 電阻'!F27)</f>
        <v>4920</v>
      </c>
      <c r="I27" s="23">
        <v>5000</v>
      </c>
      <c r="J27" s="23">
        <f t="shared" ref="J27" si="6">H27/I27</f>
        <v>0.98399999999999999</v>
      </c>
      <c r="K27" s="23">
        <v>0.03</v>
      </c>
      <c r="L27" s="28"/>
      <c r="M27" s="28"/>
    </row>
    <row r="28" spans="2:13" s="25" customFormat="1" x14ac:dyDescent="0.25">
      <c r="B28" s="31" t="s">
        <v>200</v>
      </c>
      <c r="C28" s="31" t="s">
        <v>202</v>
      </c>
      <c r="D28" s="27" t="s">
        <v>95</v>
      </c>
      <c r="E28" s="108" t="s">
        <v>22</v>
      </c>
      <c r="F28" s="23">
        <v>1</v>
      </c>
      <c r="G28" s="31" t="s">
        <v>93</v>
      </c>
      <c r="H28" s="32">
        <f>SUMIFS(電阻料盤!J:J, 電阻料盤!F:F, '0603 電阻'!D28, 電阻料盤!G:G, '0603 電阻'!E28, 電阻料盤!H:H, '0603 電阻'!F28)</f>
        <v>4855</v>
      </c>
      <c r="I28" s="23">
        <v>5000</v>
      </c>
      <c r="J28" s="23">
        <f t="shared" ref="J28" si="7">H28/I28</f>
        <v>0.97099999999999997</v>
      </c>
      <c r="K28" s="23">
        <v>2.5999999999999999E-2</v>
      </c>
      <c r="L28" s="28"/>
      <c r="M28" s="28"/>
    </row>
    <row r="29" spans="2:13" s="25" customFormat="1" x14ac:dyDescent="0.25">
      <c r="B29" s="31" t="s">
        <v>180</v>
      </c>
      <c r="C29" s="27" t="s">
        <v>99</v>
      </c>
      <c r="D29" s="27" t="s">
        <v>98</v>
      </c>
      <c r="E29" s="108" t="s">
        <v>22</v>
      </c>
      <c r="F29" s="23">
        <v>5</v>
      </c>
      <c r="G29" s="27" t="s">
        <v>96</v>
      </c>
      <c r="H29" s="32">
        <f>SUMIFS(電阻料盤!J:J, 電阻料盤!F:F, '0603 電阻'!D29, 電阻料盤!G:G, '0603 電阻'!E29, 電阻料盤!H:H, '0603 電阻'!F29)</f>
        <v>4916</v>
      </c>
      <c r="I29" s="23">
        <v>5000</v>
      </c>
      <c r="J29" s="23">
        <f t="shared" ref="J29" si="8">H29/I29</f>
        <v>0.98319999999999996</v>
      </c>
      <c r="K29" s="23">
        <v>0.03</v>
      </c>
      <c r="L29" s="28"/>
      <c r="M29" s="28"/>
    </row>
    <row r="30" spans="2:13" s="25" customFormat="1" x14ac:dyDescent="0.25">
      <c r="B30" s="31" t="s">
        <v>203</v>
      </c>
      <c r="C30" s="31" t="s">
        <v>204</v>
      </c>
      <c r="D30" s="31" t="s">
        <v>205</v>
      </c>
      <c r="E30" s="108" t="s">
        <v>22</v>
      </c>
      <c r="F30" s="23">
        <v>5</v>
      </c>
      <c r="G30" s="31" t="s">
        <v>201</v>
      </c>
      <c r="H30" s="32">
        <f>SUMIFS(電阻料盤!J:J, 電阻料盤!F:F, '0603 電阻'!D30, 電阻料盤!G:G, '0603 電阻'!E30, 電阻料盤!H:H, '0603 電阻'!F30)</f>
        <v>4988</v>
      </c>
      <c r="I30" s="23">
        <v>5000</v>
      </c>
      <c r="J30" s="23">
        <f t="shared" ref="J30" si="9">H30/I30</f>
        <v>0.99760000000000004</v>
      </c>
      <c r="K30" s="23">
        <v>0.03</v>
      </c>
      <c r="L30" s="28"/>
      <c r="M30" s="28"/>
    </row>
    <row r="31" spans="2:13" s="25" customFormat="1" x14ac:dyDescent="0.25">
      <c r="B31" s="31" t="s">
        <v>207</v>
      </c>
      <c r="C31" s="31" t="s">
        <v>209</v>
      </c>
      <c r="D31" s="31" t="s">
        <v>206</v>
      </c>
      <c r="E31" s="108" t="s">
        <v>22</v>
      </c>
      <c r="F31" s="23">
        <v>1</v>
      </c>
      <c r="G31" s="31" t="s">
        <v>201</v>
      </c>
      <c r="H31" s="32">
        <f>SUMIFS(電阻料盤!J:J, 電阻料盤!F:F, '0603 電阻'!D31, 電阻料盤!G:G, '0603 電阻'!E31, 電阻料盤!H:H, '0603 電阻'!F31)</f>
        <v>4961</v>
      </c>
      <c r="I31" s="23">
        <v>5000</v>
      </c>
      <c r="J31" s="23">
        <f t="shared" ref="J31" si="10">H31/I31</f>
        <v>0.99219999999999997</v>
      </c>
      <c r="K31" s="23">
        <v>0.03</v>
      </c>
      <c r="L31" s="28"/>
      <c r="M31" s="28"/>
    </row>
    <row r="32" spans="2:13" s="25" customFormat="1" x14ac:dyDescent="0.25">
      <c r="B32" s="31" t="s">
        <v>208</v>
      </c>
      <c r="C32" s="31" t="s">
        <v>210</v>
      </c>
      <c r="D32" s="31" t="s">
        <v>211</v>
      </c>
      <c r="E32" s="108" t="s">
        <v>22</v>
      </c>
      <c r="F32" s="23">
        <v>5</v>
      </c>
      <c r="G32" s="31" t="s">
        <v>201</v>
      </c>
      <c r="H32" s="32">
        <f>SUMIFS(電阻料盤!J:J, 電阻料盤!F:F, '0603 電阻'!D32, 電阻料盤!G:G, '0603 電阻'!E32, 電阻料盤!H:H, '0603 電阻'!F32)</f>
        <v>4363</v>
      </c>
      <c r="I32" s="23">
        <v>5000</v>
      </c>
      <c r="J32" s="23">
        <f t="shared" ref="J32" si="11">H32/I32</f>
        <v>0.87260000000000004</v>
      </c>
      <c r="K32" s="23">
        <v>2.5999999999999999E-2</v>
      </c>
      <c r="L32" s="28"/>
      <c r="M32" s="28"/>
    </row>
    <row r="33" spans="1:13" s="25" customFormat="1" x14ac:dyDescent="0.25">
      <c r="B33" s="31" t="s">
        <v>181</v>
      </c>
      <c r="C33" s="22" t="s">
        <v>38</v>
      </c>
      <c r="D33" s="22" t="s">
        <v>37</v>
      </c>
      <c r="E33" s="108" t="s">
        <v>22</v>
      </c>
      <c r="F33" s="23">
        <v>5</v>
      </c>
      <c r="G33" s="22" t="s">
        <v>13</v>
      </c>
      <c r="H33" s="32">
        <f>SUMIFS(電阻料盤!J:J, 電阻料盤!F:F, '0603 電阻'!D33, 電阻料盤!G:G, '0603 電阻'!E33, 電阻料盤!H:H, '0603 電阻'!F33)</f>
        <v>7890</v>
      </c>
      <c r="I33" s="23">
        <v>5000</v>
      </c>
      <c r="J33" s="23">
        <f t="shared" si="1"/>
        <v>1.5780000000000001</v>
      </c>
      <c r="K33" s="23">
        <v>0.02</v>
      </c>
      <c r="L33" s="23"/>
      <c r="M33" s="23"/>
    </row>
    <row r="34" spans="1:13" s="25" customFormat="1" x14ac:dyDescent="0.25">
      <c r="B34" s="37" t="s">
        <v>266</v>
      </c>
      <c r="C34" s="37" t="s">
        <v>267</v>
      </c>
      <c r="D34" s="22" t="s">
        <v>39</v>
      </c>
      <c r="E34" s="108" t="s">
        <v>22</v>
      </c>
      <c r="F34" s="23">
        <v>5</v>
      </c>
      <c r="G34" s="22" t="s">
        <v>13</v>
      </c>
      <c r="H34" s="32">
        <f>SUMIFS(電阻料盤!J:J, 電阻料盤!F:F, '0603 電阻'!D34, 電阻料盤!G:G, '0603 電阻'!E34, 電阻料盤!H:H, '0603 電阻'!F34)</f>
        <v>3571</v>
      </c>
      <c r="I34" s="23">
        <v>5000</v>
      </c>
      <c r="J34" s="23">
        <f t="shared" si="1"/>
        <v>0.71419999999999995</v>
      </c>
      <c r="K34" s="23">
        <v>0.03</v>
      </c>
      <c r="L34" s="23"/>
      <c r="M34" s="23"/>
    </row>
    <row r="35" spans="1:13" s="25" customFormat="1" x14ac:dyDescent="0.25">
      <c r="B35" s="31" t="s">
        <v>212</v>
      </c>
      <c r="C35" s="31" t="s">
        <v>214</v>
      </c>
      <c r="D35" s="31" t="s">
        <v>213</v>
      </c>
      <c r="E35" s="108" t="s">
        <v>22</v>
      </c>
      <c r="F35" s="23">
        <v>1</v>
      </c>
      <c r="G35" s="31" t="s">
        <v>201</v>
      </c>
      <c r="H35" s="32">
        <f>SUMIFS(電阻料盤!J:J, 電阻料盤!F:F, '0603 電阻'!D35, 電阻料盤!G:G, '0603 電阻'!E35, 電阻料盤!H:H, '0603 電阻'!F35)</f>
        <v>4977</v>
      </c>
      <c r="I35" s="23">
        <v>5000</v>
      </c>
      <c r="J35" s="23">
        <f t="shared" ref="J35" si="12">H35/I35</f>
        <v>0.99539999999999995</v>
      </c>
      <c r="K35" s="23">
        <v>0.03</v>
      </c>
      <c r="L35" s="23"/>
      <c r="M35" s="23"/>
    </row>
    <row r="36" spans="1:13" s="25" customFormat="1" x14ac:dyDescent="0.25">
      <c r="B36" s="37" t="s">
        <v>264</v>
      </c>
      <c r="C36" s="37" t="s">
        <v>265</v>
      </c>
      <c r="D36" s="22" t="s">
        <v>40</v>
      </c>
      <c r="E36" s="108" t="s">
        <v>22</v>
      </c>
      <c r="F36" s="23">
        <v>5</v>
      </c>
      <c r="G36" s="22" t="s">
        <v>13</v>
      </c>
      <c r="H36" s="32">
        <f>SUMIFS(電阻料盤!J:J, 電阻料盤!F:F, '0603 電阻'!D36, 電阻料盤!G:G, '0603 電阻'!E36, 電阻料盤!H:H, '0603 電阻'!F36)</f>
        <v>6592</v>
      </c>
      <c r="I36" s="23">
        <v>5000</v>
      </c>
      <c r="J36" s="23">
        <f t="shared" si="1"/>
        <v>1.3184</v>
      </c>
      <c r="K36" s="23">
        <v>0.02</v>
      </c>
      <c r="L36" s="23"/>
      <c r="M36" s="23"/>
    </row>
    <row r="37" spans="1:13" s="25" customFormat="1" x14ac:dyDescent="0.25">
      <c r="B37" s="31" t="s">
        <v>215</v>
      </c>
      <c r="C37" s="31" t="s">
        <v>217</v>
      </c>
      <c r="D37" s="31" t="s">
        <v>216</v>
      </c>
      <c r="E37" s="108" t="s">
        <v>22</v>
      </c>
      <c r="F37" s="23">
        <v>1</v>
      </c>
      <c r="G37" s="31" t="s">
        <v>201</v>
      </c>
      <c r="H37" s="32">
        <f>SUMIFS(電阻料盤!J:J, 電阻料盤!F:F, '0603 電阻'!D37, 電阻料盤!G:G, '0603 電阻'!E37, 電阻料盤!H:H, '0603 電阻'!F37)</f>
        <v>4957</v>
      </c>
      <c r="I37" s="23">
        <v>5000</v>
      </c>
      <c r="J37" s="23">
        <f t="shared" si="1"/>
        <v>0.99139999999999995</v>
      </c>
      <c r="K37" s="23">
        <v>0.03</v>
      </c>
      <c r="L37" s="23"/>
      <c r="M37" s="23"/>
    </row>
    <row r="38" spans="1:13" s="25" customFormat="1" x14ac:dyDescent="0.25">
      <c r="B38" s="37" t="s">
        <v>252</v>
      </c>
      <c r="C38" s="37" t="s">
        <v>253</v>
      </c>
      <c r="D38" s="29" t="s">
        <v>41</v>
      </c>
      <c r="E38" s="108" t="s">
        <v>22</v>
      </c>
      <c r="F38" s="23">
        <v>5</v>
      </c>
      <c r="G38" s="22" t="s">
        <v>13</v>
      </c>
      <c r="H38" s="32">
        <f>SUMIFS(電阻料盤!J:J, 電阻料盤!F:F, '0603 電阻'!D38, 電阻料盤!G:G, '0603 電阻'!E38, 電阻料盤!H:H, '0603 電阻'!F38)</f>
        <v>2362</v>
      </c>
      <c r="I38" s="23">
        <v>5000</v>
      </c>
      <c r="J38" s="23">
        <f>H38/I38</f>
        <v>0.47239999999999999</v>
      </c>
      <c r="K38" s="23">
        <v>0.02</v>
      </c>
      <c r="L38" s="29" t="s">
        <v>42</v>
      </c>
      <c r="M38" s="22" t="s">
        <v>35</v>
      </c>
    </row>
    <row r="39" spans="1:13" s="25" customFormat="1" x14ac:dyDescent="0.25">
      <c r="B39" s="31" t="s">
        <v>183</v>
      </c>
      <c r="C39" s="26" t="s">
        <v>106</v>
      </c>
      <c r="D39" s="29" t="s">
        <v>41</v>
      </c>
      <c r="E39" s="108" t="s">
        <v>22</v>
      </c>
      <c r="F39" s="23">
        <v>1</v>
      </c>
      <c r="G39" s="22" t="s">
        <v>35</v>
      </c>
      <c r="H39" s="32">
        <f>SUMIFS(電阻料盤!J:J, 電阻料盤!F:F, '0603 電阻'!D39, 電阻料盤!G:G, '0603 電阻'!E39, 電阻料盤!H:H, '0603 電阻'!F39)</f>
        <v>22311</v>
      </c>
      <c r="I39" s="23">
        <v>5000</v>
      </c>
      <c r="J39" s="23">
        <f t="shared" si="1"/>
        <v>4.4622000000000002</v>
      </c>
      <c r="K39" s="23">
        <v>3.5999999999999997E-2</v>
      </c>
      <c r="L39" s="23"/>
      <c r="M39" s="23"/>
    </row>
    <row r="40" spans="1:13" s="25" customFormat="1" x14ac:dyDescent="0.25">
      <c r="B40" s="31" t="s">
        <v>220</v>
      </c>
      <c r="C40" s="31" t="s">
        <v>219</v>
      </c>
      <c r="D40" s="31" t="s">
        <v>218</v>
      </c>
      <c r="E40" s="108" t="s">
        <v>22</v>
      </c>
      <c r="F40" s="23">
        <v>1</v>
      </c>
      <c r="G40" s="22" t="s">
        <v>35</v>
      </c>
      <c r="H40" s="32">
        <f>SUMIFS(電阻料盤!J:J, 電阻料盤!F:F, '0603 電阻'!D40, 電阻料盤!G:G, '0603 電阻'!E40, 電阻料盤!H:H, '0603 電阻'!F40)</f>
        <v>4963</v>
      </c>
      <c r="I40" s="23">
        <v>5000</v>
      </c>
      <c r="J40" s="23">
        <f t="shared" ref="J40" si="13">H40/I40</f>
        <v>0.99260000000000004</v>
      </c>
      <c r="K40" s="23">
        <v>3.5999999999999997E-2</v>
      </c>
      <c r="L40" s="23"/>
      <c r="M40" s="23"/>
    </row>
    <row r="41" spans="1:13" s="25" customFormat="1" x14ac:dyDescent="0.25">
      <c r="B41" s="31" t="s">
        <v>221</v>
      </c>
      <c r="C41" s="31" t="s">
        <v>223</v>
      </c>
      <c r="D41" s="31" t="s">
        <v>222</v>
      </c>
      <c r="E41" s="108" t="s">
        <v>22</v>
      </c>
      <c r="F41" s="23">
        <v>1</v>
      </c>
      <c r="G41" s="22" t="s">
        <v>35</v>
      </c>
      <c r="H41" s="32">
        <f>SUMIFS(電阻料盤!J:J, 電阻料盤!F:F, '0603 電阻'!D41, 電阻料盤!G:G, '0603 電阻'!E41, 電阻料盤!H:H, '0603 電阻'!F41)</f>
        <v>4891</v>
      </c>
      <c r="I41" s="23">
        <v>5000</v>
      </c>
      <c r="J41" s="23">
        <f t="shared" ref="J41" si="14">H41/I41</f>
        <v>0.97819999999999996</v>
      </c>
      <c r="K41" s="23">
        <v>3.5999999999999997E-2</v>
      </c>
      <c r="L41" s="23"/>
      <c r="M41" s="23"/>
    </row>
    <row r="42" spans="1:13" s="25" customFormat="1" x14ac:dyDescent="0.25">
      <c r="B42" s="31" t="s">
        <v>224</v>
      </c>
      <c r="C42" s="31" t="s">
        <v>226</v>
      </c>
      <c r="D42" s="31" t="s">
        <v>225</v>
      </c>
      <c r="E42" s="108" t="s">
        <v>22</v>
      </c>
      <c r="F42" s="23">
        <v>1</v>
      </c>
      <c r="G42" s="22" t="s">
        <v>35</v>
      </c>
      <c r="H42" s="32">
        <f>SUMIFS(電阻料盤!J:J, 電阻料盤!F:F, '0603 電阻'!D42, 電阻料盤!G:G, '0603 電阻'!E42, 電阻料盤!H:H, '0603 電阻'!F42)</f>
        <v>4951</v>
      </c>
      <c r="I42" s="23">
        <v>5000</v>
      </c>
      <c r="J42" s="23">
        <f t="shared" ref="J42" si="15">H42/I42</f>
        <v>0.99019999999999997</v>
      </c>
      <c r="K42" s="23">
        <v>3.5999999999999997E-2</v>
      </c>
      <c r="L42" s="23"/>
      <c r="M42" s="23"/>
    </row>
    <row r="43" spans="1:13" s="25" customFormat="1" x14ac:dyDescent="0.25">
      <c r="A43" s="51">
        <v>44217</v>
      </c>
      <c r="B43" s="52" t="s">
        <v>186</v>
      </c>
      <c r="C43" s="37" t="s">
        <v>254</v>
      </c>
      <c r="D43" s="29" t="s">
        <v>43</v>
      </c>
      <c r="E43" s="108" t="s">
        <v>22</v>
      </c>
      <c r="F43" s="23">
        <v>5</v>
      </c>
      <c r="G43" s="22" t="s">
        <v>13</v>
      </c>
      <c r="H43" s="32">
        <f>SUMIFS(電阻料盤!J:J, 電阻料盤!F:F, '0603 電阻'!D43, 電阻料盤!G:G, '0603 電阻'!E43, 電阻料盤!H:H, '0603 電阻'!F43)</f>
        <v>21447</v>
      </c>
      <c r="I43" s="23">
        <v>5000</v>
      </c>
      <c r="J43" s="23">
        <f>H43/I43</f>
        <v>4.2893999999999997</v>
      </c>
      <c r="K43" s="23">
        <v>0.02</v>
      </c>
      <c r="L43" s="29" t="s">
        <v>44</v>
      </c>
      <c r="M43" s="22" t="s">
        <v>35</v>
      </c>
    </row>
    <row r="44" spans="1:13" s="25" customFormat="1" x14ac:dyDescent="0.25">
      <c r="B44" s="31" t="s">
        <v>185</v>
      </c>
      <c r="C44" s="26" t="s">
        <v>107</v>
      </c>
      <c r="D44" s="29" t="s">
        <v>43</v>
      </c>
      <c r="E44" s="108" t="s">
        <v>22</v>
      </c>
      <c r="F44" s="23">
        <v>1</v>
      </c>
      <c r="G44" s="22" t="s">
        <v>35</v>
      </c>
      <c r="H44" s="32">
        <f>SUMIFS(電阻料盤!J:J, 電阻料盤!F:F, '0603 電阻'!D44, 電阻料盤!G:G, '0603 電阻'!E44, 電阻料盤!H:H, '0603 電阻'!F44)</f>
        <v>4955</v>
      </c>
      <c r="I44" s="23">
        <v>5000</v>
      </c>
      <c r="J44" s="23">
        <f t="shared" si="1"/>
        <v>0.99099999999999999</v>
      </c>
      <c r="K44" s="23">
        <v>3.5999999999999997E-2</v>
      </c>
      <c r="L44" s="23"/>
      <c r="M44" s="23"/>
    </row>
    <row r="45" spans="1:13" s="25" customFormat="1" x14ac:dyDescent="0.25">
      <c r="B45" s="31" t="s">
        <v>227</v>
      </c>
      <c r="C45" s="31" t="s">
        <v>229</v>
      </c>
      <c r="D45" s="31" t="s">
        <v>228</v>
      </c>
      <c r="E45" s="108" t="s">
        <v>22</v>
      </c>
      <c r="F45" s="23">
        <v>1</v>
      </c>
      <c r="G45" s="22" t="s">
        <v>35</v>
      </c>
      <c r="H45" s="32">
        <f>SUMIFS(電阻料盤!J:J, 電阻料盤!F:F, '0603 電阻'!D45, 電阻料盤!G:G, '0603 電阻'!E45, 電阻料盤!H:H, '0603 電阻'!F45)</f>
        <v>4878</v>
      </c>
      <c r="I45" s="23">
        <v>5000</v>
      </c>
      <c r="J45" s="23">
        <f t="shared" ref="J45:J46" si="16">H45/I45</f>
        <v>0.97560000000000002</v>
      </c>
      <c r="K45" s="23">
        <v>3.5999999999999997E-2</v>
      </c>
      <c r="L45" s="23"/>
      <c r="M45" s="23"/>
    </row>
    <row r="46" spans="1:13" s="25" customFormat="1" x14ac:dyDescent="0.25">
      <c r="B46" s="31" t="s">
        <v>230</v>
      </c>
      <c r="C46" s="31" t="s">
        <v>232</v>
      </c>
      <c r="D46" s="31" t="s">
        <v>231</v>
      </c>
      <c r="E46" s="108" t="s">
        <v>22</v>
      </c>
      <c r="F46" s="23">
        <v>1</v>
      </c>
      <c r="G46" s="22" t="s">
        <v>35</v>
      </c>
      <c r="H46" s="32">
        <f>SUMIFS(電阻料盤!J:J, 電阻料盤!F:F, '0603 電阻'!D46, 電阻料盤!G:G, '0603 電阻'!E46, 電阻料盤!H:H, '0603 電阻'!F46)</f>
        <v>4856</v>
      </c>
      <c r="I46" s="23">
        <v>5000</v>
      </c>
      <c r="J46" s="23">
        <f t="shared" si="16"/>
        <v>0.97119999999999995</v>
      </c>
      <c r="K46" s="23">
        <v>3.5999999999999997E-2</v>
      </c>
      <c r="L46" s="23"/>
      <c r="M46" s="23"/>
    </row>
    <row r="47" spans="1:13" s="25" customFormat="1" x14ac:dyDescent="0.25">
      <c r="B47" s="31" t="s">
        <v>233</v>
      </c>
      <c r="C47" s="31" t="s">
        <v>235</v>
      </c>
      <c r="D47" s="31" t="s">
        <v>234</v>
      </c>
      <c r="E47" s="108" t="s">
        <v>22</v>
      </c>
      <c r="F47" s="23">
        <v>5</v>
      </c>
      <c r="G47" s="22" t="s">
        <v>35</v>
      </c>
      <c r="H47" s="32">
        <f>SUMIFS(電阻料盤!J:J, 電阻料盤!F:F, '0603 電阻'!D47, 電阻料盤!G:G, '0603 電阻'!E47, 電阻料盤!H:H, '0603 電阻'!F47)</f>
        <v>4813</v>
      </c>
      <c r="I47" s="23">
        <v>5000</v>
      </c>
      <c r="J47" s="23">
        <f>H47/I47</f>
        <v>0.96260000000000001</v>
      </c>
      <c r="K47" s="23">
        <v>0.02</v>
      </c>
    </row>
    <row r="48" spans="1:13" s="25" customFormat="1" x14ac:dyDescent="0.25">
      <c r="A48" s="51">
        <v>44767</v>
      </c>
      <c r="B48" s="31" t="s">
        <v>690</v>
      </c>
      <c r="C48" s="31" t="s">
        <v>692</v>
      </c>
      <c r="D48" s="31" t="s">
        <v>694</v>
      </c>
      <c r="E48" s="108">
        <v>603</v>
      </c>
      <c r="F48" s="23">
        <v>1</v>
      </c>
      <c r="G48" s="22" t="s">
        <v>102</v>
      </c>
      <c r="H48" s="32">
        <f>SUMIFS(電阻料盤!J:J, 電阻料盤!F:F, '0603 電阻'!D48, 電阻料盤!G:G, '0603 電阻'!E48, 電阻料盤!H:H, '0603 電阻'!F48)</f>
        <v>5000</v>
      </c>
      <c r="I48" s="23"/>
      <c r="J48" s="23"/>
      <c r="K48" s="23"/>
    </row>
    <row r="49" spans="2:13" s="25" customFormat="1" x14ac:dyDescent="0.25">
      <c r="B49" s="41" t="s">
        <v>286</v>
      </c>
      <c r="C49" s="41" t="s">
        <v>287</v>
      </c>
      <c r="D49" s="94" t="s">
        <v>550</v>
      </c>
      <c r="E49" s="108">
        <v>603</v>
      </c>
      <c r="F49" s="23">
        <v>5</v>
      </c>
      <c r="G49" s="94" t="s">
        <v>13</v>
      </c>
      <c r="H49" s="32">
        <f>SUMIFS(電阻料盤!J:J, 電阻料盤!F:F, '0603 電阻'!D49, 電阻料盤!G:G, '0603 電阻'!E49, 電阻料盤!H:H, '0603 電阻'!F49)</f>
        <v>5000</v>
      </c>
      <c r="I49" s="23"/>
      <c r="J49" s="23"/>
      <c r="K49" s="23"/>
    </row>
    <row r="50" spans="2:13" s="25" customFormat="1" x14ac:dyDescent="0.25">
      <c r="B50" s="31" t="s">
        <v>187</v>
      </c>
      <c r="C50" s="29" t="s">
        <v>46</v>
      </c>
      <c r="D50" s="29" t="s">
        <v>45</v>
      </c>
      <c r="E50" s="108" t="s">
        <v>22</v>
      </c>
      <c r="F50" s="23">
        <v>5</v>
      </c>
      <c r="G50" s="22" t="s">
        <v>13</v>
      </c>
      <c r="H50" s="32">
        <f>SUMIFS(電阻料盤!J:J, 電阻料盤!F:F, '0603 電阻'!D50, 電阻料盤!G:G, '0603 電阻'!E50, 電阻料盤!H:H, '0603 電阻'!F50)</f>
        <v>6837</v>
      </c>
      <c r="I50" s="23">
        <v>5000</v>
      </c>
      <c r="J50" s="23">
        <f t="shared" ref="J50" si="17">H50/I50</f>
        <v>1.3673999999999999</v>
      </c>
      <c r="K50" s="23">
        <v>0.02</v>
      </c>
      <c r="L50" s="28"/>
      <c r="M50" s="28"/>
    </row>
    <row r="51" spans="2:13" s="25" customFormat="1" x14ac:dyDescent="0.25">
      <c r="B51" s="31" t="s">
        <v>188</v>
      </c>
      <c r="C51" s="27" t="s">
        <v>94</v>
      </c>
      <c r="D51" s="29" t="s">
        <v>45</v>
      </c>
      <c r="E51" s="108" t="s">
        <v>22</v>
      </c>
      <c r="F51" s="23">
        <v>1</v>
      </c>
      <c r="G51" s="22" t="s">
        <v>13</v>
      </c>
      <c r="H51" s="32">
        <f>SUMIFS(電阻料盤!J:J, 電阻料盤!F:F, '0603 電阻'!D51, 電阻料盤!G:G, '0603 電阻'!E51, 電阻料盤!H:H, '0603 電阻'!F51)</f>
        <v>4857</v>
      </c>
      <c r="I51" s="23">
        <v>5000</v>
      </c>
      <c r="J51" s="23">
        <f t="shared" si="1"/>
        <v>0.97140000000000004</v>
      </c>
      <c r="K51" s="23">
        <v>0.03</v>
      </c>
      <c r="L51" s="28"/>
      <c r="M51" s="28"/>
    </row>
    <row r="52" spans="2:13" s="25" customFormat="1" x14ac:dyDescent="0.25">
      <c r="B52" s="31" t="s">
        <v>189</v>
      </c>
      <c r="C52" s="30" t="s">
        <v>61</v>
      </c>
      <c r="D52" s="30" t="s">
        <v>62</v>
      </c>
      <c r="E52" s="108" t="s">
        <v>22</v>
      </c>
      <c r="F52" s="23">
        <v>1</v>
      </c>
      <c r="G52" s="30" t="s">
        <v>63</v>
      </c>
      <c r="H52" s="32">
        <f>SUMIFS(電阻料盤!J:J, 電阻料盤!F:F, '0603 電阻'!D52, 電阻料盤!G:G, '0603 電阻'!E52, 電阻料盤!H:H, '0603 電阻'!F52)</f>
        <v>4985</v>
      </c>
      <c r="I52" s="23">
        <v>5000</v>
      </c>
      <c r="J52" s="23">
        <f t="shared" si="1"/>
        <v>0.997</v>
      </c>
      <c r="K52" s="23">
        <v>2.5999999999999999E-2</v>
      </c>
      <c r="L52" s="28"/>
      <c r="M52" s="28"/>
    </row>
    <row r="53" spans="2:13" s="25" customFormat="1" x14ac:dyDescent="0.25">
      <c r="B53" s="106" t="s">
        <v>274</v>
      </c>
      <c r="C53" s="40" t="s">
        <v>275</v>
      </c>
      <c r="D53" s="31" t="s">
        <v>237</v>
      </c>
      <c r="E53" s="108" t="s">
        <v>22</v>
      </c>
      <c r="F53" s="23">
        <v>5</v>
      </c>
      <c r="G53" s="22" t="s">
        <v>13</v>
      </c>
      <c r="H53" s="32">
        <f>SUMIFS(電阻料盤!J:J, 電阻料盤!F:F, '0603 電阻'!D53, 電阻料盤!G:G, '0603 電阻'!E53, 電阻料盤!H:H, '0603 電阻'!F53)</f>
        <v>14937</v>
      </c>
      <c r="I53" s="23"/>
      <c r="J53" s="23"/>
      <c r="K53" s="23"/>
      <c r="L53" s="28"/>
      <c r="M53" s="28"/>
    </row>
    <row r="54" spans="2:13" s="25" customFormat="1" x14ac:dyDescent="0.25">
      <c r="B54" s="31" t="s">
        <v>236</v>
      </c>
      <c r="C54" s="31" t="s">
        <v>238</v>
      </c>
      <c r="D54" s="31" t="s">
        <v>237</v>
      </c>
      <c r="E54" s="108" t="s">
        <v>22</v>
      </c>
      <c r="F54" s="23">
        <v>1</v>
      </c>
      <c r="G54" s="22" t="s">
        <v>13</v>
      </c>
      <c r="H54" s="32">
        <f>SUMIFS(電阻料盤!J:J, 電阻料盤!F:F, '0603 電阻'!D54, 電阻料盤!G:G, '0603 電阻'!E54, 電阻料盤!H:H, '0603 電阻'!F54)</f>
        <v>0</v>
      </c>
      <c r="I54" s="23">
        <v>5000</v>
      </c>
      <c r="J54" s="23">
        <f t="shared" ref="J54" si="18">H54/I54</f>
        <v>0</v>
      </c>
      <c r="K54" s="23">
        <v>0.03</v>
      </c>
      <c r="L54" s="28"/>
      <c r="M54" s="28"/>
    </row>
    <row r="55" spans="2:13" s="25" customFormat="1" x14ac:dyDescent="0.25">
      <c r="B55" s="31" t="s">
        <v>190</v>
      </c>
      <c r="C55" s="31" t="s">
        <v>239</v>
      </c>
      <c r="D55" s="30" t="s">
        <v>64</v>
      </c>
      <c r="E55" s="108" t="s">
        <v>22</v>
      </c>
      <c r="F55" s="23">
        <v>1</v>
      </c>
      <c r="G55" s="22" t="s">
        <v>13</v>
      </c>
      <c r="H55" s="32">
        <f>SUMIFS(電阻料盤!J:J, 電阻料盤!F:F, '0603 電阻'!D55, 電阻料盤!G:G, '0603 電阻'!E55, 電阻料盤!H:H, '0603 電阻'!F55)</f>
        <v>5000</v>
      </c>
      <c r="I55" s="23">
        <v>5000</v>
      </c>
      <c r="J55" s="23">
        <f t="shared" si="1"/>
        <v>1</v>
      </c>
      <c r="K55" s="23">
        <v>2.5999999999999999E-2</v>
      </c>
      <c r="L55" s="28"/>
      <c r="M55" s="28"/>
    </row>
    <row r="56" spans="2:13" s="25" customFormat="1" x14ac:dyDescent="0.25">
      <c r="B56" s="31" t="s">
        <v>191</v>
      </c>
      <c r="C56" s="31" t="s">
        <v>240</v>
      </c>
      <c r="D56" s="30" t="s">
        <v>65</v>
      </c>
      <c r="E56" s="108" t="s">
        <v>22</v>
      </c>
      <c r="F56" s="23">
        <v>1</v>
      </c>
      <c r="G56" s="22" t="s">
        <v>13</v>
      </c>
      <c r="H56" s="32">
        <f>SUMIFS(電阻料盤!J:J, 電阻料盤!F:F, '0603 電阻'!D56, 電阻料盤!G:G, '0603 電阻'!E56, 電阻料盤!H:H, '0603 電阻'!F56)</f>
        <v>5000</v>
      </c>
      <c r="I56" s="23">
        <v>5000</v>
      </c>
      <c r="J56" s="23">
        <f t="shared" si="1"/>
        <v>1</v>
      </c>
      <c r="K56" s="23">
        <v>2.5999999999999999E-2</v>
      </c>
      <c r="L56" s="28"/>
      <c r="M56" s="28"/>
    </row>
    <row r="57" spans="2:13" s="25" customFormat="1" x14ac:dyDescent="0.25">
      <c r="B57" s="31" t="s">
        <v>192</v>
      </c>
      <c r="C57" s="31" t="s">
        <v>241</v>
      </c>
      <c r="D57" s="30" t="s">
        <v>66</v>
      </c>
      <c r="E57" s="108" t="s">
        <v>22</v>
      </c>
      <c r="F57" s="23">
        <v>1</v>
      </c>
      <c r="G57" s="22" t="s">
        <v>13</v>
      </c>
      <c r="H57" s="32">
        <f>SUMIFS(電阻料盤!J:J, 電阻料盤!F:F, '0603 電阻'!D57, 電阻料盤!G:G, '0603 電阻'!E57, 電阻料盤!H:H, '0603 電阻'!F57)</f>
        <v>5000</v>
      </c>
      <c r="I57" s="23">
        <v>5000</v>
      </c>
      <c r="J57" s="23">
        <f t="shared" si="1"/>
        <v>1</v>
      </c>
      <c r="K57" s="23">
        <v>2.5999999999999999E-2</v>
      </c>
      <c r="L57" s="28"/>
      <c r="M57" s="28"/>
    </row>
    <row r="58" spans="2:13" s="25" customFormat="1" x14ac:dyDescent="0.25">
      <c r="B58" s="36" t="s">
        <v>250</v>
      </c>
      <c r="C58" s="36" t="s">
        <v>249</v>
      </c>
      <c r="D58" s="31" t="s">
        <v>242</v>
      </c>
      <c r="E58" s="108" t="s">
        <v>22</v>
      </c>
      <c r="F58" s="23">
        <v>1</v>
      </c>
      <c r="G58" s="22" t="s">
        <v>13</v>
      </c>
      <c r="H58" s="32">
        <f>SUMIFS(電阻料盤!J:J, 電阻料盤!F:F, '0603 電阻'!D58, 電阻料盤!G:G, '0603 電阻'!E58, 電阻料盤!H:H, '0603 電阻'!F58)</f>
        <v>4888</v>
      </c>
      <c r="I58" s="23">
        <v>5000</v>
      </c>
      <c r="J58" s="23">
        <f t="shared" ref="J58" si="19">H58/I58</f>
        <v>0.97760000000000002</v>
      </c>
      <c r="K58" s="23">
        <v>2.5999999999999999E-2</v>
      </c>
      <c r="L58" s="28"/>
      <c r="M58" s="28"/>
    </row>
    <row r="59" spans="2:13" s="25" customFormat="1" x14ac:dyDescent="0.25">
      <c r="B59" s="31" t="s">
        <v>193</v>
      </c>
      <c r="C59" s="29" t="s">
        <v>48</v>
      </c>
      <c r="D59" s="29" t="s">
        <v>47</v>
      </c>
      <c r="E59" s="108" t="s">
        <v>22</v>
      </c>
      <c r="F59" s="23">
        <v>5</v>
      </c>
      <c r="G59" s="22" t="s">
        <v>13</v>
      </c>
      <c r="H59" s="32">
        <f>SUMIFS(電阻料盤!J:J, 電阻料盤!F:F, '0603 電阻'!D59, 電阻料盤!G:G, '0603 電阻'!E59, 電阻料盤!H:H, '0603 電阻'!F59)</f>
        <v>4249</v>
      </c>
      <c r="I59" s="23">
        <v>5000</v>
      </c>
      <c r="J59" s="23">
        <f t="shared" si="1"/>
        <v>0.8498</v>
      </c>
      <c r="K59" s="23">
        <v>0.02</v>
      </c>
      <c r="L59" s="23"/>
      <c r="M59" s="23"/>
    </row>
    <row r="60" spans="2:13" x14ac:dyDescent="0.25">
      <c r="B60" s="9"/>
      <c r="D60" s="3"/>
      <c r="E60" s="110"/>
      <c r="F60" s="3"/>
      <c r="G60" s="3"/>
      <c r="K60" s="3"/>
      <c r="L60" s="3"/>
      <c r="M60" s="3"/>
    </row>
    <row r="61" spans="2:13" x14ac:dyDescent="0.25">
      <c r="B61" s="15"/>
      <c r="C61" s="15"/>
      <c r="D61" s="3"/>
      <c r="E61" s="111"/>
      <c r="F61" s="11"/>
      <c r="G61" s="11"/>
      <c r="K61" s="3"/>
      <c r="L61" s="3"/>
      <c r="M61" s="3"/>
    </row>
    <row r="62" spans="2:13" x14ac:dyDescent="0.25">
      <c r="B62" s="15"/>
      <c r="C62" s="15"/>
      <c r="D62" s="3"/>
      <c r="E62" s="111"/>
      <c r="F62" s="3"/>
      <c r="G62" s="11"/>
      <c r="K62" s="3"/>
      <c r="L62" s="3"/>
      <c r="M62" s="3"/>
    </row>
    <row r="63" spans="2:13" x14ac:dyDescent="0.25">
      <c r="B63" s="15"/>
      <c r="C63" s="15"/>
      <c r="D63" s="3"/>
      <c r="E63" s="111"/>
      <c r="F63" s="3"/>
      <c r="G63" s="11"/>
      <c r="K63" s="3"/>
      <c r="L63" s="3"/>
      <c r="M63" s="3"/>
    </row>
    <row r="64" spans="2:13" x14ac:dyDescent="0.25">
      <c r="B64" s="15"/>
      <c r="C64" s="15"/>
      <c r="D64" s="15"/>
      <c r="E64" s="111"/>
      <c r="F64" s="3"/>
      <c r="G64" s="11"/>
      <c r="K64" s="3"/>
      <c r="L64" s="3"/>
      <c r="M64" s="3"/>
    </row>
    <row r="65" spans="4:13" x14ac:dyDescent="0.25">
      <c r="D65" s="3"/>
      <c r="E65" s="112"/>
      <c r="F65" s="3"/>
      <c r="G65" s="3"/>
      <c r="K65" s="3"/>
      <c r="L65" s="3"/>
      <c r="M65" s="3"/>
    </row>
    <row r="66" spans="4:13" x14ac:dyDescent="0.25">
      <c r="D66" s="3"/>
      <c r="E66" s="110"/>
      <c r="F66" s="3"/>
      <c r="G66" s="3"/>
      <c r="K66" s="3"/>
      <c r="L66" s="3"/>
      <c r="M66" s="3"/>
    </row>
    <row r="67" spans="4:13" x14ac:dyDescent="0.25">
      <c r="D67" s="3"/>
      <c r="E67" s="110"/>
      <c r="F67" s="3"/>
      <c r="G67" s="3"/>
      <c r="K67" s="3"/>
      <c r="L67" s="3"/>
      <c r="M67" s="3"/>
    </row>
    <row r="68" spans="4:13" x14ac:dyDescent="0.25">
      <c r="D68" s="3"/>
      <c r="E68" s="112"/>
      <c r="F68" s="3"/>
      <c r="G68" s="3"/>
      <c r="K68" s="3"/>
      <c r="L68" s="3"/>
      <c r="M68" s="3"/>
    </row>
    <row r="69" spans="4:13" x14ac:dyDescent="0.25">
      <c r="D69" s="3"/>
      <c r="E69" s="112"/>
      <c r="F69" s="3"/>
      <c r="G69" s="3"/>
      <c r="K69" s="3"/>
      <c r="L69" s="3"/>
      <c r="M69" s="3"/>
    </row>
    <row r="70" spans="4:13" x14ac:dyDescent="0.25">
      <c r="D70" s="3"/>
      <c r="E70" s="112"/>
      <c r="F70" s="3"/>
      <c r="G70" s="3"/>
      <c r="K70" s="3"/>
      <c r="L70" s="3"/>
      <c r="M70" s="3"/>
    </row>
    <row r="71" spans="4:13" x14ac:dyDescent="0.25">
      <c r="D71" s="3"/>
      <c r="E71" s="112"/>
      <c r="F71" s="3"/>
      <c r="G71" s="3"/>
      <c r="K71" s="3"/>
      <c r="L71" s="3"/>
      <c r="M71" s="3"/>
    </row>
  </sheetData>
  <phoneticPr fontId="28" type="noConversion"/>
  <conditionalFormatting sqref="H2:H59">
    <cfRule type="cellIs" dxfId="33" priority="1" operator="lessThan">
      <formula>2000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M63"/>
  <sheetViews>
    <sheetView zoomScale="115" zoomScaleNormal="11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5" sqref="H5"/>
    </sheetView>
  </sheetViews>
  <sheetFormatPr defaultColWidth="9.140625" defaultRowHeight="16.5" x14ac:dyDescent="0.25"/>
  <cols>
    <col min="1" max="1" width="11" style="1" bestFit="1" customWidth="1"/>
    <col min="2" max="2" width="24.85546875" style="3" customWidth="1"/>
    <col min="3" max="3" width="29.85546875" style="3" customWidth="1"/>
    <col min="4" max="4" width="16" style="1" customWidth="1"/>
    <col min="5" max="5" width="16.140625" style="100" customWidth="1"/>
    <col min="6" max="6" width="15.85546875" style="1" customWidth="1"/>
    <col min="7" max="7" width="18.85546875" style="1" customWidth="1"/>
    <col min="8" max="8" width="22.42578125" style="3" customWidth="1"/>
    <col min="9" max="9" width="16.85546875" style="3" customWidth="1"/>
    <col min="10" max="10" width="14.85546875" style="3" customWidth="1"/>
    <col min="11" max="11" width="14.42578125" style="1" customWidth="1"/>
    <col min="12" max="12" width="19.85546875" style="1" customWidth="1"/>
    <col min="13" max="13" width="14.42578125" style="1" customWidth="1"/>
    <col min="14" max="16384" width="9.140625" style="1"/>
  </cols>
  <sheetData>
    <row r="1" spans="1:13" x14ac:dyDescent="0.25">
      <c r="A1" s="53" t="s">
        <v>295</v>
      </c>
      <c r="B1" s="2" t="s">
        <v>7</v>
      </c>
      <c r="C1" s="2" t="s">
        <v>8</v>
      </c>
      <c r="D1" s="4" t="s">
        <v>0</v>
      </c>
      <c r="E1" s="95" t="s">
        <v>1</v>
      </c>
      <c r="F1" s="5" t="s">
        <v>2</v>
      </c>
      <c r="G1" s="5" t="s">
        <v>3</v>
      </c>
      <c r="H1" s="7" t="s">
        <v>9</v>
      </c>
      <c r="I1" s="7" t="s">
        <v>10</v>
      </c>
      <c r="J1" s="7" t="s">
        <v>11</v>
      </c>
      <c r="K1" s="10" t="s">
        <v>6</v>
      </c>
      <c r="L1" s="6" t="s">
        <v>4</v>
      </c>
      <c r="M1" s="6" t="s">
        <v>5</v>
      </c>
    </row>
    <row r="2" spans="1:13" s="25" customFormat="1" x14ac:dyDescent="0.25">
      <c r="B2" s="41" t="s">
        <v>290</v>
      </c>
      <c r="C2" s="41" t="s">
        <v>291</v>
      </c>
      <c r="D2" s="44">
        <v>0</v>
      </c>
      <c r="E2" s="96">
        <v>805</v>
      </c>
      <c r="F2" s="94" t="s">
        <v>551</v>
      </c>
      <c r="G2" s="94" t="s">
        <v>35</v>
      </c>
      <c r="H2" s="50">
        <f>SUMIFS(電阻料盤!J:J, 電阻料盤!F:F, '0805 電阻'!D2, 電阻料盤!G:G, '0805 電阻'!E2, 電阻料盤!H:H, '0805 電阻'!F2)</f>
        <v>4760</v>
      </c>
      <c r="I2" s="23">
        <v>5000</v>
      </c>
      <c r="J2" s="23"/>
      <c r="K2" s="28"/>
      <c r="L2" s="23"/>
      <c r="M2" s="23"/>
    </row>
    <row r="3" spans="1:13" s="25" customFormat="1" x14ac:dyDescent="0.25">
      <c r="B3" s="41" t="s">
        <v>288</v>
      </c>
      <c r="C3" s="41" t="s">
        <v>289</v>
      </c>
      <c r="D3" s="44">
        <v>33</v>
      </c>
      <c r="E3" s="96">
        <v>805</v>
      </c>
      <c r="F3" s="23">
        <v>5</v>
      </c>
      <c r="G3" s="41" t="s">
        <v>102</v>
      </c>
      <c r="H3" s="50">
        <f>SUMIFS(電阻料盤!J:J, 電阻料盤!F:F, '0805 電阻'!D3, 電阻料盤!G:G, '0805 電阻'!E3, 電阻料盤!H:H, '0805 電阻'!F3)</f>
        <v>4915</v>
      </c>
      <c r="I3" s="23">
        <v>5000</v>
      </c>
      <c r="J3" s="23"/>
      <c r="K3" s="28"/>
      <c r="L3" s="23"/>
      <c r="M3" s="23"/>
    </row>
    <row r="4" spans="1:13" x14ac:dyDescent="0.25">
      <c r="A4" s="25"/>
      <c r="B4" s="31" t="s">
        <v>243</v>
      </c>
      <c r="C4" s="39" t="s">
        <v>276</v>
      </c>
      <c r="D4" s="14">
        <v>120</v>
      </c>
      <c r="E4" s="96" t="s">
        <v>49</v>
      </c>
      <c r="F4" s="3">
        <v>1</v>
      </c>
      <c r="G4" s="19" t="s">
        <v>13</v>
      </c>
      <c r="H4" s="50">
        <f>SUMIFS(電阻料盤!J:J, 電阻料盤!F:F, '0805 電阻'!D4, 電阻料盤!G:G, '0805 電阻'!E4, 電阻料盤!H:H, '0805 電阻'!F4)</f>
        <v>5000</v>
      </c>
      <c r="I4" s="3">
        <v>5000</v>
      </c>
      <c r="J4" s="3">
        <f t="shared" ref="J4:J8" si="0">H4/I4</f>
        <v>1</v>
      </c>
      <c r="K4" s="3">
        <v>5.5E-2</v>
      </c>
      <c r="L4" s="3"/>
      <c r="M4" s="3"/>
    </row>
    <row r="5" spans="1:13" x14ac:dyDescent="0.25">
      <c r="A5" s="25"/>
      <c r="B5" s="31" t="s">
        <v>247</v>
      </c>
      <c r="C5" s="35" t="s">
        <v>248</v>
      </c>
      <c r="D5" s="14">
        <v>220</v>
      </c>
      <c r="E5" s="96" t="s">
        <v>49</v>
      </c>
      <c r="F5" s="3">
        <v>5</v>
      </c>
      <c r="G5" s="11" t="s">
        <v>35</v>
      </c>
      <c r="H5" s="50">
        <f>SUMIFS(電阻料盤!J:J, 電阻料盤!F:F, '0805 電阻'!D5, 電阻料盤!G:G, '0805 電阻'!E5, 電阻料盤!H:H, '0805 電阻'!F5)</f>
        <v>4413</v>
      </c>
      <c r="I5" s="3">
        <v>5000</v>
      </c>
      <c r="J5" s="3">
        <f t="shared" si="0"/>
        <v>0.88260000000000005</v>
      </c>
      <c r="K5" s="3">
        <v>5.5E-2</v>
      </c>
      <c r="L5" s="3"/>
      <c r="M5" s="3"/>
    </row>
    <row r="6" spans="1:13" x14ac:dyDescent="0.25">
      <c r="A6" s="25"/>
      <c r="B6" s="31" t="s">
        <v>244</v>
      </c>
      <c r="C6" s="14" t="s">
        <v>50</v>
      </c>
      <c r="D6" s="14">
        <v>470</v>
      </c>
      <c r="E6" s="96" t="s">
        <v>49</v>
      </c>
      <c r="F6" s="3">
        <v>5</v>
      </c>
      <c r="G6" s="11" t="s">
        <v>35</v>
      </c>
      <c r="H6" s="50">
        <f>SUMIFS(電阻料盤!J:J, 電阻料盤!F:F, '0805 電阻'!D6, 電阻料盤!G:G, '0805 電阻'!E6, 電阻料盤!H:H, '0805 電阻'!F6)</f>
        <v>7818</v>
      </c>
      <c r="I6" s="3">
        <v>5000</v>
      </c>
      <c r="J6" s="3">
        <f t="shared" si="0"/>
        <v>1.5636000000000001</v>
      </c>
      <c r="K6" s="3">
        <v>5.5E-2</v>
      </c>
      <c r="L6" s="3"/>
      <c r="M6" s="3"/>
    </row>
    <row r="7" spans="1:13" x14ac:dyDescent="0.25">
      <c r="A7" s="25"/>
      <c r="B7" s="31" t="s">
        <v>245</v>
      </c>
      <c r="C7" s="20" t="s">
        <v>90</v>
      </c>
      <c r="D7" s="14">
        <v>510</v>
      </c>
      <c r="E7" s="96" t="s">
        <v>49</v>
      </c>
      <c r="F7" s="3">
        <v>5</v>
      </c>
      <c r="G7" s="11" t="s">
        <v>35</v>
      </c>
      <c r="H7" s="50">
        <f>SUMIFS(電阻料盤!J:J, 電阻料盤!F:F, '0805 電阻'!D7, 電阻料盤!G:G, '0805 電阻'!E7, 電阻料盤!H:H, '0805 電阻'!F7)</f>
        <v>5000</v>
      </c>
      <c r="I7" s="3">
        <v>5000</v>
      </c>
      <c r="J7" s="3">
        <f t="shared" si="0"/>
        <v>1</v>
      </c>
      <c r="K7" s="3">
        <v>5.5E-2</v>
      </c>
      <c r="L7" s="3"/>
      <c r="M7" s="3"/>
    </row>
    <row r="8" spans="1:13" x14ac:dyDescent="0.25">
      <c r="A8" s="25"/>
      <c r="B8" s="31" t="s">
        <v>246</v>
      </c>
      <c r="C8" s="14" t="s">
        <v>51</v>
      </c>
      <c r="D8" s="18" t="s">
        <v>86</v>
      </c>
      <c r="E8" s="96" t="s">
        <v>49</v>
      </c>
      <c r="F8" s="3">
        <v>5</v>
      </c>
      <c r="G8" s="11" t="s">
        <v>35</v>
      </c>
      <c r="H8" s="50">
        <f>SUMIFS(電阻料盤!J:J, 電阻料盤!F:F, '0805 電阻'!D8, 電阻料盤!G:G, '0805 電阻'!E8, 電阻料盤!H:H, '0805 電阻'!F8)</f>
        <v>2836</v>
      </c>
      <c r="I8" s="3">
        <v>5000</v>
      </c>
      <c r="J8" s="3">
        <f t="shared" si="0"/>
        <v>0.56720000000000004</v>
      </c>
      <c r="K8" s="3">
        <v>5.5E-2</v>
      </c>
      <c r="L8" s="3"/>
      <c r="M8" s="3"/>
    </row>
    <row r="9" spans="1:13" x14ac:dyDescent="0.25">
      <c r="A9" s="25"/>
      <c r="B9" s="11"/>
      <c r="C9" s="11"/>
      <c r="D9" s="3"/>
      <c r="E9" s="97"/>
      <c r="F9" s="3"/>
      <c r="G9" s="11"/>
      <c r="K9" s="3"/>
      <c r="L9" s="3"/>
      <c r="M9" s="3"/>
    </row>
    <row r="10" spans="1:13" x14ac:dyDescent="0.25">
      <c r="A10" s="25"/>
      <c r="B10" s="11"/>
      <c r="C10" s="11"/>
      <c r="D10" s="11"/>
      <c r="E10" s="97"/>
      <c r="F10" s="3"/>
      <c r="G10" s="11"/>
      <c r="K10" s="3"/>
      <c r="L10" s="3"/>
      <c r="M10" s="3"/>
    </row>
    <row r="11" spans="1:13" x14ac:dyDescent="0.25">
      <c r="A11" s="25"/>
      <c r="B11" s="11"/>
      <c r="C11" s="11"/>
      <c r="D11" s="11"/>
      <c r="E11" s="97"/>
      <c r="F11" s="3"/>
      <c r="G11" s="11"/>
      <c r="K11" s="3"/>
      <c r="L11" s="3"/>
      <c r="M11" s="3"/>
    </row>
    <row r="12" spans="1:13" x14ac:dyDescent="0.25">
      <c r="A12" s="25"/>
      <c r="B12" s="11"/>
      <c r="C12" s="11"/>
      <c r="D12" s="11"/>
      <c r="E12" s="97"/>
      <c r="F12" s="3"/>
      <c r="G12" s="11"/>
      <c r="K12" s="3"/>
      <c r="L12" s="3"/>
      <c r="M12" s="3"/>
    </row>
    <row r="13" spans="1:13" x14ac:dyDescent="0.25">
      <c r="A13" s="25"/>
      <c r="B13" s="11"/>
      <c r="C13" s="11"/>
      <c r="D13" s="3"/>
      <c r="E13" s="97"/>
      <c r="F13" s="3"/>
      <c r="G13" s="11"/>
      <c r="H13" s="11"/>
      <c r="K13" s="3"/>
      <c r="L13" s="3"/>
      <c r="M13" s="3"/>
    </row>
    <row r="14" spans="1:13" x14ac:dyDescent="0.25">
      <c r="A14" s="25"/>
      <c r="B14" s="11"/>
      <c r="C14" s="11"/>
      <c r="D14" s="3"/>
      <c r="E14" s="97"/>
      <c r="F14" s="3"/>
      <c r="G14" s="11"/>
      <c r="K14" s="3"/>
      <c r="L14" s="3"/>
      <c r="M14" s="3"/>
    </row>
    <row r="15" spans="1:13" x14ac:dyDescent="0.25">
      <c r="A15" s="25"/>
      <c r="B15" s="11"/>
      <c r="C15" s="11"/>
      <c r="D15" s="11"/>
      <c r="E15" s="97"/>
      <c r="F15" s="3"/>
      <c r="G15" s="11"/>
      <c r="K15" s="3"/>
      <c r="L15" s="3"/>
      <c r="M15" s="3"/>
    </row>
    <row r="16" spans="1:13" x14ac:dyDescent="0.25">
      <c r="A16" s="25"/>
      <c r="B16" s="11"/>
      <c r="C16" s="11"/>
      <c r="D16" s="11"/>
      <c r="E16" s="97"/>
      <c r="F16" s="3"/>
      <c r="G16" s="11"/>
      <c r="K16" s="3"/>
      <c r="L16" s="3"/>
      <c r="M16" s="3"/>
    </row>
    <row r="17" spans="1:13" x14ac:dyDescent="0.25">
      <c r="A17" s="25"/>
      <c r="B17" s="11"/>
      <c r="C17" s="11"/>
      <c r="D17" s="11"/>
      <c r="E17" s="97"/>
      <c r="F17" s="3"/>
      <c r="G17" s="11"/>
      <c r="H17" s="13"/>
      <c r="K17" s="3"/>
      <c r="L17" s="9"/>
      <c r="M17" s="9"/>
    </row>
    <row r="18" spans="1:13" x14ac:dyDescent="0.25">
      <c r="A18" s="25"/>
      <c r="B18" s="11"/>
      <c r="C18" s="11"/>
      <c r="D18" s="11"/>
      <c r="E18" s="97"/>
      <c r="F18" s="3"/>
      <c r="G18" s="11"/>
      <c r="K18" s="3"/>
      <c r="L18" s="3"/>
      <c r="M18" s="3"/>
    </row>
    <row r="19" spans="1:13" x14ac:dyDescent="0.25">
      <c r="A19" s="25"/>
      <c r="B19" s="11"/>
      <c r="C19" s="11"/>
      <c r="D19" s="11"/>
      <c r="E19" s="97"/>
      <c r="F19" s="3"/>
      <c r="G19" s="11"/>
      <c r="K19" s="3"/>
      <c r="L19" s="3"/>
      <c r="M19" s="3"/>
    </row>
    <row r="20" spans="1:13" x14ac:dyDescent="0.25">
      <c r="A20" s="25"/>
      <c r="B20" s="11"/>
      <c r="C20" s="11"/>
      <c r="D20" s="11"/>
      <c r="E20" s="97"/>
      <c r="F20" s="3"/>
      <c r="G20" s="11"/>
      <c r="K20" s="3"/>
      <c r="L20" s="3"/>
      <c r="M20" s="3"/>
    </row>
    <row r="21" spans="1:13" x14ac:dyDescent="0.25">
      <c r="A21" s="25"/>
      <c r="B21" s="11"/>
      <c r="C21" s="11"/>
      <c r="D21" s="11"/>
      <c r="E21" s="97"/>
      <c r="F21" s="3"/>
      <c r="G21" s="11"/>
      <c r="K21" s="3"/>
      <c r="L21" s="3"/>
      <c r="M21" s="3"/>
    </row>
    <row r="22" spans="1:13" x14ac:dyDescent="0.25">
      <c r="A22" s="25"/>
      <c r="B22" s="11"/>
      <c r="C22" s="11"/>
      <c r="D22" s="11"/>
      <c r="E22" s="97"/>
      <c r="F22" s="3"/>
      <c r="G22" s="11"/>
      <c r="K22" s="3"/>
      <c r="L22" s="3"/>
      <c r="M22" s="3"/>
    </row>
    <row r="23" spans="1:13" x14ac:dyDescent="0.25">
      <c r="A23" s="25"/>
      <c r="B23" s="14"/>
      <c r="C23" s="14"/>
      <c r="D23" s="14"/>
      <c r="E23" s="97"/>
      <c r="F23" s="3"/>
      <c r="G23" s="11"/>
      <c r="K23" s="3"/>
      <c r="L23" s="14"/>
      <c r="M23" s="11"/>
    </row>
    <row r="24" spans="1:13" x14ac:dyDescent="0.25">
      <c r="A24" s="25"/>
      <c r="B24" s="14"/>
      <c r="C24" s="14"/>
      <c r="D24" s="14"/>
      <c r="E24" s="97"/>
      <c r="F24" s="3"/>
      <c r="G24" s="11"/>
      <c r="K24" s="3"/>
      <c r="L24" s="3"/>
      <c r="M24" s="3"/>
    </row>
    <row r="25" spans="1:13" x14ac:dyDescent="0.25">
      <c r="A25" s="25"/>
      <c r="B25" s="14"/>
      <c r="C25" s="14"/>
      <c r="D25" s="14"/>
      <c r="E25" s="97"/>
      <c r="F25" s="3"/>
      <c r="G25" s="11"/>
      <c r="K25" s="3"/>
      <c r="L25" s="14"/>
      <c r="M25" s="11"/>
    </row>
    <row r="26" spans="1:13" x14ac:dyDescent="0.25">
      <c r="A26" s="25"/>
      <c r="B26" s="14"/>
      <c r="C26" s="14"/>
      <c r="D26" s="14"/>
      <c r="E26" s="97"/>
      <c r="F26" s="3"/>
      <c r="G26" s="11"/>
      <c r="K26" s="3"/>
    </row>
    <row r="27" spans="1:13" x14ac:dyDescent="0.25">
      <c r="A27" s="25"/>
      <c r="B27" s="14"/>
      <c r="C27" s="14"/>
      <c r="D27" s="14"/>
      <c r="E27" s="97"/>
      <c r="F27" s="3"/>
      <c r="G27" s="11"/>
      <c r="K27" s="3"/>
      <c r="L27" s="9"/>
      <c r="M27" s="9"/>
    </row>
    <row r="28" spans="1:13" x14ac:dyDescent="0.25">
      <c r="A28" s="25"/>
      <c r="B28" s="14"/>
      <c r="C28" s="14"/>
      <c r="D28" s="14"/>
      <c r="E28" s="97"/>
      <c r="F28" s="3"/>
      <c r="G28" s="11"/>
      <c r="K28" s="3"/>
      <c r="L28" s="3"/>
      <c r="M28" s="3"/>
    </row>
    <row r="29" spans="1:13" x14ac:dyDescent="0.25">
      <c r="A29" s="25"/>
      <c r="B29" s="9"/>
      <c r="D29" s="3"/>
      <c r="E29" s="98"/>
      <c r="F29" s="3"/>
      <c r="G29" s="3"/>
      <c r="K29" s="3"/>
      <c r="L29" s="3"/>
      <c r="M29" s="3"/>
    </row>
    <row r="30" spans="1:13" x14ac:dyDescent="0.25">
      <c r="A30" s="25"/>
      <c r="B30" s="9"/>
      <c r="D30" s="3"/>
      <c r="E30" s="98"/>
      <c r="F30" s="3"/>
      <c r="G30" s="3"/>
      <c r="K30" s="3"/>
      <c r="L30" s="3"/>
      <c r="M30" s="3"/>
    </row>
    <row r="31" spans="1:13" x14ac:dyDescent="0.25">
      <c r="A31" s="25"/>
      <c r="D31" s="3"/>
      <c r="E31" s="99"/>
      <c r="F31" s="3"/>
      <c r="G31" s="3"/>
      <c r="K31" s="3"/>
      <c r="L31" s="3"/>
      <c r="M31" s="3"/>
    </row>
    <row r="32" spans="1:13" x14ac:dyDescent="0.25">
      <c r="A32" s="25"/>
      <c r="D32" s="3"/>
      <c r="E32" s="99"/>
      <c r="F32" s="3"/>
      <c r="G32" s="3"/>
      <c r="K32" s="3"/>
      <c r="L32" s="3"/>
      <c r="M32" s="3"/>
    </row>
    <row r="33" spans="1:13" x14ac:dyDescent="0.25">
      <c r="A33" s="25"/>
      <c r="B33" s="9"/>
      <c r="D33" s="3"/>
      <c r="E33" s="99"/>
      <c r="F33" s="3"/>
      <c r="G33" s="3"/>
      <c r="K33" s="3"/>
      <c r="L33" s="3"/>
      <c r="M33" s="3"/>
    </row>
    <row r="34" spans="1:13" x14ac:dyDescent="0.25">
      <c r="A34" s="25"/>
      <c r="D34" s="3"/>
      <c r="E34" s="99"/>
      <c r="F34" s="3"/>
      <c r="G34" s="3"/>
      <c r="K34" s="3"/>
      <c r="L34" s="3"/>
      <c r="M34" s="3"/>
    </row>
    <row r="35" spans="1:13" x14ac:dyDescent="0.25">
      <c r="A35" s="25"/>
      <c r="D35" s="3"/>
      <c r="E35" s="98"/>
      <c r="F35" s="3"/>
      <c r="G35" s="3"/>
      <c r="K35" s="3"/>
      <c r="L35" s="3"/>
      <c r="M35" s="3"/>
    </row>
    <row r="36" spans="1:13" x14ac:dyDescent="0.25">
      <c r="A36" s="25"/>
      <c r="D36" s="3"/>
      <c r="E36" s="98"/>
      <c r="F36" s="3"/>
      <c r="G36" s="3"/>
      <c r="K36" s="3"/>
      <c r="L36" s="3"/>
      <c r="M36" s="3"/>
    </row>
    <row r="37" spans="1:13" x14ac:dyDescent="0.25">
      <c r="A37" s="25"/>
      <c r="D37" s="3"/>
      <c r="E37" s="99"/>
      <c r="F37" s="3"/>
      <c r="G37" s="3"/>
      <c r="K37" s="3"/>
      <c r="L37" s="3"/>
      <c r="M37" s="3"/>
    </row>
    <row r="38" spans="1:13" x14ac:dyDescent="0.25">
      <c r="A38" s="25"/>
      <c r="D38" s="3"/>
      <c r="E38" s="99"/>
      <c r="F38" s="3"/>
      <c r="G38" s="3"/>
      <c r="K38" s="3"/>
      <c r="L38" s="3"/>
      <c r="M38" s="3"/>
    </row>
    <row r="39" spans="1:13" x14ac:dyDescent="0.25">
      <c r="A39" s="25"/>
      <c r="D39" s="3"/>
      <c r="E39" s="99"/>
      <c r="F39" s="3"/>
      <c r="G39" s="3"/>
      <c r="K39" s="3"/>
      <c r="L39" s="3"/>
      <c r="M39" s="3"/>
    </row>
    <row r="40" spans="1:13" x14ac:dyDescent="0.25">
      <c r="A40" s="25"/>
      <c r="D40" s="3"/>
      <c r="E40" s="99"/>
      <c r="F40" s="3"/>
      <c r="G40" s="3"/>
      <c r="K40" s="3"/>
      <c r="L40" s="3"/>
      <c r="M40" s="3"/>
    </row>
    <row r="41" spans="1:13" x14ac:dyDescent="0.25">
      <c r="A41" s="25"/>
    </row>
    <row r="42" spans="1:13" x14ac:dyDescent="0.25">
      <c r="A42" s="25"/>
    </row>
    <row r="43" spans="1:13" x14ac:dyDescent="0.25">
      <c r="A43" s="25"/>
    </row>
    <row r="44" spans="1:13" x14ac:dyDescent="0.25">
      <c r="A44" s="25"/>
    </row>
    <row r="45" spans="1:13" x14ac:dyDescent="0.25">
      <c r="A45" s="25"/>
    </row>
    <row r="46" spans="1:13" x14ac:dyDescent="0.25">
      <c r="A46" s="25"/>
    </row>
    <row r="47" spans="1:13" x14ac:dyDescent="0.25">
      <c r="A47" s="51">
        <v>44217</v>
      </c>
    </row>
    <row r="48" spans="1:13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M1048576"/>
  <sheetViews>
    <sheetView zoomScale="150" zoomScaleNormal="115" workbookViewId="0">
      <pane ySplit="1" topLeftCell="A2" activePane="bottomLeft" state="frozen"/>
      <selection pane="bottomLeft" activeCell="B10" sqref="B10"/>
    </sheetView>
  </sheetViews>
  <sheetFormatPr defaultColWidth="9.140625" defaultRowHeight="16.5" x14ac:dyDescent="0.25"/>
  <cols>
    <col min="1" max="1" width="17.42578125" style="104" bestFit="1" customWidth="1"/>
    <col min="2" max="2" width="24.85546875" style="3" customWidth="1"/>
    <col min="3" max="3" width="29.85546875" style="3" customWidth="1"/>
    <col min="4" max="4" width="16" style="1" customWidth="1"/>
    <col min="5" max="5" width="16.140625" style="1" customWidth="1"/>
    <col min="6" max="6" width="15.85546875" style="1" customWidth="1"/>
    <col min="7" max="7" width="18.85546875" style="1" customWidth="1"/>
    <col min="8" max="8" width="22.42578125" style="3" customWidth="1"/>
    <col min="9" max="9" width="16.85546875" style="3" customWidth="1"/>
    <col min="10" max="10" width="14.85546875" style="3" customWidth="1"/>
    <col min="11" max="11" width="14.42578125" style="1" customWidth="1"/>
    <col min="12" max="12" width="19.85546875" style="1" customWidth="1"/>
    <col min="13" max="13" width="14.42578125" style="1" customWidth="1"/>
    <col min="14" max="16384" width="9.140625" style="1"/>
  </cols>
  <sheetData>
    <row r="1" spans="1:13" x14ac:dyDescent="0.25">
      <c r="A1" s="102" t="s">
        <v>295</v>
      </c>
      <c r="B1" s="2" t="s">
        <v>7</v>
      </c>
      <c r="C1" s="2" t="s">
        <v>8</v>
      </c>
      <c r="D1" s="4" t="s">
        <v>0</v>
      </c>
      <c r="E1" s="5" t="s">
        <v>1</v>
      </c>
      <c r="F1" s="5" t="s">
        <v>2</v>
      </c>
      <c r="G1" s="5" t="s">
        <v>3</v>
      </c>
      <c r="H1" s="7" t="s">
        <v>9</v>
      </c>
      <c r="I1" s="7" t="s">
        <v>10</v>
      </c>
      <c r="J1" s="7" t="s">
        <v>11</v>
      </c>
      <c r="K1" s="10" t="s">
        <v>6</v>
      </c>
      <c r="L1" s="6" t="s">
        <v>4</v>
      </c>
      <c r="M1" s="6" t="s">
        <v>5</v>
      </c>
    </row>
    <row r="2" spans="1:13" x14ac:dyDescent="0.25">
      <c r="A2" s="103">
        <v>44354</v>
      </c>
      <c r="B2" s="30" t="s">
        <v>52</v>
      </c>
      <c r="C2" s="16" t="s">
        <v>58</v>
      </c>
      <c r="D2" s="14">
        <v>0</v>
      </c>
      <c r="E2" s="17" t="s">
        <v>57</v>
      </c>
      <c r="F2" s="3">
        <v>5</v>
      </c>
      <c r="G2" s="11" t="s">
        <v>13</v>
      </c>
      <c r="H2" s="48">
        <v>2544</v>
      </c>
      <c r="I2" s="3">
        <v>5000</v>
      </c>
      <c r="J2" s="3">
        <f>H2/I2</f>
        <v>0.50880000000000003</v>
      </c>
      <c r="K2" s="3"/>
      <c r="L2" s="3"/>
      <c r="M2" s="3"/>
    </row>
    <row r="3" spans="1:13" x14ac:dyDescent="0.25">
      <c r="A3" s="103">
        <v>44354</v>
      </c>
      <c r="B3" s="30" t="s">
        <v>53</v>
      </c>
      <c r="C3" s="38" t="s">
        <v>258</v>
      </c>
      <c r="D3" s="14">
        <v>33</v>
      </c>
      <c r="E3" s="17" t="s">
        <v>57</v>
      </c>
      <c r="F3" s="3">
        <v>5</v>
      </c>
      <c r="G3" s="11" t="s">
        <v>13</v>
      </c>
      <c r="H3" s="48">
        <v>247</v>
      </c>
      <c r="I3" s="3">
        <v>5000</v>
      </c>
      <c r="J3" s="3">
        <f>H3/I3</f>
        <v>4.9399999999999999E-2</v>
      </c>
      <c r="K3" s="3"/>
      <c r="L3" s="3"/>
      <c r="M3" s="3"/>
    </row>
    <row r="4" spans="1:13" x14ac:dyDescent="0.25">
      <c r="A4" s="103"/>
      <c r="B4" s="30" t="s">
        <v>54</v>
      </c>
      <c r="C4" s="16" t="s">
        <v>59</v>
      </c>
      <c r="D4" s="3">
        <v>330</v>
      </c>
      <c r="E4" s="17" t="s">
        <v>57</v>
      </c>
      <c r="F4" s="3">
        <v>5</v>
      </c>
      <c r="G4" s="11" t="s">
        <v>13</v>
      </c>
      <c r="H4" s="3">
        <v>5000</v>
      </c>
      <c r="I4" s="3">
        <v>5000</v>
      </c>
      <c r="J4" s="3">
        <f>H4/I4</f>
        <v>1</v>
      </c>
      <c r="K4" s="3"/>
      <c r="L4" s="3"/>
      <c r="M4" s="3"/>
    </row>
    <row r="5" spans="1:13" x14ac:dyDescent="0.25">
      <c r="A5" s="103"/>
      <c r="B5" s="30" t="s">
        <v>55</v>
      </c>
      <c r="C5" s="16" t="s">
        <v>60</v>
      </c>
      <c r="D5" s="16" t="s">
        <v>56</v>
      </c>
      <c r="E5" s="17" t="s">
        <v>57</v>
      </c>
      <c r="F5" s="3">
        <v>5</v>
      </c>
      <c r="G5" s="11" t="s">
        <v>13</v>
      </c>
      <c r="H5" s="3">
        <v>5000</v>
      </c>
      <c r="I5" s="3">
        <v>5000</v>
      </c>
      <c r="J5" s="3">
        <f>H5/I5</f>
        <v>1</v>
      </c>
      <c r="K5" s="3"/>
      <c r="L5" s="3"/>
      <c r="M5" s="3"/>
    </row>
    <row r="6" spans="1:13" x14ac:dyDescent="0.25">
      <c r="A6" s="103"/>
      <c r="B6" s="11"/>
      <c r="C6" s="11"/>
      <c r="D6" s="11"/>
      <c r="E6" s="12"/>
      <c r="F6" s="3"/>
      <c r="G6" s="11"/>
      <c r="K6" s="3"/>
      <c r="L6" s="3"/>
      <c r="M6" s="3"/>
    </row>
    <row r="7" spans="1:13" x14ac:dyDescent="0.25">
      <c r="A7" s="103"/>
      <c r="B7" s="11"/>
      <c r="C7" s="11"/>
      <c r="D7" s="11"/>
      <c r="E7" s="12"/>
      <c r="F7" s="3"/>
      <c r="G7" s="11"/>
      <c r="K7" s="3"/>
      <c r="L7" s="3"/>
      <c r="M7" s="3"/>
    </row>
    <row r="8" spans="1:13" x14ac:dyDescent="0.25">
      <c r="A8" s="103"/>
      <c r="B8" s="11"/>
      <c r="C8" s="11"/>
      <c r="D8" s="3"/>
      <c r="E8" s="12"/>
      <c r="F8" s="3"/>
      <c r="G8" s="11"/>
      <c r="H8" s="11"/>
      <c r="K8" s="3"/>
      <c r="L8" s="3"/>
      <c r="M8" s="3"/>
    </row>
    <row r="9" spans="1:13" x14ac:dyDescent="0.25">
      <c r="A9" s="103"/>
      <c r="B9" s="11"/>
      <c r="C9" s="11"/>
      <c r="D9" s="3"/>
      <c r="E9" s="12"/>
      <c r="F9" s="3"/>
      <c r="G9" s="11"/>
      <c r="K9" s="3"/>
      <c r="L9" s="3"/>
      <c r="M9" s="3"/>
    </row>
    <row r="10" spans="1:13" x14ac:dyDescent="0.25">
      <c r="A10" s="103"/>
      <c r="B10" s="11"/>
      <c r="C10" s="11"/>
      <c r="D10" s="11"/>
      <c r="E10" s="12"/>
      <c r="F10" s="3"/>
      <c r="G10" s="11"/>
      <c r="K10" s="3"/>
      <c r="L10" s="3"/>
      <c r="M10" s="3"/>
    </row>
    <row r="11" spans="1:13" x14ac:dyDescent="0.25">
      <c r="A11" s="103"/>
      <c r="B11" s="11"/>
      <c r="C11" s="11"/>
      <c r="D11" s="11"/>
      <c r="E11" s="12"/>
      <c r="F11" s="3"/>
      <c r="G11" s="11"/>
      <c r="K11" s="3"/>
      <c r="L11" s="3"/>
      <c r="M11" s="3"/>
    </row>
    <row r="12" spans="1:13" x14ac:dyDescent="0.25">
      <c r="A12" s="103"/>
      <c r="B12" s="11"/>
      <c r="C12" s="11"/>
      <c r="D12" s="11"/>
      <c r="E12" s="12"/>
      <c r="F12" s="3"/>
      <c r="G12" s="11"/>
      <c r="H12" s="13"/>
      <c r="K12" s="3"/>
      <c r="L12" s="9"/>
      <c r="M12" s="9"/>
    </row>
    <row r="13" spans="1:13" x14ac:dyDescent="0.25">
      <c r="A13" s="103"/>
      <c r="B13" s="11"/>
      <c r="C13" s="11"/>
      <c r="D13" s="11"/>
      <c r="E13" s="12"/>
      <c r="F13" s="3"/>
      <c r="G13" s="11"/>
      <c r="K13" s="3"/>
      <c r="L13" s="3"/>
      <c r="M13" s="3"/>
    </row>
    <row r="14" spans="1:13" x14ac:dyDescent="0.25">
      <c r="A14" s="103"/>
      <c r="B14" s="11"/>
      <c r="C14" s="11"/>
      <c r="D14" s="11"/>
      <c r="E14" s="12"/>
      <c r="F14" s="3"/>
      <c r="G14" s="11"/>
      <c r="K14" s="3"/>
      <c r="L14" s="3"/>
      <c r="M14" s="3"/>
    </row>
    <row r="15" spans="1:13" x14ac:dyDescent="0.25">
      <c r="A15" s="103"/>
      <c r="B15" s="11"/>
      <c r="C15" s="11"/>
      <c r="D15" s="11"/>
      <c r="E15" s="12"/>
      <c r="F15" s="3"/>
      <c r="G15" s="11"/>
      <c r="K15" s="3"/>
      <c r="L15" s="3"/>
      <c r="M15" s="3"/>
    </row>
    <row r="16" spans="1:13" x14ac:dyDescent="0.25">
      <c r="A16" s="103"/>
      <c r="B16" s="11"/>
      <c r="C16" s="11"/>
      <c r="D16" s="11"/>
      <c r="E16" s="12"/>
      <c r="F16" s="3"/>
      <c r="G16" s="11"/>
      <c r="K16" s="3"/>
      <c r="L16" s="3"/>
      <c r="M16" s="3"/>
    </row>
    <row r="17" spans="1:13" x14ac:dyDescent="0.25">
      <c r="A17" s="103"/>
      <c r="B17" s="11"/>
      <c r="C17" s="11"/>
      <c r="D17" s="11"/>
      <c r="E17" s="12"/>
      <c r="F17" s="3"/>
      <c r="G17" s="11"/>
      <c r="K17" s="3"/>
      <c r="L17" s="3"/>
      <c r="M17" s="3"/>
    </row>
    <row r="18" spans="1:13" x14ac:dyDescent="0.25">
      <c r="A18" s="103"/>
      <c r="B18" s="14"/>
      <c r="C18" s="14"/>
      <c r="D18" s="14"/>
      <c r="E18" s="12"/>
      <c r="F18" s="3"/>
      <c r="G18" s="11"/>
      <c r="K18" s="3"/>
      <c r="L18" s="14"/>
      <c r="M18" s="11"/>
    </row>
    <row r="19" spans="1:13" x14ac:dyDescent="0.25">
      <c r="A19" s="103"/>
      <c r="B19" s="14"/>
      <c r="C19" s="14"/>
      <c r="D19" s="14"/>
      <c r="E19" s="12"/>
      <c r="F19" s="3"/>
      <c r="G19" s="11"/>
      <c r="K19" s="3"/>
      <c r="L19" s="3"/>
      <c r="M19" s="3"/>
    </row>
    <row r="20" spans="1:13" x14ac:dyDescent="0.25">
      <c r="A20" s="103"/>
      <c r="B20" s="14"/>
      <c r="C20" s="14"/>
      <c r="D20" s="14"/>
      <c r="E20" s="12"/>
      <c r="F20" s="3"/>
      <c r="G20" s="11"/>
      <c r="K20" s="3"/>
      <c r="L20" s="14"/>
      <c r="M20" s="11"/>
    </row>
    <row r="21" spans="1:13" x14ac:dyDescent="0.25">
      <c r="A21" s="103"/>
      <c r="B21" s="14"/>
      <c r="C21" s="14"/>
      <c r="D21" s="14"/>
      <c r="E21" s="12"/>
      <c r="F21" s="3"/>
      <c r="G21" s="11"/>
      <c r="K21" s="3"/>
    </row>
    <row r="22" spans="1:13" x14ac:dyDescent="0.25">
      <c r="A22" s="103"/>
      <c r="B22" s="14"/>
      <c r="C22" s="14"/>
      <c r="D22" s="14"/>
      <c r="E22" s="12"/>
      <c r="F22" s="3"/>
      <c r="G22" s="11"/>
      <c r="K22" s="3"/>
      <c r="L22" s="9"/>
      <c r="M22" s="9"/>
    </row>
    <row r="23" spans="1:13" x14ac:dyDescent="0.25">
      <c r="A23" s="103"/>
      <c r="B23" s="14"/>
      <c r="C23" s="14"/>
      <c r="D23" s="14"/>
      <c r="E23" s="12"/>
      <c r="F23" s="3"/>
      <c r="G23" s="11"/>
      <c r="K23" s="3"/>
      <c r="L23" s="3"/>
      <c r="M23" s="3"/>
    </row>
    <row r="24" spans="1:13" x14ac:dyDescent="0.25">
      <c r="A24" s="103"/>
      <c r="B24" s="9"/>
      <c r="D24" s="3"/>
      <c r="E24" s="8"/>
      <c r="F24" s="3"/>
      <c r="G24" s="3"/>
      <c r="K24" s="3"/>
      <c r="L24" s="3"/>
      <c r="M24" s="3"/>
    </row>
    <row r="25" spans="1:13" x14ac:dyDescent="0.25">
      <c r="A25" s="103"/>
      <c r="B25" s="9"/>
      <c r="D25" s="3"/>
      <c r="E25" s="8"/>
      <c r="F25" s="3"/>
      <c r="G25" s="3"/>
      <c r="K25" s="3"/>
      <c r="L25" s="3"/>
      <c r="M25" s="3"/>
    </row>
    <row r="26" spans="1:13" x14ac:dyDescent="0.25">
      <c r="A26" s="103"/>
      <c r="D26" s="3"/>
      <c r="E26" s="3"/>
      <c r="F26" s="3"/>
      <c r="G26" s="3"/>
      <c r="K26" s="3"/>
      <c r="L26" s="3"/>
      <c r="M26" s="3"/>
    </row>
    <row r="27" spans="1:13" x14ac:dyDescent="0.25">
      <c r="A27" s="103"/>
      <c r="D27" s="3"/>
      <c r="E27" s="3"/>
      <c r="F27" s="3"/>
      <c r="G27" s="3"/>
      <c r="K27" s="3"/>
      <c r="L27" s="3"/>
      <c r="M27" s="3"/>
    </row>
    <row r="28" spans="1:13" x14ac:dyDescent="0.25">
      <c r="A28" s="103"/>
      <c r="B28" s="9"/>
      <c r="D28" s="3"/>
      <c r="E28" s="3"/>
      <c r="F28" s="3"/>
      <c r="G28" s="3"/>
      <c r="K28" s="3"/>
      <c r="L28" s="3"/>
      <c r="M28" s="3"/>
    </row>
    <row r="29" spans="1:13" x14ac:dyDescent="0.25">
      <c r="A29" s="103"/>
      <c r="D29" s="3"/>
      <c r="E29" s="3"/>
      <c r="F29" s="3"/>
      <c r="G29" s="3"/>
      <c r="K29" s="3"/>
      <c r="L29" s="3"/>
      <c r="M29" s="3"/>
    </row>
    <row r="30" spans="1:13" x14ac:dyDescent="0.25">
      <c r="A30" s="103"/>
      <c r="D30" s="3"/>
      <c r="E30" s="8"/>
      <c r="F30" s="3"/>
      <c r="G30" s="3"/>
      <c r="K30" s="3"/>
      <c r="L30" s="3"/>
      <c r="M30" s="3"/>
    </row>
    <row r="31" spans="1:13" x14ac:dyDescent="0.25">
      <c r="A31" s="103"/>
      <c r="D31" s="3"/>
      <c r="E31" s="8"/>
      <c r="F31" s="3"/>
      <c r="G31" s="3"/>
      <c r="K31" s="3"/>
      <c r="L31" s="3"/>
      <c r="M31" s="3"/>
    </row>
    <row r="32" spans="1:13" x14ac:dyDescent="0.25">
      <c r="A32" s="103"/>
      <c r="D32" s="3"/>
      <c r="E32" s="3"/>
      <c r="F32" s="3"/>
      <c r="G32" s="3"/>
      <c r="K32" s="3"/>
      <c r="L32" s="3"/>
      <c r="M32" s="3"/>
    </row>
    <row r="33" spans="1:13" x14ac:dyDescent="0.25">
      <c r="A33" s="103"/>
      <c r="D33" s="3"/>
      <c r="E33" s="3"/>
      <c r="F33" s="3"/>
      <c r="G33" s="3"/>
      <c r="K33" s="3"/>
      <c r="L33" s="3"/>
      <c r="M33" s="3"/>
    </row>
    <row r="34" spans="1:13" x14ac:dyDescent="0.25">
      <c r="A34" s="103"/>
      <c r="D34" s="3"/>
      <c r="E34" s="3"/>
      <c r="F34" s="3"/>
      <c r="G34" s="3"/>
      <c r="K34" s="3"/>
      <c r="L34" s="3"/>
      <c r="M34" s="3"/>
    </row>
    <row r="35" spans="1:13" x14ac:dyDescent="0.25">
      <c r="A35" s="103"/>
      <c r="D35" s="3"/>
      <c r="E35" s="3"/>
      <c r="F35" s="3"/>
      <c r="G35" s="3"/>
      <c r="K35" s="3"/>
      <c r="L35" s="3"/>
      <c r="M35" s="3"/>
    </row>
    <row r="36" spans="1:13" x14ac:dyDescent="0.25">
      <c r="A36" s="103"/>
    </row>
    <row r="37" spans="1:13" x14ac:dyDescent="0.25">
      <c r="A37" s="103"/>
    </row>
    <row r="38" spans="1:13" x14ac:dyDescent="0.25">
      <c r="A38" s="103"/>
    </row>
    <row r="39" spans="1:13" x14ac:dyDescent="0.25">
      <c r="A39" s="103"/>
    </row>
    <row r="40" spans="1:13" x14ac:dyDescent="0.25">
      <c r="A40" s="103"/>
    </row>
    <row r="41" spans="1:13" x14ac:dyDescent="0.25">
      <c r="A41" s="103"/>
    </row>
    <row r="42" spans="1:13" x14ac:dyDescent="0.25">
      <c r="A42" s="103"/>
    </row>
    <row r="43" spans="1:13" x14ac:dyDescent="0.25">
      <c r="A43" s="103"/>
    </row>
    <row r="44" spans="1:13" x14ac:dyDescent="0.25">
      <c r="A44" s="103"/>
    </row>
    <row r="45" spans="1:13" x14ac:dyDescent="0.25">
      <c r="A45" s="103"/>
    </row>
    <row r="46" spans="1:13" x14ac:dyDescent="0.25">
      <c r="A46" s="103"/>
    </row>
    <row r="47" spans="1:13" x14ac:dyDescent="0.25">
      <c r="A47" s="103"/>
    </row>
    <row r="48" spans="1:13" x14ac:dyDescent="0.25">
      <c r="A48" s="103">
        <v>44217</v>
      </c>
    </row>
    <row r="49" spans="1:1" x14ac:dyDescent="0.25">
      <c r="A49" s="103"/>
    </row>
    <row r="50" spans="1:1" x14ac:dyDescent="0.25">
      <c r="A50" s="103"/>
    </row>
    <row r="51" spans="1:1" x14ac:dyDescent="0.25">
      <c r="A51" s="103"/>
    </row>
    <row r="52" spans="1:1" x14ac:dyDescent="0.25">
      <c r="A52" s="103"/>
    </row>
    <row r="53" spans="1:1" x14ac:dyDescent="0.25">
      <c r="A53" s="103"/>
    </row>
    <row r="54" spans="1:1" x14ac:dyDescent="0.25">
      <c r="A54" s="103"/>
    </row>
    <row r="55" spans="1:1" x14ac:dyDescent="0.25">
      <c r="A55" s="103"/>
    </row>
    <row r="56" spans="1:1" x14ac:dyDescent="0.25">
      <c r="A56" s="103"/>
    </row>
    <row r="57" spans="1:1" x14ac:dyDescent="0.25">
      <c r="A57" s="103"/>
    </row>
    <row r="58" spans="1:1" x14ac:dyDescent="0.25">
      <c r="A58" s="103"/>
    </row>
    <row r="59" spans="1:1" x14ac:dyDescent="0.25">
      <c r="A59" s="103"/>
    </row>
    <row r="60" spans="1:1" x14ac:dyDescent="0.25">
      <c r="A60" s="103"/>
    </row>
    <row r="61" spans="1:1" x14ac:dyDescent="0.25">
      <c r="A61" s="103"/>
    </row>
    <row r="62" spans="1:1" x14ac:dyDescent="0.25">
      <c r="A62" s="103"/>
    </row>
    <row r="63" spans="1:1" x14ac:dyDescent="0.25">
      <c r="A63" s="103"/>
    </row>
    <row r="64" spans="1:1" x14ac:dyDescent="0.25">
      <c r="A64" s="103"/>
    </row>
    <row r="1048576" spans="6:6" x14ac:dyDescent="0.25">
      <c r="F1048576" s="3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BEEB-3B11-495A-9FF9-6A1F7F1BA96B}">
  <sheetPr>
    <tabColor rgb="FFFF0000"/>
  </sheetPr>
  <dimension ref="A1:S179"/>
  <sheetViews>
    <sheetView tabSelected="1" zoomScale="85" zoomScaleNormal="85" workbookViewId="0">
      <pane ySplit="1" topLeftCell="A3" activePane="bottomLeft" state="frozen"/>
      <selection pane="bottomLeft" activeCell="I198" sqref="I197:I198"/>
    </sheetView>
  </sheetViews>
  <sheetFormatPr defaultRowHeight="15.75" x14ac:dyDescent="0.25"/>
  <cols>
    <col min="1" max="1" width="18.7109375" style="139" bestFit="1" customWidth="1"/>
    <col min="2" max="2" width="25.5703125" bestFit="1" customWidth="1"/>
    <col min="3" max="3" width="22.7109375" customWidth="1"/>
    <col min="4" max="4" width="21.42578125" customWidth="1"/>
    <col min="5" max="5" width="23.5703125" style="54" customWidth="1"/>
    <col min="6" max="6" width="12.7109375" style="54" customWidth="1"/>
    <col min="7" max="7" width="6.28515625" style="92" customWidth="1"/>
    <col min="8" max="8" width="9.5703125" style="54" customWidth="1"/>
    <col min="9" max="9" width="9.28515625" style="54" customWidth="1"/>
    <col min="10" max="10" width="11" style="133" bestFit="1" customWidth="1"/>
    <col min="11" max="12" width="11" style="54" bestFit="1" customWidth="1"/>
    <col min="13" max="13" width="15.7109375" style="54" bestFit="1" customWidth="1"/>
    <col min="14" max="14" width="11" bestFit="1" customWidth="1"/>
    <col min="15" max="15" width="6.28515625" bestFit="1" customWidth="1"/>
    <col min="16" max="17" width="9.140625" style="55"/>
    <col min="18" max="18" width="9.7109375" style="54" bestFit="1" customWidth="1"/>
    <col min="19" max="19" width="9.140625" style="55"/>
  </cols>
  <sheetData>
    <row r="1" spans="1:19" ht="17.25" thickTop="1" x14ac:dyDescent="0.25">
      <c r="A1" s="137" t="s">
        <v>295</v>
      </c>
      <c r="B1" s="56" t="s">
        <v>341</v>
      </c>
      <c r="C1" s="57" t="s">
        <v>302</v>
      </c>
      <c r="D1" s="58" t="s">
        <v>7</v>
      </c>
      <c r="E1" s="58" t="s">
        <v>8</v>
      </c>
      <c r="F1" s="59" t="s">
        <v>0</v>
      </c>
      <c r="G1" s="88" t="s">
        <v>1</v>
      </c>
      <c r="H1" s="60" t="s">
        <v>2</v>
      </c>
      <c r="I1" s="115" t="s">
        <v>3</v>
      </c>
      <c r="J1" s="127" t="s">
        <v>9</v>
      </c>
      <c r="K1" s="124" t="s">
        <v>10</v>
      </c>
      <c r="L1" s="61" t="s">
        <v>11</v>
      </c>
      <c r="M1" s="62" t="s">
        <v>6</v>
      </c>
      <c r="N1" s="63" t="s">
        <v>4</v>
      </c>
      <c r="O1" s="63" t="s">
        <v>5</v>
      </c>
      <c r="P1" s="64" t="s">
        <v>296</v>
      </c>
      <c r="Q1" s="64" t="s">
        <v>297</v>
      </c>
      <c r="R1" s="65" t="s">
        <v>298</v>
      </c>
      <c r="S1" s="64" t="s">
        <v>299</v>
      </c>
    </row>
    <row r="2" spans="1:19" ht="16.5" x14ac:dyDescent="0.25">
      <c r="A2" s="138">
        <v>44571</v>
      </c>
      <c r="B2" s="66" t="s">
        <v>306</v>
      </c>
      <c r="C2" s="67" t="str">
        <f>"DS" &amp;P2 &amp; Q2 &amp; R2 &amp; S2</f>
        <v>DS00100012021020701</v>
      </c>
      <c r="D2" s="68" t="s">
        <v>110</v>
      </c>
      <c r="E2" s="69" t="s">
        <v>15</v>
      </c>
      <c r="F2" s="66">
        <v>0</v>
      </c>
      <c r="G2" s="89" t="s">
        <v>14</v>
      </c>
      <c r="H2" s="69" t="s">
        <v>12</v>
      </c>
      <c r="I2" s="116" t="s">
        <v>13</v>
      </c>
      <c r="J2" s="128">
        <v>6091</v>
      </c>
      <c r="K2" s="125">
        <v>10000</v>
      </c>
      <c r="L2" s="66">
        <f>J2/K2</f>
        <v>0.60909999999999997</v>
      </c>
      <c r="M2" s="66">
        <v>1.2999999999999999E-2</v>
      </c>
      <c r="N2" s="66"/>
      <c r="O2" s="66"/>
      <c r="P2" s="70" t="s">
        <v>303</v>
      </c>
      <c r="Q2" s="70" t="s">
        <v>300</v>
      </c>
      <c r="R2" s="64" t="s">
        <v>305</v>
      </c>
      <c r="S2" s="64" t="s">
        <v>301</v>
      </c>
    </row>
    <row r="3" spans="1:19" ht="16.5" x14ac:dyDescent="0.25">
      <c r="A3" s="138">
        <v>44782</v>
      </c>
      <c r="B3" s="66" t="s">
        <v>342</v>
      </c>
      <c r="C3" s="71" t="str">
        <f t="shared" ref="C3:C16" si="0">"DS" &amp;P3 &amp; Q3 &amp; R3 &amp; S3</f>
        <v>DS00100012021020702</v>
      </c>
      <c r="D3" s="68" t="s">
        <v>110</v>
      </c>
      <c r="E3" s="69" t="s">
        <v>15</v>
      </c>
      <c r="F3" s="66">
        <v>0</v>
      </c>
      <c r="G3" s="89" t="s">
        <v>14</v>
      </c>
      <c r="H3" s="69" t="s">
        <v>12</v>
      </c>
      <c r="I3" s="116" t="s">
        <v>13</v>
      </c>
      <c r="J3" s="128">
        <v>6184</v>
      </c>
      <c r="K3" s="125">
        <v>10000</v>
      </c>
      <c r="L3" s="66">
        <f>J3/K3</f>
        <v>0.61839999999999995</v>
      </c>
      <c r="M3" s="66">
        <v>1.2999999999999999E-2</v>
      </c>
      <c r="N3" s="66"/>
      <c r="O3" s="66"/>
      <c r="P3" s="70" t="s">
        <v>303</v>
      </c>
      <c r="Q3" s="70" t="s">
        <v>300</v>
      </c>
      <c r="R3" s="64" t="s">
        <v>305</v>
      </c>
      <c r="S3" s="64" t="s">
        <v>304</v>
      </c>
    </row>
    <row r="4" spans="1:19" ht="16.5" x14ac:dyDescent="0.25">
      <c r="A4" s="138">
        <v>44690</v>
      </c>
      <c r="B4" s="71" t="s">
        <v>343</v>
      </c>
      <c r="C4" s="71" t="str">
        <f t="shared" si="0"/>
        <v>DS00100022021020701</v>
      </c>
      <c r="D4" s="68" t="s">
        <v>111</v>
      </c>
      <c r="E4" s="69" t="s">
        <v>16</v>
      </c>
      <c r="F4" s="66">
        <v>33</v>
      </c>
      <c r="G4" s="89" t="s">
        <v>14</v>
      </c>
      <c r="H4" s="66">
        <v>5</v>
      </c>
      <c r="I4" s="116" t="s">
        <v>13</v>
      </c>
      <c r="J4" s="128">
        <v>4830</v>
      </c>
      <c r="K4" s="125">
        <v>10000</v>
      </c>
      <c r="L4" s="66">
        <f t="shared" ref="L4:L16" si="1">J4/K4</f>
        <v>0.48299999999999998</v>
      </c>
      <c r="M4" s="66">
        <v>1.2999999999999999E-2</v>
      </c>
      <c r="N4" s="71"/>
      <c r="O4" s="71"/>
      <c r="P4" s="70" t="s">
        <v>303</v>
      </c>
      <c r="Q4" s="64" t="s">
        <v>307</v>
      </c>
      <c r="R4" s="64" t="s">
        <v>305</v>
      </c>
      <c r="S4" s="64" t="s">
        <v>301</v>
      </c>
    </row>
    <row r="5" spans="1:19" ht="16.5" x14ac:dyDescent="0.25">
      <c r="A5" s="138">
        <v>44677</v>
      </c>
      <c r="B5" s="71" t="s">
        <v>344</v>
      </c>
      <c r="C5" s="71" t="str">
        <f t="shared" si="0"/>
        <v>DS00100022021020702</v>
      </c>
      <c r="D5" s="68" t="s">
        <v>111</v>
      </c>
      <c r="E5" s="72" t="s">
        <v>112</v>
      </c>
      <c r="F5" s="66">
        <v>33</v>
      </c>
      <c r="G5" s="89" t="s">
        <v>14</v>
      </c>
      <c r="H5" s="66">
        <v>5</v>
      </c>
      <c r="I5" s="117" t="s">
        <v>35</v>
      </c>
      <c r="J5" s="128">
        <v>7619</v>
      </c>
      <c r="K5" s="125">
        <v>10000</v>
      </c>
      <c r="L5" s="66">
        <f t="shared" si="1"/>
        <v>0.76190000000000002</v>
      </c>
      <c r="M5" s="66">
        <v>1.2999999999999999E-2</v>
      </c>
      <c r="N5" s="71"/>
      <c r="O5" s="71"/>
      <c r="P5" s="70" t="s">
        <v>303</v>
      </c>
      <c r="Q5" s="64" t="s">
        <v>307</v>
      </c>
      <c r="R5" s="64" t="s">
        <v>305</v>
      </c>
      <c r="S5" s="64" t="s">
        <v>304</v>
      </c>
    </row>
    <row r="6" spans="1:19" ht="16.5" x14ac:dyDescent="0.25">
      <c r="A6" s="138">
        <v>44782</v>
      </c>
      <c r="B6" s="71" t="s">
        <v>345</v>
      </c>
      <c r="C6" s="71" t="str">
        <f t="shared" si="0"/>
        <v>DS00100022021020703</v>
      </c>
      <c r="D6" s="68" t="s">
        <v>111</v>
      </c>
      <c r="E6" s="72" t="s">
        <v>112</v>
      </c>
      <c r="F6" s="66">
        <v>33</v>
      </c>
      <c r="G6" s="89" t="s">
        <v>14</v>
      </c>
      <c r="H6" s="66">
        <v>5</v>
      </c>
      <c r="I6" s="117" t="s">
        <v>35</v>
      </c>
      <c r="J6" s="128">
        <v>8364</v>
      </c>
      <c r="K6" s="125">
        <v>10000</v>
      </c>
      <c r="L6" s="66">
        <f t="shared" ref="L6" si="2">J6/K6</f>
        <v>0.83640000000000003</v>
      </c>
      <c r="M6" s="66">
        <v>1.2999999999999999E-2</v>
      </c>
      <c r="N6" s="71"/>
      <c r="O6" s="71"/>
      <c r="P6" s="70" t="s">
        <v>303</v>
      </c>
      <c r="Q6" s="64" t="s">
        <v>307</v>
      </c>
      <c r="R6" s="64" t="s">
        <v>305</v>
      </c>
      <c r="S6" s="64" t="s">
        <v>308</v>
      </c>
    </row>
    <row r="7" spans="1:19" ht="16.5" x14ac:dyDescent="0.25">
      <c r="A7" s="138">
        <v>44234</v>
      </c>
      <c r="B7" s="71" t="s">
        <v>346</v>
      </c>
      <c r="C7" s="71" t="str">
        <f t="shared" si="0"/>
        <v>DS00100032021020701</v>
      </c>
      <c r="D7" s="68" t="s">
        <v>278</v>
      </c>
      <c r="E7" s="73" t="s">
        <v>67</v>
      </c>
      <c r="F7" s="66">
        <v>37.4</v>
      </c>
      <c r="G7" s="89" t="s">
        <v>14</v>
      </c>
      <c r="H7" s="66">
        <v>1</v>
      </c>
      <c r="I7" s="116"/>
      <c r="J7" s="128">
        <v>10000</v>
      </c>
      <c r="K7" s="125">
        <v>10000</v>
      </c>
      <c r="L7" s="66">
        <f t="shared" si="1"/>
        <v>1</v>
      </c>
      <c r="M7" s="66">
        <v>2.5000000000000001E-2</v>
      </c>
      <c r="N7" s="71"/>
      <c r="O7" s="71"/>
      <c r="P7" s="70" t="s">
        <v>303</v>
      </c>
      <c r="Q7" s="64" t="s">
        <v>309</v>
      </c>
      <c r="R7" s="64" t="s">
        <v>305</v>
      </c>
      <c r="S7" s="64" t="s">
        <v>301</v>
      </c>
    </row>
    <row r="8" spans="1:19" ht="16.5" x14ac:dyDescent="0.25">
      <c r="A8" s="138">
        <v>44234</v>
      </c>
      <c r="B8" s="71" t="s">
        <v>347</v>
      </c>
      <c r="C8" s="71" t="str">
        <f t="shared" si="0"/>
        <v>DS00100042021020701</v>
      </c>
      <c r="D8" s="68" t="s">
        <v>113</v>
      </c>
      <c r="E8" s="73" t="s">
        <v>68</v>
      </c>
      <c r="F8" s="66">
        <v>40.200000000000003</v>
      </c>
      <c r="G8" s="89" t="s">
        <v>14</v>
      </c>
      <c r="H8" s="66">
        <v>1</v>
      </c>
      <c r="I8" s="116"/>
      <c r="J8" s="128">
        <v>10000</v>
      </c>
      <c r="K8" s="125">
        <v>10000</v>
      </c>
      <c r="L8" s="66">
        <f t="shared" si="1"/>
        <v>1</v>
      </c>
      <c r="M8" s="66">
        <v>2.5000000000000001E-2</v>
      </c>
      <c r="N8" s="71"/>
      <c r="O8" s="71"/>
      <c r="P8" s="70" t="s">
        <v>303</v>
      </c>
      <c r="Q8" s="64" t="s">
        <v>310</v>
      </c>
      <c r="R8" s="64" t="s">
        <v>305</v>
      </c>
      <c r="S8" s="64" t="s">
        <v>301</v>
      </c>
    </row>
    <row r="9" spans="1:19" ht="16.5" x14ac:dyDescent="0.25">
      <c r="A9" s="138">
        <v>44234</v>
      </c>
      <c r="B9" s="71" t="s">
        <v>348</v>
      </c>
      <c r="C9" s="71" t="str">
        <f t="shared" si="0"/>
        <v>DS00100052021020701</v>
      </c>
      <c r="D9" s="68" t="s">
        <v>114</v>
      </c>
      <c r="E9" s="73" t="s">
        <v>69</v>
      </c>
      <c r="F9" s="66">
        <v>75</v>
      </c>
      <c r="G9" s="89" t="s">
        <v>14</v>
      </c>
      <c r="H9" s="66">
        <v>1</v>
      </c>
      <c r="I9" s="116" t="s">
        <v>13</v>
      </c>
      <c r="J9" s="128">
        <v>10000</v>
      </c>
      <c r="K9" s="125">
        <v>10000</v>
      </c>
      <c r="L9" s="66">
        <f t="shared" si="1"/>
        <v>1</v>
      </c>
      <c r="M9" s="66">
        <v>2.5000000000000001E-2</v>
      </c>
      <c r="N9" s="71"/>
      <c r="O9" s="71"/>
      <c r="P9" s="70" t="s">
        <v>303</v>
      </c>
      <c r="Q9" s="64" t="s">
        <v>311</v>
      </c>
      <c r="R9" s="64" t="s">
        <v>305</v>
      </c>
      <c r="S9" s="64" t="s">
        <v>301</v>
      </c>
    </row>
    <row r="10" spans="1:19" ht="16.5" x14ac:dyDescent="0.25">
      <c r="A10" s="138">
        <v>44234</v>
      </c>
      <c r="B10" s="71" t="s">
        <v>349</v>
      </c>
      <c r="C10" s="71" t="str">
        <f t="shared" si="0"/>
        <v>DS00100062021020701</v>
      </c>
      <c r="D10" s="68" t="s">
        <v>115</v>
      </c>
      <c r="E10" s="73" t="s">
        <v>70</v>
      </c>
      <c r="F10" s="66">
        <v>80.599999999999994</v>
      </c>
      <c r="G10" s="89" t="s">
        <v>14</v>
      </c>
      <c r="H10" s="66">
        <v>1</v>
      </c>
      <c r="I10" s="116"/>
      <c r="J10" s="128">
        <v>10000</v>
      </c>
      <c r="K10" s="125">
        <v>10000</v>
      </c>
      <c r="L10" s="66">
        <f t="shared" si="1"/>
        <v>1</v>
      </c>
      <c r="M10" s="66">
        <v>2.5000000000000001E-2</v>
      </c>
      <c r="N10" s="71"/>
      <c r="O10" s="71"/>
      <c r="P10" s="70" t="s">
        <v>303</v>
      </c>
      <c r="Q10" s="64" t="s">
        <v>312</v>
      </c>
      <c r="R10" s="64" t="s">
        <v>305</v>
      </c>
      <c r="S10" s="64" t="s">
        <v>301</v>
      </c>
    </row>
    <row r="11" spans="1:19" ht="16.5" x14ac:dyDescent="0.25">
      <c r="A11" s="138">
        <v>44234</v>
      </c>
      <c r="B11" s="71" t="s">
        <v>350</v>
      </c>
      <c r="C11" s="71" t="str">
        <f t="shared" si="0"/>
        <v>DS00100072021020701</v>
      </c>
      <c r="D11" s="68" t="s">
        <v>116</v>
      </c>
      <c r="E11" s="73" t="s">
        <v>71</v>
      </c>
      <c r="F11" s="66">
        <v>120</v>
      </c>
      <c r="G11" s="89" t="s">
        <v>14</v>
      </c>
      <c r="H11" s="66">
        <v>1</v>
      </c>
      <c r="I11" s="116" t="s">
        <v>13</v>
      </c>
      <c r="J11" s="128">
        <v>10000</v>
      </c>
      <c r="K11" s="125">
        <v>10000</v>
      </c>
      <c r="L11" s="66">
        <f t="shared" si="1"/>
        <v>1</v>
      </c>
      <c r="M11" s="66">
        <v>2.5000000000000001E-2</v>
      </c>
      <c r="N11" s="71"/>
      <c r="O11" s="71"/>
      <c r="P11" s="70" t="s">
        <v>303</v>
      </c>
      <c r="Q11" s="64" t="s">
        <v>313</v>
      </c>
      <c r="R11" s="64" t="s">
        <v>305</v>
      </c>
      <c r="S11" s="64" t="s">
        <v>301</v>
      </c>
    </row>
    <row r="12" spans="1:19" ht="16.5" x14ac:dyDescent="0.25">
      <c r="A12" s="138">
        <v>44234</v>
      </c>
      <c r="B12" s="71" t="s">
        <v>351</v>
      </c>
      <c r="C12" s="71" t="str">
        <f t="shared" si="0"/>
        <v>DS00100082021020701</v>
      </c>
      <c r="D12" s="68" t="s">
        <v>117</v>
      </c>
      <c r="E12" s="73" t="s">
        <v>72</v>
      </c>
      <c r="F12" s="66">
        <v>240</v>
      </c>
      <c r="G12" s="89" t="s">
        <v>14</v>
      </c>
      <c r="H12" s="66">
        <v>1</v>
      </c>
      <c r="I12" s="116" t="s">
        <v>13</v>
      </c>
      <c r="J12" s="128">
        <v>10000</v>
      </c>
      <c r="K12" s="125">
        <v>10000</v>
      </c>
      <c r="L12" s="66">
        <f t="shared" si="1"/>
        <v>1</v>
      </c>
      <c r="M12" s="66">
        <v>2.5000000000000001E-2</v>
      </c>
      <c r="N12" s="71"/>
      <c r="O12" s="71"/>
      <c r="P12" s="70" t="s">
        <v>303</v>
      </c>
      <c r="Q12" s="64" t="s">
        <v>314</v>
      </c>
      <c r="R12" s="64" t="s">
        <v>305</v>
      </c>
      <c r="S12" s="64" t="s">
        <v>301</v>
      </c>
    </row>
    <row r="13" spans="1:19" ht="16.5" x14ac:dyDescent="0.25">
      <c r="A13" s="138">
        <v>44544</v>
      </c>
      <c r="B13" s="71" t="s">
        <v>352</v>
      </c>
      <c r="C13" s="71" t="str">
        <f t="shared" si="0"/>
        <v>DS00100092021020701</v>
      </c>
      <c r="D13" s="68" t="s">
        <v>118</v>
      </c>
      <c r="E13" s="69" t="s">
        <v>17</v>
      </c>
      <c r="F13" s="66">
        <v>330</v>
      </c>
      <c r="G13" s="89" t="s">
        <v>14</v>
      </c>
      <c r="H13" s="66">
        <v>5</v>
      </c>
      <c r="I13" s="116" t="s">
        <v>13</v>
      </c>
      <c r="J13" s="128">
        <v>9755</v>
      </c>
      <c r="K13" s="125">
        <v>10000</v>
      </c>
      <c r="L13" s="66">
        <f>J13/K13</f>
        <v>0.97550000000000003</v>
      </c>
      <c r="M13" s="66">
        <v>1.2999999999999999E-2</v>
      </c>
      <c r="N13" s="71"/>
      <c r="O13" s="71"/>
      <c r="P13" s="70" t="s">
        <v>303</v>
      </c>
      <c r="Q13" s="64" t="s">
        <v>315</v>
      </c>
      <c r="R13" s="64" t="s">
        <v>305</v>
      </c>
      <c r="S13" s="64" t="s">
        <v>301</v>
      </c>
    </row>
    <row r="14" spans="1:19" ht="16.5" x14ac:dyDescent="0.25">
      <c r="A14" s="138">
        <v>44544</v>
      </c>
      <c r="B14" s="71" t="s">
        <v>353</v>
      </c>
      <c r="C14" s="71" t="str">
        <f t="shared" si="0"/>
        <v>DS00100102021020701</v>
      </c>
      <c r="D14" s="68" t="s">
        <v>119</v>
      </c>
      <c r="E14" s="72" t="s">
        <v>120</v>
      </c>
      <c r="F14" s="66">
        <v>470</v>
      </c>
      <c r="G14" s="89" t="s">
        <v>14</v>
      </c>
      <c r="H14" s="66">
        <v>5</v>
      </c>
      <c r="I14" s="117" t="s">
        <v>35</v>
      </c>
      <c r="J14" s="128">
        <v>8765</v>
      </c>
      <c r="K14" s="125">
        <v>10001</v>
      </c>
      <c r="L14" s="66">
        <f>J14/K14</f>
        <v>0.8764123587641236</v>
      </c>
      <c r="M14" s="66">
        <v>1.2999999999999999E-2</v>
      </c>
      <c r="N14" s="71"/>
      <c r="O14" s="71"/>
      <c r="P14" s="70" t="s">
        <v>303</v>
      </c>
      <c r="Q14" s="64" t="s">
        <v>316</v>
      </c>
      <c r="R14" s="64" t="s">
        <v>305</v>
      </c>
      <c r="S14" s="64" t="s">
        <v>301</v>
      </c>
    </row>
    <row r="15" spans="1:19" ht="16.5" x14ac:dyDescent="0.25">
      <c r="A15" s="138">
        <v>44544</v>
      </c>
      <c r="B15" s="71" t="s">
        <v>354</v>
      </c>
      <c r="C15" s="71" t="str">
        <f t="shared" si="0"/>
        <v>DS00100112021020701</v>
      </c>
      <c r="D15" s="68" t="s">
        <v>121</v>
      </c>
      <c r="E15" s="74" t="s">
        <v>73</v>
      </c>
      <c r="F15" s="66">
        <v>560</v>
      </c>
      <c r="G15" s="89" t="s">
        <v>14</v>
      </c>
      <c r="H15" s="66">
        <v>1</v>
      </c>
      <c r="I15" s="116" t="s">
        <v>13</v>
      </c>
      <c r="J15" s="128">
        <v>9763</v>
      </c>
      <c r="K15" s="125">
        <v>10000</v>
      </c>
      <c r="L15" s="66">
        <f t="shared" si="1"/>
        <v>0.97629999999999995</v>
      </c>
      <c r="M15" s="66">
        <v>2.5000000000000001E-2</v>
      </c>
      <c r="N15" s="71"/>
      <c r="O15" s="71"/>
      <c r="P15" s="70" t="s">
        <v>303</v>
      </c>
      <c r="Q15" s="64" t="s">
        <v>317</v>
      </c>
      <c r="R15" s="64" t="s">
        <v>305</v>
      </c>
      <c r="S15" s="64" t="s">
        <v>301</v>
      </c>
    </row>
    <row r="16" spans="1:19" ht="16.5" x14ac:dyDescent="0.25">
      <c r="A16" s="138">
        <v>44234</v>
      </c>
      <c r="B16" s="71" t="s">
        <v>355</v>
      </c>
      <c r="C16" s="71" t="str">
        <f t="shared" si="0"/>
        <v>DS00100112021020702</v>
      </c>
      <c r="D16" s="68" t="s">
        <v>121</v>
      </c>
      <c r="E16" s="72" t="s">
        <v>122</v>
      </c>
      <c r="F16" s="66">
        <v>560</v>
      </c>
      <c r="G16" s="89" t="s">
        <v>14</v>
      </c>
      <c r="H16" s="66">
        <v>1</v>
      </c>
      <c r="I16" s="117" t="s">
        <v>35</v>
      </c>
      <c r="J16" s="128">
        <v>10000</v>
      </c>
      <c r="K16" s="125">
        <v>10000</v>
      </c>
      <c r="L16" s="66">
        <f t="shared" si="1"/>
        <v>1</v>
      </c>
      <c r="M16" s="66">
        <v>2.5000000000000001E-2</v>
      </c>
      <c r="N16" s="71"/>
      <c r="O16" s="71"/>
      <c r="P16" s="70" t="s">
        <v>303</v>
      </c>
      <c r="Q16" s="64" t="s">
        <v>317</v>
      </c>
      <c r="R16" s="64" t="s">
        <v>305</v>
      </c>
      <c r="S16" s="64" t="s">
        <v>304</v>
      </c>
    </row>
    <row r="17" spans="1:19" ht="16.5" x14ac:dyDescent="0.25">
      <c r="A17" s="138">
        <v>44571</v>
      </c>
      <c r="B17" s="71" t="s">
        <v>359</v>
      </c>
      <c r="C17" s="71" t="str">
        <f t="shared" ref="C17:C48" si="3">"DS" &amp;P17 &amp; Q17 &amp; R17 &amp; S17</f>
        <v>DS00100132021020701</v>
      </c>
      <c r="D17" s="68" t="s">
        <v>124</v>
      </c>
      <c r="E17" s="72" t="s">
        <v>125</v>
      </c>
      <c r="F17" s="69" t="s">
        <v>18</v>
      </c>
      <c r="G17" s="89" t="s">
        <v>14</v>
      </c>
      <c r="H17" s="66">
        <v>1</v>
      </c>
      <c r="I17" s="116" t="s">
        <v>13</v>
      </c>
      <c r="J17" s="128">
        <v>9584</v>
      </c>
      <c r="K17" s="125">
        <v>10000</v>
      </c>
      <c r="L17" s="66">
        <f t="shared" ref="L17:L48" si="4">J17/K17</f>
        <v>0.95840000000000003</v>
      </c>
      <c r="M17" s="66">
        <v>1.2999999999999999E-2</v>
      </c>
      <c r="N17" s="71"/>
      <c r="O17" s="71"/>
      <c r="P17" s="70" t="s">
        <v>303</v>
      </c>
      <c r="Q17" s="64" t="s">
        <v>319</v>
      </c>
      <c r="R17" s="64" t="s">
        <v>305</v>
      </c>
      <c r="S17" s="64" t="s">
        <v>301</v>
      </c>
    </row>
    <row r="18" spans="1:19" ht="16.5" x14ac:dyDescent="0.25">
      <c r="A18" s="138">
        <v>44642</v>
      </c>
      <c r="B18" s="71" t="s">
        <v>360</v>
      </c>
      <c r="C18" s="71" t="str">
        <f t="shared" si="3"/>
        <v>DS00100132021020702</v>
      </c>
      <c r="D18" s="68" t="s">
        <v>124</v>
      </c>
      <c r="E18" s="72" t="s">
        <v>125</v>
      </c>
      <c r="F18" s="69" t="s">
        <v>18</v>
      </c>
      <c r="G18" s="89" t="s">
        <v>14</v>
      </c>
      <c r="H18" s="66">
        <v>1</v>
      </c>
      <c r="I18" s="116" t="s">
        <v>13</v>
      </c>
      <c r="J18" s="128">
        <v>9995</v>
      </c>
      <c r="K18" s="125">
        <v>10000</v>
      </c>
      <c r="L18" s="66">
        <f t="shared" si="4"/>
        <v>0.99950000000000006</v>
      </c>
      <c r="M18" s="66">
        <v>1.2999999999999999E-2</v>
      </c>
      <c r="N18" s="71"/>
      <c r="O18" s="71"/>
      <c r="P18" s="70" t="s">
        <v>303</v>
      </c>
      <c r="Q18" s="64" t="s">
        <v>319</v>
      </c>
      <c r="R18" s="64" t="s">
        <v>305</v>
      </c>
      <c r="S18" s="64" t="s">
        <v>304</v>
      </c>
    </row>
    <row r="19" spans="1:19" ht="16.5" x14ac:dyDescent="0.25">
      <c r="A19" s="138">
        <v>44544</v>
      </c>
      <c r="B19" s="71" t="s">
        <v>379</v>
      </c>
      <c r="C19" s="71" t="str">
        <f t="shared" si="3"/>
        <v>DS00100252021020701</v>
      </c>
      <c r="D19" s="68" t="s">
        <v>108</v>
      </c>
      <c r="E19" s="78" t="s">
        <v>91</v>
      </c>
      <c r="F19" s="78" t="s">
        <v>92</v>
      </c>
      <c r="G19" s="89" t="s">
        <v>14</v>
      </c>
      <c r="H19" s="66">
        <v>1</v>
      </c>
      <c r="I19" s="117" t="s">
        <v>35</v>
      </c>
      <c r="J19" s="129">
        <v>9669</v>
      </c>
      <c r="K19" s="125">
        <v>10000</v>
      </c>
      <c r="L19" s="66">
        <f t="shared" si="4"/>
        <v>0.96689999999999998</v>
      </c>
      <c r="M19" s="66">
        <v>0.03</v>
      </c>
      <c r="N19" s="71"/>
      <c r="O19" s="71"/>
      <c r="P19" s="70" t="s">
        <v>303</v>
      </c>
      <c r="Q19" s="64" t="s">
        <v>332</v>
      </c>
      <c r="R19" s="64" t="s">
        <v>305</v>
      </c>
      <c r="S19" s="64" t="s">
        <v>301</v>
      </c>
    </row>
    <row r="20" spans="1:19" ht="16.5" x14ac:dyDescent="0.25">
      <c r="A20" s="138">
        <v>44690</v>
      </c>
      <c r="B20" s="71" t="s">
        <v>356</v>
      </c>
      <c r="C20" s="71" t="str">
        <f t="shared" si="3"/>
        <v>DS00100122021020701</v>
      </c>
      <c r="D20" s="68" t="s">
        <v>126</v>
      </c>
      <c r="E20" s="75" t="s">
        <v>251</v>
      </c>
      <c r="F20" s="69" t="s">
        <v>18</v>
      </c>
      <c r="G20" s="89" t="s">
        <v>14</v>
      </c>
      <c r="H20" s="66">
        <v>5</v>
      </c>
      <c r="I20" s="116" t="s">
        <v>13</v>
      </c>
      <c r="J20" s="128">
        <v>1593</v>
      </c>
      <c r="K20" s="125">
        <v>10000</v>
      </c>
      <c r="L20" s="66">
        <f t="shared" si="4"/>
        <v>0.1593</v>
      </c>
      <c r="M20" s="66"/>
      <c r="N20" s="71"/>
      <c r="O20" s="71"/>
      <c r="P20" s="70" t="s">
        <v>303</v>
      </c>
      <c r="Q20" s="64" t="s">
        <v>318</v>
      </c>
      <c r="R20" s="64" t="s">
        <v>305</v>
      </c>
      <c r="S20" s="64" t="s">
        <v>301</v>
      </c>
    </row>
    <row r="21" spans="1:19" ht="16.5" x14ac:dyDescent="0.25">
      <c r="A21" s="138">
        <v>44642</v>
      </c>
      <c r="B21" s="71" t="s">
        <v>357</v>
      </c>
      <c r="C21" s="71" t="str">
        <f t="shared" si="3"/>
        <v>DS00100122021020702</v>
      </c>
      <c r="D21" s="68" t="s">
        <v>126</v>
      </c>
      <c r="E21" s="75" t="s">
        <v>251</v>
      </c>
      <c r="F21" s="69" t="s">
        <v>18</v>
      </c>
      <c r="G21" s="89" t="s">
        <v>14</v>
      </c>
      <c r="H21" s="66">
        <v>5</v>
      </c>
      <c r="I21" s="116" t="s">
        <v>13</v>
      </c>
      <c r="J21" s="128">
        <v>9941</v>
      </c>
      <c r="K21" s="125">
        <v>10000</v>
      </c>
      <c r="L21" s="66">
        <f t="shared" si="4"/>
        <v>0.99409999999999998</v>
      </c>
      <c r="M21" s="66"/>
      <c r="N21" s="71"/>
      <c r="O21" s="71"/>
      <c r="P21" s="70" t="s">
        <v>303</v>
      </c>
      <c r="Q21" s="64" t="s">
        <v>318</v>
      </c>
      <c r="R21" s="64" t="s">
        <v>305</v>
      </c>
      <c r="S21" s="64" t="s">
        <v>304</v>
      </c>
    </row>
    <row r="22" spans="1:19" ht="16.5" x14ac:dyDescent="0.25">
      <c r="A22" s="138">
        <v>44544</v>
      </c>
      <c r="B22" s="71" t="s">
        <v>361</v>
      </c>
      <c r="C22" s="71" t="str">
        <f t="shared" si="3"/>
        <v>DS00100142021020701</v>
      </c>
      <c r="D22" s="68" t="s">
        <v>128</v>
      </c>
      <c r="E22" s="72" t="s">
        <v>130</v>
      </c>
      <c r="F22" s="72" t="s">
        <v>127</v>
      </c>
      <c r="G22" s="89" t="s">
        <v>14</v>
      </c>
      <c r="H22" s="66">
        <v>5</v>
      </c>
      <c r="I22" s="117" t="s">
        <v>35</v>
      </c>
      <c r="J22" s="128">
        <v>9993</v>
      </c>
      <c r="K22" s="125">
        <v>10000</v>
      </c>
      <c r="L22" s="66">
        <f t="shared" si="4"/>
        <v>0.99929999999999997</v>
      </c>
      <c r="M22" s="66">
        <v>1.2999999999999999E-2</v>
      </c>
      <c r="N22" s="71"/>
      <c r="O22" s="71"/>
      <c r="P22" s="70" t="s">
        <v>303</v>
      </c>
      <c r="Q22" s="64" t="s">
        <v>320</v>
      </c>
      <c r="R22" s="64" t="s">
        <v>305</v>
      </c>
      <c r="S22" s="64" t="s">
        <v>301</v>
      </c>
    </row>
    <row r="23" spans="1:19" ht="16.5" x14ac:dyDescent="0.25">
      <c r="A23" s="138">
        <v>44234</v>
      </c>
      <c r="B23" s="71" t="s">
        <v>362</v>
      </c>
      <c r="C23" s="71" t="str">
        <f t="shared" si="3"/>
        <v>DS00100152021020701</v>
      </c>
      <c r="D23" s="68" t="s">
        <v>129</v>
      </c>
      <c r="E23" s="72" t="s">
        <v>131</v>
      </c>
      <c r="F23" s="72" t="s">
        <v>132</v>
      </c>
      <c r="G23" s="89" t="s">
        <v>14</v>
      </c>
      <c r="H23" s="66">
        <v>1</v>
      </c>
      <c r="I23" s="117" t="s">
        <v>35</v>
      </c>
      <c r="J23" s="128">
        <v>10000</v>
      </c>
      <c r="K23" s="125">
        <v>10000</v>
      </c>
      <c r="L23" s="66">
        <f t="shared" si="4"/>
        <v>1</v>
      </c>
      <c r="M23" s="66">
        <v>2.5000000000000001E-2</v>
      </c>
      <c r="N23" s="71"/>
      <c r="O23" s="71"/>
      <c r="P23" s="70" t="s">
        <v>303</v>
      </c>
      <c r="Q23" s="64" t="s">
        <v>321</v>
      </c>
      <c r="R23" s="64" t="s">
        <v>305</v>
      </c>
      <c r="S23" s="64" t="s">
        <v>301</v>
      </c>
    </row>
    <row r="24" spans="1:19" ht="16.5" x14ac:dyDescent="0.25">
      <c r="A24" s="138">
        <v>44234</v>
      </c>
      <c r="B24" s="71" t="s">
        <v>363</v>
      </c>
      <c r="C24" s="71" t="str">
        <f t="shared" si="3"/>
        <v>DS00100162021020701</v>
      </c>
      <c r="D24" s="68" t="s">
        <v>133</v>
      </c>
      <c r="E24" s="76" t="s">
        <v>81</v>
      </c>
      <c r="F24" s="76" t="s">
        <v>19</v>
      </c>
      <c r="G24" s="90" t="s">
        <v>14</v>
      </c>
      <c r="H24" s="76">
        <v>5</v>
      </c>
      <c r="I24" s="118" t="s">
        <v>13</v>
      </c>
      <c r="J24" s="128">
        <v>10000</v>
      </c>
      <c r="K24" s="126">
        <v>10000</v>
      </c>
      <c r="L24" s="76">
        <f t="shared" si="4"/>
        <v>1</v>
      </c>
      <c r="M24" s="76">
        <v>1.2999999999999999E-2</v>
      </c>
      <c r="N24" s="71"/>
      <c r="O24" s="71"/>
      <c r="P24" s="70" t="s">
        <v>303</v>
      </c>
      <c r="Q24" s="64" t="s">
        <v>322</v>
      </c>
      <c r="R24" s="64" t="s">
        <v>305</v>
      </c>
      <c r="S24" s="64" t="s">
        <v>301</v>
      </c>
    </row>
    <row r="25" spans="1:19" ht="16.5" x14ac:dyDescent="0.25">
      <c r="A25" s="138">
        <v>44677</v>
      </c>
      <c r="B25" s="71" t="s">
        <v>364</v>
      </c>
      <c r="C25" s="71" t="str">
        <f t="shared" si="3"/>
        <v>DS00100172021020701</v>
      </c>
      <c r="D25" s="68" t="s">
        <v>134</v>
      </c>
      <c r="E25" s="72" t="s">
        <v>136</v>
      </c>
      <c r="F25" s="69" t="s">
        <v>20</v>
      </c>
      <c r="G25" s="89" t="s">
        <v>14</v>
      </c>
      <c r="H25" s="66">
        <v>5</v>
      </c>
      <c r="I25" s="116" t="s">
        <v>13</v>
      </c>
      <c r="J25" s="128">
        <v>6812</v>
      </c>
      <c r="K25" s="126">
        <v>10000</v>
      </c>
      <c r="L25" s="76">
        <f t="shared" si="4"/>
        <v>0.68120000000000003</v>
      </c>
      <c r="M25" s="66">
        <v>1.2999999999999999E-2</v>
      </c>
      <c r="N25" s="71"/>
      <c r="O25" s="71"/>
      <c r="P25" s="70" t="s">
        <v>303</v>
      </c>
      <c r="Q25" s="64" t="s">
        <v>323</v>
      </c>
      <c r="R25" s="64" t="s">
        <v>305</v>
      </c>
      <c r="S25" s="64" t="s">
        <v>301</v>
      </c>
    </row>
    <row r="26" spans="1:19" ht="16.5" x14ac:dyDescent="0.25">
      <c r="A26" s="138">
        <v>44690</v>
      </c>
      <c r="B26" s="71" t="s">
        <v>365</v>
      </c>
      <c r="C26" s="71" t="str">
        <f t="shared" si="3"/>
        <v>DS00100172021020702</v>
      </c>
      <c r="D26" s="68" t="s">
        <v>134</v>
      </c>
      <c r="E26" s="72" t="s">
        <v>136</v>
      </c>
      <c r="F26" s="69" t="s">
        <v>20</v>
      </c>
      <c r="G26" s="89" t="s">
        <v>14</v>
      </c>
      <c r="H26" s="66">
        <v>5</v>
      </c>
      <c r="I26" s="116" t="s">
        <v>13</v>
      </c>
      <c r="J26" s="128">
        <v>8954</v>
      </c>
      <c r="K26" s="126">
        <v>10000</v>
      </c>
      <c r="L26" s="76">
        <f t="shared" si="4"/>
        <v>0.89539999999999997</v>
      </c>
      <c r="M26" s="66">
        <v>1.2999999999999999E-2</v>
      </c>
      <c r="N26" s="71"/>
      <c r="O26" s="71"/>
      <c r="P26" s="70" t="s">
        <v>303</v>
      </c>
      <c r="Q26" s="64" t="s">
        <v>323</v>
      </c>
      <c r="R26" s="64" t="s">
        <v>305</v>
      </c>
      <c r="S26" s="64" t="s">
        <v>304</v>
      </c>
    </row>
    <row r="27" spans="1:19" ht="16.5" x14ac:dyDescent="0.25">
      <c r="A27" s="138">
        <v>44234</v>
      </c>
      <c r="B27" s="71" t="s">
        <v>366</v>
      </c>
      <c r="C27" s="71" t="str">
        <f t="shared" si="3"/>
        <v>DS00100172021020703</v>
      </c>
      <c r="D27" s="68" t="s">
        <v>134</v>
      </c>
      <c r="E27" s="72" t="s">
        <v>136</v>
      </c>
      <c r="F27" s="69" t="s">
        <v>20</v>
      </c>
      <c r="G27" s="89" t="s">
        <v>14</v>
      </c>
      <c r="H27" s="66">
        <v>5</v>
      </c>
      <c r="I27" s="116" t="s">
        <v>13</v>
      </c>
      <c r="J27" s="128">
        <v>10000</v>
      </c>
      <c r="K27" s="126">
        <v>10000</v>
      </c>
      <c r="L27" s="76">
        <f t="shared" si="4"/>
        <v>1</v>
      </c>
      <c r="M27" s="66">
        <v>1.2999999999999999E-2</v>
      </c>
      <c r="N27" s="71"/>
      <c r="O27" s="71"/>
      <c r="P27" s="70" t="s">
        <v>303</v>
      </c>
      <c r="Q27" s="64" t="s">
        <v>323</v>
      </c>
      <c r="R27" s="64" t="s">
        <v>305</v>
      </c>
      <c r="S27" s="64" t="s">
        <v>308</v>
      </c>
    </row>
    <row r="28" spans="1:19" ht="16.5" x14ac:dyDescent="0.25">
      <c r="A28" s="138">
        <v>44782</v>
      </c>
      <c r="B28" s="71" t="s">
        <v>367</v>
      </c>
      <c r="C28" s="71" t="str">
        <f t="shared" si="3"/>
        <v>DS00100172021020704</v>
      </c>
      <c r="D28" s="68" t="s">
        <v>134</v>
      </c>
      <c r="E28" s="72" t="s">
        <v>136</v>
      </c>
      <c r="F28" s="69" t="s">
        <v>20</v>
      </c>
      <c r="G28" s="89" t="s">
        <v>14</v>
      </c>
      <c r="H28" s="66">
        <v>5</v>
      </c>
      <c r="I28" s="116" t="s">
        <v>13</v>
      </c>
      <c r="J28" s="128">
        <v>9807</v>
      </c>
      <c r="K28" s="126">
        <v>10000</v>
      </c>
      <c r="L28" s="76">
        <f t="shared" si="4"/>
        <v>0.98070000000000002</v>
      </c>
      <c r="M28" s="66">
        <v>1.2999999999999999E-2</v>
      </c>
      <c r="N28" s="71"/>
      <c r="O28" s="71"/>
      <c r="P28" s="70" t="s">
        <v>303</v>
      </c>
      <c r="Q28" s="64" t="s">
        <v>323</v>
      </c>
      <c r="R28" s="64" t="s">
        <v>305</v>
      </c>
      <c r="S28" s="64" t="s">
        <v>324</v>
      </c>
    </row>
    <row r="29" spans="1:19" ht="16.5" x14ac:dyDescent="0.25">
      <c r="A29" s="138">
        <v>44544</v>
      </c>
      <c r="B29" s="71" t="s">
        <v>358</v>
      </c>
      <c r="C29" s="71" t="str">
        <f t="shared" si="3"/>
        <v>DS00100122021020703</v>
      </c>
      <c r="D29" s="68" t="s">
        <v>126</v>
      </c>
      <c r="E29" s="72" t="s">
        <v>123</v>
      </c>
      <c r="F29" s="69" t="s">
        <v>18</v>
      </c>
      <c r="G29" s="89" t="s">
        <v>14</v>
      </c>
      <c r="H29" s="66">
        <v>5</v>
      </c>
      <c r="I29" s="117" t="s">
        <v>35</v>
      </c>
      <c r="J29" s="128">
        <v>9587</v>
      </c>
      <c r="K29" s="125">
        <v>10000</v>
      </c>
      <c r="L29" s="66">
        <f t="shared" si="4"/>
        <v>0.9587</v>
      </c>
      <c r="M29" s="66">
        <v>1.2999999999999999E-2</v>
      </c>
      <c r="N29" s="71"/>
      <c r="O29" s="71"/>
      <c r="P29" s="70" t="s">
        <v>303</v>
      </c>
      <c r="Q29" s="64" t="s">
        <v>318</v>
      </c>
      <c r="R29" s="64" t="s">
        <v>305</v>
      </c>
      <c r="S29" s="64" t="s">
        <v>308</v>
      </c>
    </row>
    <row r="30" spans="1:19" ht="16.5" x14ac:dyDescent="0.25">
      <c r="A30" s="138">
        <v>44642</v>
      </c>
      <c r="B30" s="71" t="s">
        <v>369</v>
      </c>
      <c r="C30" s="71" t="str">
        <f t="shared" si="3"/>
        <v>DS00100192021020701</v>
      </c>
      <c r="D30" s="68" t="s">
        <v>140</v>
      </c>
      <c r="E30" s="72" t="s">
        <v>141</v>
      </c>
      <c r="F30" s="77" t="s">
        <v>87</v>
      </c>
      <c r="G30" s="89" t="s">
        <v>14</v>
      </c>
      <c r="H30" s="66">
        <v>5</v>
      </c>
      <c r="I30" s="117" t="s">
        <v>35</v>
      </c>
      <c r="J30" s="128">
        <v>1441</v>
      </c>
      <c r="K30" s="125">
        <v>10000</v>
      </c>
      <c r="L30" s="66">
        <f t="shared" si="4"/>
        <v>0.14410000000000001</v>
      </c>
      <c r="M30" s="66">
        <v>2.5000000000000001E-2</v>
      </c>
      <c r="N30" s="71"/>
      <c r="O30" s="71"/>
      <c r="P30" s="70" t="s">
        <v>303</v>
      </c>
      <c r="Q30" s="64" t="s">
        <v>326</v>
      </c>
      <c r="R30" s="64" t="s">
        <v>305</v>
      </c>
      <c r="S30" s="64" t="s">
        <v>301</v>
      </c>
    </row>
    <row r="31" spans="1:19" ht="16.5" x14ac:dyDescent="0.25">
      <c r="A31" s="138">
        <v>44677</v>
      </c>
      <c r="B31" s="71" t="s">
        <v>370</v>
      </c>
      <c r="C31" s="71" t="str">
        <f t="shared" si="3"/>
        <v>DS00100192021020702</v>
      </c>
      <c r="D31" s="68" t="s">
        <v>140</v>
      </c>
      <c r="E31" s="74" t="s">
        <v>273</v>
      </c>
      <c r="F31" s="77" t="s">
        <v>56</v>
      </c>
      <c r="G31" s="89" t="s">
        <v>14</v>
      </c>
      <c r="H31" s="66">
        <v>5</v>
      </c>
      <c r="I31" s="116" t="s">
        <v>13</v>
      </c>
      <c r="J31" s="128">
        <v>6141</v>
      </c>
      <c r="K31" s="125">
        <v>10000</v>
      </c>
      <c r="L31" s="66">
        <f t="shared" si="4"/>
        <v>0.61409999999999998</v>
      </c>
      <c r="M31" s="66">
        <v>1.2999999999999999E-2</v>
      </c>
      <c r="N31" s="71"/>
      <c r="O31" s="71"/>
      <c r="P31" s="70" t="s">
        <v>303</v>
      </c>
      <c r="Q31" s="64" t="s">
        <v>326</v>
      </c>
      <c r="R31" s="64" t="s">
        <v>305</v>
      </c>
      <c r="S31" s="64" t="s">
        <v>304</v>
      </c>
    </row>
    <row r="32" spans="1:19" ht="16.5" x14ac:dyDescent="0.25">
      <c r="A32" s="138">
        <v>44571</v>
      </c>
      <c r="B32" s="71" t="s">
        <v>371</v>
      </c>
      <c r="C32" s="71" t="str">
        <f t="shared" si="3"/>
        <v>DS00100192021020703</v>
      </c>
      <c r="D32" s="68" t="s">
        <v>140</v>
      </c>
      <c r="E32" s="74" t="s">
        <v>273</v>
      </c>
      <c r="F32" s="77" t="s">
        <v>56</v>
      </c>
      <c r="G32" s="89" t="s">
        <v>14</v>
      </c>
      <c r="H32" s="66">
        <v>5</v>
      </c>
      <c r="I32" s="116" t="s">
        <v>13</v>
      </c>
      <c r="J32" s="128">
        <v>9910</v>
      </c>
      <c r="K32" s="125">
        <v>10000</v>
      </c>
      <c r="L32" s="66">
        <f t="shared" si="4"/>
        <v>0.99099999999999999</v>
      </c>
      <c r="M32" s="66">
        <v>1.2999999999999999E-2</v>
      </c>
      <c r="N32" s="71"/>
      <c r="O32" s="71"/>
      <c r="P32" s="70" t="s">
        <v>303</v>
      </c>
      <c r="Q32" s="64" t="s">
        <v>326</v>
      </c>
      <c r="R32" s="64" t="s">
        <v>305</v>
      </c>
      <c r="S32" s="64" t="s">
        <v>308</v>
      </c>
    </row>
    <row r="33" spans="1:19" ht="16.5" x14ac:dyDescent="0.25">
      <c r="A33" s="138">
        <v>44690</v>
      </c>
      <c r="B33" s="71" t="s">
        <v>372</v>
      </c>
      <c r="C33" s="71" t="str">
        <f t="shared" si="3"/>
        <v>DS00100202021020701</v>
      </c>
      <c r="D33" s="68" t="s">
        <v>139</v>
      </c>
      <c r="E33" s="72" t="s">
        <v>144</v>
      </c>
      <c r="F33" s="77" t="s">
        <v>87</v>
      </c>
      <c r="G33" s="89" t="s">
        <v>14</v>
      </c>
      <c r="H33" s="66">
        <v>1</v>
      </c>
      <c r="I33" s="117" t="s">
        <v>35</v>
      </c>
      <c r="J33" s="128">
        <v>9216</v>
      </c>
      <c r="K33" s="125">
        <v>10000</v>
      </c>
      <c r="L33" s="66">
        <f t="shared" si="4"/>
        <v>0.92159999999999997</v>
      </c>
      <c r="M33" s="66">
        <v>2.5000000000000001E-2</v>
      </c>
      <c r="N33" s="71"/>
      <c r="O33" s="71"/>
      <c r="P33" s="70" t="s">
        <v>303</v>
      </c>
      <c r="Q33" s="64" t="s">
        <v>327</v>
      </c>
      <c r="R33" s="64" t="s">
        <v>305</v>
      </c>
      <c r="S33" s="64" t="s">
        <v>301</v>
      </c>
    </row>
    <row r="34" spans="1:19" ht="16.5" x14ac:dyDescent="0.25">
      <c r="A34" s="138">
        <v>44234</v>
      </c>
      <c r="B34" s="71" t="s">
        <v>373</v>
      </c>
      <c r="C34" s="71" t="str">
        <f t="shared" si="3"/>
        <v>DS00100212021020701</v>
      </c>
      <c r="D34" s="68" t="s">
        <v>146</v>
      </c>
      <c r="E34" s="72" t="s">
        <v>145</v>
      </c>
      <c r="F34" s="72" t="s">
        <v>142</v>
      </c>
      <c r="G34" s="89" t="s">
        <v>14</v>
      </c>
      <c r="H34" s="66">
        <v>1</v>
      </c>
      <c r="I34" s="117" t="s">
        <v>35</v>
      </c>
      <c r="J34" s="128">
        <v>9800</v>
      </c>
      <c r="K34" s="125">
        <v>10000</v>
      </c>
      <c r="L34" s="66">
        <f t="shared" si="4"/>
        <v>0.98</v>
      </c>
      <c r="M34" s="66">
        <v>2.5000000000000001E-2</v>
      </c>
      <c r="N34" s="71"/>
      <c r="O34" s="71"/>
      <c r="P34" s="70" t="s">
        <v>303</v>
      </c>
      <c r="Q34" s="64" t="s">
        <v>328</v>
      </c>
      <c r="R34" s="64" t="s">
        <v>305</v>
      </c>
      <c r="S34" s="64" t="s">
        <v>301</v>
      </c>
    </row>
    <row r="35" spans="1:19" ht="16.5" x14ac:dyDescent="0.25">
      <c r="A35" s="138">
        <v>44234</v>
      </c>
      <c r="B35" s="71" t="s">
        <v>374</v>
      </c>
      <c r="C35" s="71" t="str">
        <f t="shared" si="3"/>
        <v>DS00100222021020701</v>
      </c>
      <c r="D35" s="68" t="s">
        <v>148</v>
      </c>
      <c r="E35" s="72" t="s">
        <v>150</v>
      </c>
      <c r="F35" s="77" t="s">
        <v>43</v>
      </c>
      <c r="G35" s="89" t="s">
        <v>14</v>
      </c>
      <c r="H35" s="66">
        <v>5</v>
      </c>
      <c r="I35" s="116" t="s">
        <v>13</v>
      </c>
      <c r="J35" s="128">
        <v>9988</v>
      </c>
      <c r="K35" s="125">
        <v>10000</v>
      </c>
      <c r="L35" s="66">
        <f t="shared" si="4"/>
        <v>0.99880000000000002</v>
      </c>
      <c r="M35" s="66">
        <v>1.2999999999999999E-2</v>
      </c>
      <c r="N35" s="71"/>
      <c r="O35" s="71"/>
      <c r="P35" s="70" t="s">
        <v>303</v>
      </c>
      <c r="Q35" s="64" t="s">
        <v>329</v>
      </c>
      <c r="R35" s="64" t="s">
        <v>305</v>
      </c>
      <c r="S35" s="64" t="s">
        <v>301</v>
      </c>
    </row>
    <row r="36" spans="1:19" ht="16.5" x14ac:dyDescent="0.25">
      <c r="A36" s="138">
        <v>44234</v>
      </c>
      <c r="B36" s="71" t="s">
        <v>375</v>
      </c>
      <c r="C36" s="71" t="str">
        <f t="shared" si="3"/>
        <v>DS00100232021020701</v>
      </c>
      <c r="D36" s="68" t="s">
        <v>147</v>
      </c>
      <c r="E36" s="77" t="s">
        <v>88</v>
      </c>
      <c r="F36" s="72" t="s">
        <v>43</v>
      </c>
      <c r="G36" s="89" t="s">
        <v>14</v>
      </c>
      <c r="H36" s="66">
        <v>1</v>
      </c>
      <c r="I36" s="117" t="s">
        <v>35</v>
      </c>
      <c r="J36" s="128">
        <v>9915</v>
      </c>
      <c r="K36" s="125">
        <v>10000</v>
      </c>
      <c r="L36" s="66">
        <f t="shared" si="4"/>
        <v>0.99150000000000005</v>
      </c>
      <c r="M36" s="66">
        <v>2.5000000000000001E-2</v>
      </c>
      <c r="N36" s="71"/>
      <c r="O36" s="71"/>
      <c r="P36" s="70" t="s">
        <v>303</v>
      </c>
      <c r="Q36" s="64" t="s">
        <v>330</v>
      </c>
      <c r="R36" s="64" t="s">
        <v>305</v>
      </c>
      <c r="S36" s="64" t="s">
        <v>301</v>
      </c>
    </row>
    <row r="37" spans="1:19" ht="16.5" x14ac:dyDescent="0.25">
      <c r="A37" s="138">
        <v>44234</v>
      </c>
      <c r="B37" s="71" t="s">
        <v>376</v>
      </c>
      <c r="C37" s="71" t="str">
        <f t="shared" si="3"/>
        <v>DS00100232021020702</v>
      </c>
      <c r="D37" s="68" t="s">
        <v>147</v>
      </c>
      <c r="E37" s="77" t="s">
        <v>88</v>
      </c>
      <c r="F37" s="72" t="s">
        <v>43</v>
      </c>
      <c r="G37" s="89" t="s">
        <v>14</v>
      </c>
      <c r="H37" s="66">
        <v>1</v>
      </c>
      <c r="I37" s="117" t="s">
        <v>35</v>
      </c>
      <c r="J37" s="128">
        <v>9975</v>
      </c>
      <c r="K37" s="125">
        <v>10000</v>
      </c>
      <c r="L37" s="66">
        <f t="shared" si="4"/>
        <v>0.99750000000000005</v>
      </c>
      <c r="M37" s="66">
        <v>2.5000000000000001E-2</v>
      </c>
      <c r="N37" s="71"/>
      <c r="O37" s="71"/>
      <c r="P37" s="70" t="s">
        <v>303</v>
      </c>
      <c r="Q37" s="64" t="s">
        <v>330</v>
      </c>
      <c r="R37" s="64" t="s">
        <v>305</v>
      </c>
      <c r="S37" s="64" t="s">
        <v>304</v>
      </c>
    </row>
    <row r="38" spans="1:19" ht="16.5" x14ac:dyDescent="0.25">
      <c r="A38" s="138">
        <v>44234</v>
      </c>
      <c r="B38" s="71" t="s">
        <v>377</v>
      </c>
      <c r="C38" s="71" t="str">
        <f t="shared" si="3"/>
        <v>DS00100232021020703</v>
      </c>
      <c r="D38" s="68" t="s">
        <v>147</v>
      </c>
      <c r="E38" s="77" t="s">
        <v>88</v>
      </c>
      <c r="F38" s="72" t="s">
        <v>43</v>
      </c>
      <c r="G38" s="89" t="s">
        <v>14</v>
      </c>
      <c r="H38" s="66">
        <v>1</v>
      </c>
      <c r="I38" s="117" t="s">
        <v>35</v>
      </c>
      <c r="J38" s="128">
        <v>10000</v>
      </c>
      <c r="K38" s="125">
        <v>10000</v>
      </c>
      <c r="L38" s="66">
        <f t="shared" si="4"/>
        <v>1</v>
      </c>
      <c r="M38" s="66">
        <v>2.5000000000000001E-2</v>
      </c>
      <c r="N38" s="71"/>
      <c r="O38" s="71"/>
      <c r="P38" s="70" t="s">
        <v>303</v>
      </c>
      <c r="Q38" s="64" t="s">
        <v>330</v>
      </c>
      <c r="R38" s="64" t="s">
        <v>305</v>
      </c>
      <c r="S38" s="64" t="s">
        <v>308</v>
      </c>
    </row>
    <row r="39" spans="1:19" ht="16.5" x14ac:dyDescent="0.25">
      <c r="A39" s="138">
        <v>44234</v>
      </c>
      <c r="B39" s="71" t="s">
        <v>378</v>
      </c>
      <c r="C39" s="71" t="str">
        <f t="shared" si="3"/>
        <v>DS00100242021020701</v>
      </c>
      <c r="D39" s="68" t="s">
        <v>149</v>
      </c>
      <c r="E39" s="72" t="s">
        <v>151</v>
      </c>
      <c r="F39" s="72" t="s">
        <v>153</v>
      </c>
      <c r="G39" s="89" t="s">
        <v>14</v>
      </c>
      <c r="H39" s="66">
        <v>1</v>
      </c>
      <c r="I39" s="116" t="s">
        <v>13</v>
      </c>
      <c r="J39" s="128">
        <v>9598</v>
      </c>
      <c r="K39" s="125">
        <v>10000</v>
      </c>
      <c r="L39" s="66">
        <f t="shared" si="4"/>
        <v>0.95979999999999999</v>
      </c>
      <c r="M39" s="66">
        <v>2.5000000000000001E-2</v>
      </c>
      <c r="N39" s="71"/>
      <c r="O39" s="71"/>
      <c r="P39" s="70" t="s">
        <v>303</v>
      </c>
      <c r="Q39" s="64" t="s">
        <v>331</v>
      </c>
      <c r="R39" s="64" t="s">
        <v>305</v>
      </c>
      <c r="S39" s="64" t="s">
        <v>301</v>
      </c>
    </row>
    <row r="40" spans="1:19" ht="16.5" x14ac:dyDescent="0.25">
      <c r="A40" s="138">
        <v>44544</v>
      </c>
      <c r="B40" s="71" t="s">
        <v>368</v>
      </c>
      <c r="C40" s="71" t="str">
        <f t="shared" si="3"/>
        <v>DS00100182021020701</v>
      </c>
      <c r="D40" s="68" t="s">
        <v>138</v>
      </c>
      <c r="E40" s="72" t="s">
        <v>137</v>
      </c>
      <c r="F40" s="72" t="s">
        <v>86</v>
      </c>
      <c r="G40" s="89" t="s">
        <v>14</v>
      </c>
      <c r="H40" s="66">
        <v>5</v>
      </c>
      <c r="I40" s="116" t="s">
        <v>13</v>
      </c>
      <c r="J40" s="128">
        <v>9970</v>
      </c>
      <c r="K40" s="125">
        <v>10000</v>
      </c>
      <c r="L40" s="66">
        <f t="shared" si="4"/>
        <v>0.997</v>
      </c>
      <c r="M40" s="66">
        <v>1.2999999999999999E-2</v>
      </c>
      <c r="N40" s="71"/>
      <c r="O40" s="71"/>
      <c r="P40" s="70" t="s">
        <v>303</v>
      </c>
      <c r="Q40" s="64" t="s">
        <v>325</v>
      </c>
      <c r="R40" s="64" t="s">
        <v>305</v>
      </c>
      <c r="S40" s="64" t="s">
        <v>301</v>
      </c>
    </row>
    <row r="41" spans="1:19" ht="16.5" x14ac:dyDescent="0.25">
      <c r="A41" s="138">
        <v>44234</v>
      </c>
      <c r="B41" s="71" t="s">
        <v>380</v>
      </c>
      <c r="C41" s="71" t="str">
        <f t="shared" si="3"/>
        <v>DS00100262021020701</v>
      </c>
      <c r="D41" s="68" t="s">
        <v>279</v>
      </c>
      <c r="E41" s="73" t="s">
        <v>74</v>
      </c>
      <c r="F41" s="73" t="s">
        <v>75</v>
      </c>
      <c r="G41" s="89" t="s">
        <v>14</v>
      </c>
      <c r="H41" s="66">
        <v>1</v>
      </c>
      <c r="I41" s="116"/>
      <c r="J41" s="128">
        <v>10000</v>
      </c>
      <c r="K41" s="125">
        <v>10000</v>
      </c>
      <c r="L41" s="66">
        <f t="shared" si="4"/>
        <v>1</v>
      </c>
      <c r="M41" s="66">
        <v>2.5000000000000001E-2</v>
      </c>
      <c r="N41" s="71"/>
      <c r="O41" s="71"/>
      <c r="P41" s="70" t="s">
        <v>303</v>
      </c>
      <c r="Q41" s="64" t="s">
        <v>333</v>
      </c>
      <c r="R41" s="64" t="s">
        <v>305</v>
      </c>
      <c r="S41" s="64" t="s">
        <v>301</v>
      </c>
    </row>
    <row r="42" spans="1:19" ht="16.5" x14ac:dyDescent="0.25">
      <c r="A42" s="138">
        <v>44544</v>
      </c>
      <c r="B42" s="71" t="s">
        <v>381</v>
      </c>
      <c r="C42" s="71" t="str">
        <f t="shared" si="3"/>
        <v>DS00100272021020701</v>
      </c>
      <c r="D42" s="68" t="s">
        <v>280</v>
      </c>
      <c r="E42" s="69" t="s">
        <v>82</v>
      </c>
      <c r="F42" s="69" t="s">
        <v>21</v>
      </c>
      <c r="G42" s="89" t="s">
        <v>14</v>
      </c>
      <c r="H42" s="66">
        <v>5</v>
      </c>
      <c r="I42" s="116" t="s">
        <v>13</v>
      </c>
      <c r="J42" s="128">
        <v>8205</v>
      </c>
      <c r="K42" s="125">
        <v>10000</v>
      </c>
      <c r="L42" s="66">
        <f t="shared" si="4"/>
        <v>0.82050000000000001</v>
      </c>
      <c r="M42" s="66">
        <v>1.2999999999999999E-2</v>
      </c>
      <c r="N42" s="71"/>
      <c r="O42" s="71"/>
      <c r="P42" s="70" t="s">
        <v>303</v>
      </c>
      <c r="Q42" s="64" t="s">
        <v>334</v>
      </c>
      <c r="R42" s="64" t="s">
        <v>305</v>
      </c>
      <c r="S42" s="64" t="s">
        <v>301</v>
      </c>
    </row>
    <row r="43" spans="1:19" ht="16.5" x14ac:dyDescent="0.25">
      <c r="A43" s="138">
        <v>44234</v>
      </c>
      <c r="B43" s="71" t="s">
        <v>382</v>
      </c>
      <c r="C43" s="71" t="str">
        <f t="shared" si="3"/>
        <v>DS00100272021020702</v>
      </c>
      <c r="D43" s="68" t="s">
        <v>280</v>
      </c>
      <c r="E43" s="69" t="s">
        <v>82</v>
      </c>
      <c r="F43" s="69" t="s">
        <v>21</v>
      </c>
      <c r="G43" s="89" t="s">
        <v>14</v>
      </c>
      <c r="H43" s="66">
        <v>5</v>
      </c>
      <c r="I43" s="116" t="s">
        <v>13</v>
      </c>
      <c r="J43" s="128">
        <v>10000</v>
      </c>
      <c r="K43" s="125">
        <v>10000</v>
      </c>
      <c r="L43" s="66">
        <f t="shared" si="4"/>
        <v>1</v>
      </c>
      <c r="M43" s="66">
        <v>1.2999999999999999E-2</v>
      </c>
      <c r="N43" s="71"/>
      <c r="O43" s="71"/>
      <c r="P43" s="70" t="s">
        <v>303</v>
      </c>
      <c r="Q43" s="64" t="s">
        <v>334</v>
      </c>
      <c r="R43" s="64" t="s">
        <v>305</v>
      </c>
      <c r="S43" s="64" t="s">
        <v>304</v>
      </c>
    </row>
    <row r="44" spans="1:19" ht="16.5" x14ac:dyDescent="0.25">
      <c r="A44" s="138">
        <v>44642</v>
      </c>
      <c r="B44" s="71" t="s">
        <v>383</v>
      </c>
      <c r="C44" s="71" t="str">
        <f t="shared" si="3"/>
        <v>DS00100282021020701</v>
      </c>
      <c r="D44" s="68" t="s">
        <v>281</v>
      </c>
      <c r="E44" s="79" t="s">
        <v>104</v>
      </c>
      <c r="F44" s="69" t="s">
        <v>21</v>
      </c>
      <c r="G44" s="89" t="s">
        <v>14</v>
      </c>
      <c r="H44" s="66">
        <v>1</v>
      </c>
      <c r="I44" s="116" t="s">
        <v>13</v>
      </c>
      <c r="J44" s="128">
        <v>9270</v>
      </c>
      <c r="K44" s="125">
        <v>10000</v>
      </c>
      <c r="L44" s="66">
        <f t="shared" si="4"/>
        <v>0.92700000000000005</v>
      </c>
      <c r="M44" s="66">
        <v>1.2999999999999999E-2</v>
      </c>
      <c r="N44" s="71"/>
      <c r="O44" s="71"/>
      <c r="P44" s="70" t="s">
        <v>303</v>
      </c>
      <c r="Q44" s="64" t="s">
        <v>335</v>
      </c>
      <c r="R44" s="64" t="s">
        <v>305</v>
      </c>
      <c r="S44" s="64" t="s">
        <v>301</v>
      </c>
    </row>
    <row r="45" spans="1:19" ht="16.5" x14ac:dyDescent="0.25">
      <c r="A45" s="138">
        <v>44234</v>
      </c>
      <c r="B45" s="71" t="s">
        <v>384</v>
      </c>
      <c r="C45" s="71" t="str">
        <f t="shared" si="3"/>
        <v>DS00100282021020702</v>
      </c>
      <c r="D45" s="68" t="s">
        <v>281</v>
      </c>
      <c r="E45" s="79" t="s">
        <v>104</v>
      </c>
      <c r="F45" s="69" t="s">
        <v>21</v>
      </c>
      <c r="G45" s="89" t="s">
        <v>14</v>
      </c>
      <c r="H45" s="66">
        <v>1</v>
      </c>
      <c r="I45" s="116" t="s">
        <v>13</v>
      </c>
      <c r="J45" s="128">
        <v>9713</v>
      </c>
      <c r="K45" s="125">
        <v>10000</v>
      </c>
      <c r="L45" s="66">
        <f t="shared" si="4"/>
        <v>0.97130000000000005</v>
      </c>
      <c r="M45" s="66">
        <v>1.2999999999999999E-2</v>
      </c>
      <c r="N45" s="71"/>
      <c r="O45" s="71"/>
      <c r="P45" s="70" t="s">
        <v>303</v>
      </c>
      <c r="Q45" s="64" t="s">
        <v>335</v>
      </c>
      <c r="R45" s="64" t="s">
        <v>305</v>
      </c>
      <c r="S45" s="64" t="s">
        <v>304</v>
      </c>
    </row>
    <row r="46" spans="1:19" ht="16.5" x14ac:dyDescent="0.25">
      <c r="A46" s="138">
        <v>44690</v>
      </c>
      <c r="B46" s="71" t="s">
        <v>385</v>
      </c>
      <c r="C46" s="71" t="str">
        <f t="shared" si="3"/>
        <v>DS00100292021020701</v>
      </c>
      <c r="D46" s="68" t="s">
        <v>282</v>
      </c>
      <c r="E46" s="73" t="s">
        <v>83</v>
      </c>
      <c r="F46" s="69" t="s">
        <v>21</v>
      </c>
      <c r="G46" s="89" t="s">
        <v>14</v>
      </c>
      <c r="H46" s="66">
        <v>1</v>
      </c>
      <c r="I46" s="116" t="s">
        <v>13</v>
      </c>
      <c r="J46" s="128">
        <v>9914</v>
      </c>
      <c r="K46" s="125">
        <v>10000</v>
      </c>
      <c r="L46" s="66">
        <f t="shared" si="4"/>
        <v>0.99139999999999995</v>
      </c>
      <c r="M46" s="66">
        <v>2.5000000000000001E-2</v>
      </c>
      <c r="N46" s="71"/>
      <c r="O46" s="71"/>
      <c r="P46" s="70" t="s">
        <v>303</v>
      </c>
      <c r="Q46" s="64" t="s">
        <v>336</v>
      </c>
      <c r="R46" s="64" t="s">
        <v>305</v>
      </c>
      <c r="S46" s="64" t="s">
        <v>301</v>
      </c>
    </row>
    <row r="47" spans="1:19" ht="16.5" x14ac:dyDescent="0.25">
      <c r="A47" s="138">
        <v>44354</v>
      </c>
      <c r="B47" s="71" t="s">
        <v>386</v>
      </c>
      <c r="C47" s="71" t="str">
        <f t="shared" si="3"/>
        <v>DS00100302021020701</v>
      </c>
      <c r="D47" s="68" t="s">
        <v>283</v>
      </c>
      <c r="E47" s="73" t="s">
        <v>76</v>
      </c>
      <c r="F47" s="73" t="s">
        <v>64</v>
      </c>
      <c r="G47" s="89" t="s">
        <v>14</v>
      </c>
      <c r="H47" s="66">
        <v>1</v>
      </c>
      <c r="I47" s="119"/>
      <c r="J47" s="128">
        <v>9885</v>
      </c>
      <c r="K47" s="125">
        <v>10000</v>
      </c>
      <c r="L47" s="66">
        <f t="shared" si="4"/>
        <v>0.98850000000000005</v>
      </c>
      <c r="M47" s="66">
        <v>2.5000000000000001E-2</v>
      </c>
      <c r="N47" s="71"/>
      <c r="O47" s="71"/>
      <c r="P47" s="70" t="s">
        <v>303</v>
      </c>
      <c r="Q47" s="64" t="s">
        <v>337</v>
      </c>
      <c r="R47" s="64" t="s">
        <v>305</v>
      </c>
      <c r="S47" s="64" t="s">
        <v>301</v>
      </c>
    </row>
    <row r="48" spans="1:19" ht="16.5" x14ac:dyDescent="0.25">
      <c r="A48" s="138">
        <v>44234</v>
      </c>
      <c r="B48" s="71" t="s">
        <v>387</v>
      </c>
      <c r="C48" s="71" t="str">
        <f t="shared" si="3"/>
        <v>DS00100312021020701</v>
      </c>
      <c r="D48" s="68" t="s">
        <v>284</v>
      </c>
      <c r="E48" s="73" t="s">
        <v>84</v>
      </c>
      <c r="F48" s="73" t="s">
        <v>78</v>
      </c>
      <c r="G48" s="89" t="s">
        <v>14</v>
      </c>
      <c r="H48" s="66">
        <v>1</v>
      </c>
      <c r="I48" s="116" t="s">
        <v>13</v>
      </c>
      <c r="J48" s="128">
        <v>10000</v>
      </c>
      <c r="K48" s="125">
        <v>10000</v>
      </c>
      <c r="L48" s="66">
        <f t="shared" si="4"/>
        <v>1</v>
      </c>
      <c r="M48" s="66">
        <v>2.5000000000000001E-2</v>
      </c>
      <c r="N48" s="71"/>
      <c r="O48" s="71"/>
      <c r="P48" s="70" t="s">
        <v>303</v>
      </c>
      <c r="Q48" s="64" t="s">
        <v>338</v>
      </c>
      <c r="R48" s="64" t="s">
        <v>305</v>
      </c>
      <c r="S48" s="64" t="s">
        <v>301</v>
      </c>
    </row>
    <row r="49" spans="1:19" ht="16.5" x14ac:dyDescent="0.25">
      <c r="A49" s="138">
        <v>44234</v>
      </c>
      <c r="B49" s="71" t="s">
        <v>388</v>
      </c>
      <c r="C49" s="71" t="str">
        <f t="shared" ref="C49:C80" si="5">"DS" &amp;P49 &amp; Q49 &amp; R49 &amp; S49</f>
        <v>DS00100322021020701</v>
      </c>
      <c r="D49" s="68" t="s">
        <v>285</v>
      </c>
      <c r="E49" s="73" t="s">
        <v>85</v>
      </c>
      <c r="F49" s="73" t="s">
        <v>66</v>
      </c>
      <c r="G49" s="89" t="s">
        <v>14</v>
      </c>
      <c r="H49" s="66">
        <v>1</v>
      </c>
      <c r="I49" s="116" t="s">
        <v>13</v>
      </c>
      <c r="J49" s="128">
        <v>10000</v>
      </c>
      <c r="K49" s="125">
        <v>10000</v>
      </c>
      <c r="L49" s="66">
        <f t="shared" ref="L49:L80" si="6">J49/K49</f>
        <v>1</v>
      </c>
      <c r="M49" s="66">
        <v>2.5000000000000001E-2</v>
      </c>
      <c r="N49" s="71"/>
      <c r="O49" s="71"/>
      <c r="P49" s="70" t="s">
        <v>303</v>
      </c>
      <c r="Q49" s="64" t="s">
        <v>339</v>
      </c>
      <c r="R49" s="64" t="s">
        <v>305</v>
      </c>
      <c r="S49" s="64" t="s">
        <v>301</v>
      </c>
    </row>
    <row r="50" spans="1:19" ht="16.5" x14ac:dyDescent="0.25">
      <c r="A50" s="138">
        <v>44544</v>
      </c>
      <c r="B50" s="71" t="s">
        <v>389</v>
      </c>
      <c r="C50" s="71" t="str">
        <f t="shared" si="5"/>
        <v>DS00100332021020701</v>
      </c>
      <c r="D50" s="68" t="s">
        <v>272</v>
      </c>
      <c r="E50" s="80" t="s">
        <v>271</v>
      </c>
      <c r="F50" s="73" t="s">
        <v>80</v>
      </c>
      <c r="G50" s="89" t="s">
        <v>14</v>
      </c>
      <c r="H50" s="66">
        <v>5</v>
      </c>
      <c r="I50" s="116" t="s">
        <v>13</v>
      </c>
      <c r="J50" s="130">
        <v>8665</v>
      </c>
      <c r="K50" s="125">
        <v>10000</v>
      </c>
      <c r="L50" s="66">
        <f t="shared" si="6"/>
        <v>0.86650000000000005</v>
      </c>
      <c r="M50" s="66">
        <v>2.5000000000000001E-2</v>
      </c>
      <c r="N50" s="71"/>
      <c r="O50" s="71"/>
      <c r="P50" s="70" t="s">
        <v>303</v>
      </c>
      <c r="Q50" s="64" t="s">
        <v>340</v>
      </c>
      <c r="R50" s="64" t="s">
        <v>305</v>
      </c>
      <c r="S50" s="64" t="s">
        <v>301</v>
      </c>
    </row>
    <row r="51" spans="1:19" ht="16.5" x14ac:dyDescent="0.25">
      <c r="A51" s="138">
        <v>44690</v>
      </c>
      <c r="B51" s="71" t="s">
        <v>430</v>
      </c>
      <c r="C51" s="71" t="str">
        <f t="shared" si="5"/>
        <v>DS00100342021020701</v>
      </c>
      <c r="D51" s="72" t="s">
        <v>154</v>
      </c>
      <c r="E51" s="79" t="s">
        <v>105</v>
      </c>
      <c r="F51" s="66">
        <v>0</v>
      </c>
      <c r="G51" s="91" t="s">
        <v>23</v>
      </c>
      <c r="H51" s="69" t="s">
        <v>12</v>
      </c>
      <c r="I51" s="116" t="s">
        <v>35</v>
      </c>
      <c r="J51" s="129">
        <v>4545</v>
      </c>
      <c r="K51" s="125">
        <v>5000</v>
      </c>
      <c r="L51" s="66">
        <f t="shared" si="6"/>
        <v>0.90900000000000003</v>
      </c>
      <c r="M51" s="66">
        <v>2.9000000000000001E-2</v>
      </c>
      <c r="N51" s="71"/>
      <c r="O51" s="71"/>
      <c r="P51" s="70" t="s">
        <v>303</v>
      </c>
      <c r="Q51" s="64" t="s">
        <v>390</v>
      </c>
      <c r="R51" s="64" t="s">
        <v>305</v>
      </c>
      <c r="S51" s="64" t="s">
        <v>301</v>
      </c>
    </row>
    <row r="52" spans="1:19" ht="16.5" x14ac:dyDescent="0.25">
      <c r="A52" s="138">
        <v>44677</v>
      </c>
      <c r="B52" s="71" t="s">
        <v>431</v>
      </c>
      <c r="C52" s="71" t="str">
        <f t="shared" si="5"/>
        <v>DS00100342021020702</v>
      </c>
      <c r="D52" s="72" t="s">
        <v>154</v>
      </c>
      <c r="E52" s="79" t="s">
        <v>105</v>
      </c>
      <c r="F52" s="66">
        <v>0</v>
      </c>
      <c r="G52" s="91" t="s">
        <v>23</v>
      </c>
      <c r="H52" s="69" t="s">
        <v>12</v>
      </c>
      <c r="I52" s="116" t="s">
        <v>35</v>
      </c>
      <c r="J52" s="129">
        <v>4590</v>
      </c>
      <c r="K52" s="125">
        <v>5000</v>
      </c>
      <c r="L52" s="66">
        <f t="shared" si="6"/>
        <v>0.91800000000000004</v>
      </c>
      <c r="M52" s="66">
        <v>2.9000000000000001E-2</v>
      </c>
      <c r="N52" s="71"/>
      <c r="O52" s="71"/>
      <c r="P52" s="70" t="s">
        <v>303</v>
      </c>
      <c r="Q52" s="64" t="s">
        <v>390</v>
      </c>
      <c r="R52" s="64" t="s">
        <v>305</v>
      </c>
      <c r="S52" s="64" t="s">
        <v>304</v>
      </c>
    </row>
    <row r="53" spans="1:19" ht="16.5" x14ac:dyDescent="0.25">
      <c r="A53" s="138">
        <v>44234</v>
      </c>
      <c r="B53" s="71" t="s">
        <v>432</v>
      </c>
      <c r="C53" s="71" t="str">
        <f t="shared" si="5"/>
        <v>DS00100352021020701</v>
      </c>
      <c r="D53" s="72" t="s">
        <v>155</v>
      </c>
      <c r="E53" s="72" t="s">
        <v>156</v>
      </c>
      <c r="F53" s="66">
        <v>12</v>
      </c>
      <c r="G53" s="91" t="s">
        <v>23</v>
      </c>
      <c r="H53" s="69">
        <v>5</v>
      </c>
      <c r="I53" s="117" t="s">
        <v>13</v>
      </c>
      <c r="J53" s="129">
        <v>4987</v>
      </c>
      <c r="K53" s="125">
        <v>5000</v>
      </c>
      <c r="L53" s="66">
        <f t="shared" si="6"/>
        <v>0.99739999999999995</v>
      </c>
      <c r="M53" s="66">
        <v>0.02</v>
      </c>
      <c r="N53" s="71"/>
      <c r="O53" s="71"/>
      <c r="P53" s="70" t="s">
        <v>303</v>
      </c>
      <c r="Q53" s="64" t="s">
        <v>391</v>
      </c>
      <c r="R53" s="64" t="s">
        <v>305</v>
      </c>
      <c r="S53" s="64" t="s">
        <v>301</v>
      </c>
    </row>
    <row r="54" spans="1:19" ht="16.5" x14ac:dyDescent="0.25">
      <c r="A54" s="138">
        <v>44234</v>
      </c>
      <c r="B54" s="71" t="s">
        <v>433</v>
      </c>
      <c r="C54" s="71" t="str">
        <f t="shared" si="5"/>
        <v>DS00100362021020701</v>
      </c>
      <c r="D54" s="75" t="s">
        <v>255</v>
      </c>
      <c r="E54" s="75" t="s">
        <v>256</v>
      </c>
      <c r="F54" s="66">
        <v>24</v>
      </c>
      <c r="G54" s="91">
        <v>603</v>
      </c>
      <c r="H54" s="69">
        <v>1</v>
      </c>
      <c r="I54" s="116" t="s">
        <v>35</v>
      </c>
      <c r="J54" s="129">
        <v>4775</v>
      </c>
      <c r="K54" s="125">
        <v>5000</v>
      </c>
      <c r="L54" s="66">
        <f t="shared" si="6"/>
        <v>0.95499999999999996</v>
      </c>
      <c r="M54" s="66"/>
      <c r="N54" s="71"/>
      <c r="O54" s="71"/>
      <c r="P54" s="70" t="s">
        <v>303</v>
      </c>
      <c r="Q54" s="64" t="s">
        <v>392</v>
      </c>
      <c r="R54" s="64" t="s">
        <v>305</v>
      </c>
      <c r="S54" s="64" t="s">
        <v>301</v>
      </c>
    </row>
    <row r="55" spans="1:19" ht="16.5" x14ac:dyDescent="0.25">
      <c r="A55" s="138">
        <v>44234</v>
      </c>
      <c r="B55" s="71" t="s">
        <v>434</v>
      </c>
      <c r="C55" s="71" t="str">
        <f t="shared" si="5"/>
        <v>DS00100372021020701</v>
      </c>
      <c r="D55" s="75" t="s">
        <v>160</v>
      </c>
      <c r="E55" s="75" t="s">
        <v>259</v>
      </c>
      <c r="F55" s="66">
        <v>33</v>
      </c>
      <c r="G55" s="89" t="s">
        <v>23</v>
      </c>
      <c r="H55" s="66">
        <v>5</v>
      </c>
      <c r="I55" s="116" t="s">
        <v>13</v>
      </c>
      <c r="J55" s="129">
        <v>479</v>
      </c>
      <c r="K55" s="125">
        <v>5000</v>
      </c>
      <c r="L55" s="66">
        <f t="shared" si="6"/>
        <v>9.5799999999999996E-2</v>
      </c>
      <c r="M55" s="66">
        <v>0.02</v>
      </c>
      <c r="N55" s="71"/>
      <c r="O55" s="71"/>
      <c r="P55" s="70" t="s">
        <v>303</v>
      </c>
      <c r="Q55" s="64" t="s">
        <v>393</v>
      </c>
      <c r="R55" s="64" t="s">
        <v>305</v>
      </c>
      <c r="S55" s="64" t="s">
        <v>301</v>
      </c>
    </row>
    <row r="56" spans="1:19" ht="16.5" x14ac:dyDescent="0.25">
      <c r="A56" s="138">
        <v>44234</v>
      </c>
      <c r="B56" s="71" t="s">
        <v>435</v>
      </c>
      <c r="C56" s="71" t="str">
        <f t="shared" si="5"/>
        <v>DS00100382021020701</v>
      </c>
      <c r="D56" s="81" t="s">
        <v>293</v>
      </c>
      <c r="E56" s="81" t="s">
        <v>294</v>
      </c>
      <c r="F56" s="66">
        <v>33</v>
      </c>
      <c r="G56" s="89" t="s">
        <v>23</v>
      </c>
      <c r="H56" s="66">
        <v>1</v>
      </c>
      <c r="I56" s="116" t="s">
        <v>35</v>
      </c>
      <c r="J56" s="129">
        <v>5000</v>
      </c>
      <c r="K56" s="125">
        <v>5000</v>
      </c>
      <c r="L56" s="66">
        <f t="shared" si="6"/>
        <v>1</v>
      </c>
      <c r="M56" s="66">
        <v>4.2000000000000003E-2</v>
      </c>
      <c r="N56" s="71"/>
      <c r="O56" s="71"/>
      <c r="P56" s="70" t="s">
        <v>303</v>
      </c>
      <c r="Q56" s="64" t="s">
        <v>394</v>
      </c>
      <c r="R56" s="64" t="s">
        <v>305</v>
      </c>
      <c r="S56" s="64" t="s">
        <v>301</v>
      </c>
    </row>
    <row r="57" spans="1:19" ht="16.5" x14ac:dyDescent="0.25">
      <c r="A57" s="138">
        <v>44782</v>
      </c>
      <c r="B57" s="71" t="s">
        <v>436</v>
      </c>
      <c r="C57" s="71" t="str">
        <f t="shared" si="5"/>
        <v>DS00100392021020701</v>
      </c>
      <c r="D57" s="72" t="s">
        <v>161</v>
      </c>
      <c r="E57" s="69" t="s">
        <v>26</v>
      </c>
      <c r="F57" s="66">
        <v>36</v>
      </c>
      <c r="G57" s="89" t="s">
        <v>22</v>
      </c>
      <c r="H57" s="66">
        <v>1</v>
      </c>
      <c r="I57" s="116" t="s">
        <v>13</v>
      </c>
      <c r="J57" s="129">
        <v>4568</v>
      </c>
      <c r="K57" s="125">
        <v>5000</v>
      </c>
      <c r="L57" s="66">
        <f t="shared" si="6"/>
        <v>0.91359999999999997</v>
      </c>
      <c r="M57" s="66">
        <v>2.5999999999999999E-2</v>
      </c>
      <c r="N57" s="71"/>
      <c r="O57" s="71"/>
      <c r="P57" s="70" t="s">
        <v>303</v>
      </c>
      <c r="Q57" s="64" t="s">
        <v>395</v>
      </c>
      <c r="R57" s="64" t="s">
        <v>305</v>
      </c>
      <c r="S57" s="64" t="s">
        <v>301</v>
      </c>
    </row>
    <row r="58" spans="1:19" ht="16.5" x14ac:dyDescent="0.25">
      <c r="A58" s="138">
        <v>44782</v>
      </c>
      <c r="B58" s="71" t="s">
        <v>437</v>
      </c>
      <c r="C58" s="71" t="str">
        <f t="shared" si="5"/>
        <v>DS00100402021020701</v>
      </c>
      <c r="D58" s="72" t="s">
        <v>162</v>
      </c>
      <c r="E58" s="69" t="s">
        <v>27</v>
      </c>
      <c r="F58" s="69">
        <v>39</v>
      </c>
      <c r="G58" s="89" t="s">
        <v>22</v>
      </c>
      <c r="H58" s="66">
        <v>1</v>
      </c>
      <c r="I58" s="116" t="s">
        <v>13</v>
      </c>
      <c r="J58" s="129">
        <v>3518</v>
      </c>
      <c r="K58" s="125">
        <v>5000</v>
      </c>
      <c r="L58" s="66">
        <f t="shared" si="6"/>
        <v>0.7036</v>
      </c>
      <c r="M58" s="66">
        <v>2.5999999999999999E-2</v>
      </c>
      <c r="N58" s="71"/>
      <c r="O58" s="71"/>
      <c r="P58" s="70" t="s">
        <v>303</v>
      </c>
      <c r="Q58" s="64" t="s">
        <v>396</v>
      </c>
      <c r="R58" s="64" t="s">
        <v>305</v>
      </c>
      <c r="S58" s="64" t="s">
        <v>301</v>
      </c>
    </row>
    <row r="59" spans="1:19" ht="16.5" x14ac:dyDescent="0.25">
      <c r="A59" s="138">
        <v>44354</v>
      </c>
      <c r="B59" s="71" t="s">
        <v>438</v>
      </c>
      <c r="C59" s="71" t="str">
        <f t="shared" si="5"/>
        <v>DS00100412021020701</v>
      </c>
      <c r="D59" s="75" t="s">
        <v>262</v>
      </c>
      <c r="E59" s="75" t="s">
        <v>263</v>
      </c>
      <c r="F59" s="69">
        <v>51</v>
      </c>
      <c r="G59" s="89" t="s">
        <v>22</v>
      </c>
      <c r="H59" s="66">
        <v>1</v>
      </c>
      <c r="I59" s="116" t="s">
        <v>13</v>
      </c>
      <c r="J59" s="129">
        <v>4497</v>
      </c>
      <c r="K59" s="125">
        <v>5000</v>
      </c>
      <c r="L59" s="66">
        <f t="shared" si="6"/>
        <v>0.89939999999999998</v>
      </c>
      <c r="M59" s="66"/>
      <c r="N59" s="71"/>
      <c r="O59" s="71"/>
      <c r="P59" s="70" t="s">
        <v>303</v>
      </c>
      <c r="Q59" s="64" t="s">
        <v>397</v>
      </c>
      <c r="R59" s="64" t="s">
        <v>305</v>
      </c>
      <c r="S59" s="64" t="s">
        <v>301</v>
      </c>
    </row>
    <row r="60" spans="1:19" ht="16.5" x14ac:dyDescent="0.25">
      <c r="A60" s="138">
        <v>44544</v>
      </c>
      <c r="B60" s="71" t="s">
        <v>439</v>
      </c>
      <c r="C60" s="71" t="str">
        <f t="shared" si="5"/>
        <v>DS00100422021020701</v>
      </c>
      <c r="D60" s="72" t="s">
        <v>163</v>
      </c>
      <c r="E60" s="72" t="s">
        <v>165</v>
      </c>
      <c r="F60" s="69">
        <v>68</v>
      </c>
      <c r="G60" s="89" t="s">
        <v>22</v>
      </c>
      <c r="H60" s="66">
        <v>5</v>
      </c>
      <c r="I60" s="116" t="s">
        <v>35</v>
      </c>
      <c r="J60" s="129">
        <v>4635</v>
      </c>
      <c r="K60" s="125">
        <v>5000</v>
      </c>
      <c r="L60" s="66">
        <f t="shared" si="6"/>
        <v>0.92700000000000005</v>
      </c>
      <c r="M60" s="66">
        <v>2.5999999999999999E-2</v>
      </c>
      <c r="N60" s="71"/>
      <c r="O60" s="71"/>
      <c r="P60" s="70" t="s">
        <v>303</v>
      </c>
      <c r="Q60" s="64" t="s">
        <v>398</v>
      </c>
      <c r="R60" s="64" t="s">
        <v>305</v>
      </c>
      <c r="S60" s="64" t="s">
        <v>301</v>
      </c>
    </row>
    <row r="61" spans="1:19" ht="16.5" x14ac:dyDescent="0.25">
      <c r="A61" s="138">
        <v>44544</v>
      </c>
      <c r="B61" s="71" t="s">
        <v>440</v>
      </c>
      <c r="C61" s="71" t="str">
        <f t="shared" si="5"/>
        <v>DS00100432021020701</v>
      </c>
      <c r="D61" s="72" t="s">
        <v>166</v>
      </c>
      <c r="E61" s="69" t="s">
        <v>28</v>
      </c>
      <c r="F61" s="69">
        <v>75</v>
      </c>
      <c r="G61" s="89" t="s">
        <v>22</v>
      </c>
      <c r="H61" s="66">
        <v>1</v>
      </c>
      <c r="I61" s="116" t="s">
        <v>13</v>
      </c>
      <c r="J61" s="129">
        <v>3657</v>
      </c>
      <c r="K61" s="125">
        <v>5000</v>
      </c>
      <c r="L61" s="66">
        <f t="shared" si="6"/>
        <v>0.73140000000000005</v>
      </c>
      <c r="M61" s="66">
        <v>2.5999999999999999E-2</v>
      </c>
      <c r="N61" s="71"/>
      <c r="O61" s="71"/>
      <c r="P61" s="70" t="s">
        <v>303</v>
      </c>
      <c r="Q61" s="64" t="s">
        <v>399</v>
      </c>
      <c r="R61" s="64" t="s">
        <v>305</v>
      </c>
      <c r="S61" s="64" t="s">
        <v>301</v>
      </c>
    </row>
    <row r="62" spans="1:19" ht="16.5" x14ac:dyDescent="0.25">
      <c r="A62" s="138">
        <v>44571</v>
      </c>
      <c r="B62" s="71" t="s">
        <v>441</v>
      </c>
      <c r="C62" s="71" t="str">
        <f t="shared" si="5"/>
        <v>DS00100442021020701</v>
      </c>
      <c r="D62" s="72" t="s">
        <v>167</v>
      </c>
      <c r="E62" s="72" t="s">
        <v>174</v>
      </c>
      <c r="F62" s="69">
        <v>100</v>
      </c>
      <c r="G62" s="89" t="s">
        <v>22</v>
      </c>
      <c r="H62" s="66">
        <v>1</v>
      </c>
      <c r="I62" s="120" t="s">
        <v>35</v>
      </c>
      <c r="J62" s="129">
        <v>4945</v>
      </c>
      <c r="K62" s="125">
        <v>5000</v>
      </c>
      <c r="L62" s="66">
        <f t="shared" si="6"/>
        <v>0.98899999999999999</v>
      </c>
      <c r="M62" s="66">
        <v>3.5999999999999997E-2</v>
      </c>
      <c r="N62" s="71"/>
      <c r="O62" s="71"/>
      <c r="P62" s="70" t="s">
        <v>303</v>
      </c>
      <c r="Q62" s="64" t="s">
        <v>400</v>
      </c>
      <c r="R62" s="64" t="s">
        <v>305</v>
      </c>
      <c r="S62" s="64" t="s">
        <v>301</v>
      </c>
    </row>
    <row r="63" spans="1:19" ht="16.5" x14ac:dyDescent="0.25">
      <c r="A63" s="138">
        <v>44690</v>
      </c>
      <c r="B63" s="71" t="s">
        <v>442</v>
      </c>
      <c r="C63" s="71" t="str">
        <f t="shared" si="5"/>
        <v>DS00100442021020702</v>
      </c>
      <c r="D63" s="72" t="s">
        <v>167</v>
      </c>
      <c r="E63" s="78" t="s">
        <v>101</v>
      </c>
      <c r="F63" s="69">
        <v>100</v>
      </c>
      <c r="G63" s="89" t="s">
        <v>22</v>
      </c>
      <c r="H63" s="66">
        <v>1</v>
      </c>
      <c r="I63" s="116" t="s">
        <v>102</v>
      </c>
      <c r="J63" s="129">
        <v>4841</v>
      </c>
      <c r="K63" s="125">
        <v>5000</v>
      </c>
      <c r="L63" s="66">
        <f t="shared" si="6"/>
        <v>0.96819999999999995</v>
      </c>
      <c r="M63" s="66">
        <v>0.03</v>
      </c>
      <c r="N63" s="71"/>
      <c r="O63" s="71"/>
      <c r="P63" s="70" t="s">
        <v>303</v>
      </c>
      <c r="Q63" s="64" t="s">
        <v>400</v>
      </c>
      <c r="R63" s="64" t="s">
        <v>305</v>
      </c>
      <c r="S63" s="64" t="s">
        <v>304</v>
      </c>
    </row>
    <row r="64" spans="1:19" ht="16.5" x14ac:dyDescent="0.25">
      <c r="A64" s="138">
        <v>44571</v>
      </c>
      <c r="B64" s="71" t="s">
        <v>443</v>
      </c>
      <c r="C64" s="71" t="str">
        <f t="shared" si="5"/>
        <v>DS00100452021020701</v>
      </c>
      <c r="D64" s="72" t="s">
        <v>168</v>
      </c>
      <c r="E64" s="69" t="s">
        <v>29</v>
      </c>
      <c r="F64" s="69">
        <v>120</v>
      </c>
      <c r="G64" s="89" t="s">
        <v>22</v>
      </c>
      <c r="H64" s="66">
        <v>1</v>
      </c>
      <c r="I64" s="120" t="s">
        <v>13</v>
      </c>
      <c r="J64" s="129">
        <v>4139</v>
      </c>
      <c r="K64" s="125">
        <v>5000</v>
      </c>
      <c r="L64" s="66">
        <f t="shared" si="6"/>
        <v>0.82779999999999998</v>
      </c>
      <c r="M64" s="66">
        <v>2.5999999999999999E-2</v>
      </c>
      <c r="N64" s="71"/>
      <c r="O64" s="71"/>
      <c r="P64" s="70" t="s">
        <v>303</v>
      </c>
      <c r="Q64" s="64" t="s">
        <v>401</v>
      </c>
      <c r="R64" s="64" t="s">
        <v>305</v>
      </c>
      <c r="S64" s="64" t="s">
        <v>301</v>
      </c>
    </row>
    <row r="65" spans="1:19" ht="16.5" x14ac:dyDescent="0.25">
      <c r="A65" s="138">
        <v>44234</v>
      </c>
      <c r="B65" s="71" t="s">
        <v>444</v>
      </c>
      <c r="C65" s="71" t="str">
        <f t="shared" si="5"/>
        <v>DS00100462021020701</v>
      </c>
      <c r="D65" s="72" t="s">
        <v>169</v>
      </c>
      <c r="E65" s="72" t="s">
        <v>173</v>
      </c>
      <c r="F65" s="69">
        <v>200</v>
      </c>
      <c r="G65" s="89" t="s">
        <v>22</v>
      </c>
      <c r="H65" s="66">
        <v>1</v>
      </c>
      <c r="I65" s="120" t="s">
        <v>13</v>
      </c>
      <c r="J65" s="129">
        <v>4639</v>
      </c>
      <c r="K65" s="125">
        <v>5000</v>
      </c>
      <c r="L65" s="66">
        <f t="shared" si="6"/>
        <v>0.92779999999999996</v>
      </c>
      <c r="M65" s="66">
        <v>0.03</v>
      </c>
      <c r="N65" s="71"/>
      <c r="O65" s="71"/>
      <c r="P65" s="70" t="s">
        <v>303</v>
      </c>
      <c r="Q65" s="64" t="s">
        <v>402</v>
      </c>
      <c r="R65" s="64" t="s">
        <v>305</v>
      </c>
      <c r="S65" s="64" t="s">
        <v>301</v>
      </c>
    </row>
    <row r="66" spans="1:19" ht="16.5" x14ac:dyDescent="0.25">
      <c r="A66" s="138">
        <v>44544</v>
      </c>
      <c r="B66" s="71" t="s">
        <v>445</v>
      </c>
      <c r="C66" s="71" t="str">
        <f t="shared" si="5"/>
        <v>DS00100472021020701</v>
      </c>
      <c r="D66" s="72" t="s">
        <v>172</v>
      </c>
      <c r="E66" s="72" t="s">
        <v>177</v>
      </c>
      <c r="F66" s="69">
        <v>220</v>
      </c>
      <c r="G66" s="89" t="s">
        <v>22</v>
      </c>
      <c r="H66" s="66">
        <v>1</v>
      </c>
      <c r="I66" s="120" t="s">
        <v>35</v>
      </c>
      <c r="J66" s="129">
        <v>4518</v>
      </c>
      <c r="K66" s="125">
        <v>5000</v>
      </c>
      <c r="L66" s="66">
        <f t="shared" si="6"/>
        <v>0.90359999999999996</v>
      </c>
      <c r="M66" s="66">
        <v>2.5999999999999999E-2</v>
      </c>
      <c r="N66" s="71"/>
      <c r="O66" s="71"/>
      <c r="P66" s="70" t="s">
        <v>303</v>
      </c>
      <c r="Q66" s="64" t="s">
        <v>403</v>
      </c>
      <c r="R66" s="64" t="s">
        <v>305</v>
      </c>
      <c r="S66" s="64" t="s">
        <v>301</v>
      </c>
    </row>
    <row r="67" spans="1:19" ht="16.5" x14ac:dyDescent="0.25">
      <c r="A67" s="138">
        <v>44677</v>
      </c>
      <c r="B67" s="71" t="s">
        <v>446</v>
      </c>
      <c r="C67" s="71" t="str">
        <f t="shared" si="5"/>
        <v>DS00100482021020701</v>
      </c>
      <c r="D67" s="72" t="s">
        <v>170</v>
      </c>
      <c r="E67" s="69" t="s">
        <v>30</v>
      </c>
      <c r="F67" s="66">
        <v>330</v>
      </c>
      <c r="G67" s="89" t="s">
        <v>22</v>
      </c>
      <c r="H67" s="66">
        <v>5</v>
      </c>
      <c r="I67" s="116" t="s">
        <v>13</v>
      </c>
      <c r="J67" s="129">
        <v>4103</v>
      </c>
      <c r="K67" s="125">
        <v>5000</v>
      </c>
      <c r="L67" s="66">
        <f t="shared" si="6"/>
        <v>0.8206</v>
      </c>
      <c r="M67" s="66">
        <v>0.02</v>
      </c>
      <c r="N67" s="71"/>
      <c r="O67" s="71"/>
      <c r="P67" s="70" t="s">
        <v>303</v>
      </c>
      <c r="Q67" s="64" t="s">
        <v>404</v>
      </c>
      <c r="R67" s="64" t="s">
        <v>305</v>
      </c>
      <c r="S67" s="64" t="s">
        <v>301</v>
      </c>
    </row>
    <row r="68" spans="1:19" ht="16.5" x14ac:dyDescent="0.25">
      <c r="A68" s="138">
        <v>44234</v>
      </c>
      <c r="B68" s="71" t="s">
        <v>447</v>
      </c>
      <c r="C68" s="71" t="str">
        <f t="shared" si="5"/>
        <v>DS00100492021020701</v>
      </c>
      <c r="D68" s="75" t="s">
        <v>261</v>
      </c>
      <c r="E68" s="75" t="s">
        <v>260</v>
      </c>
      <c r="F68" s="66">
        <v>470</v>
      </c>
      <c r="G68" s="89" t="s">
        <v>22</v>
      </c>
      <c r="H68" s="66">
        <v>5</v>
      </c>
      <c r="I68" s="116" t="s">
        <v>13</v>
      </c>
      <c r="J68" s="129">
        <v>1226</v>
      </c>
      <c r="K68" s="125">
        <v>5000</v>
      </c>
      <c r="L68" s="66">
        <f t="shared" si="6"/>
        <v>0.2452</v>
      </c>
      <c r="M68" s="66">
        <v>0.02</v>
      </c>
      <c r="N68" s="71"/>
      <c r="O68" s="71"/>
      <c r="P68" s="70" t="s">
        <v>303</v>
      </c>
      <c r="Q68" s="64" t="s">
        <v>405</v>
      </c>
      <c r="R68" s="64" t="s">
        <v>305</v>
      </c>
      <c r="S68" s="64" t="s">
        <v>301</v>
      </c>
    </row>
    <row r="69" spans="1:19" ht="16.5" x14ac:dyDescent="0.25">
      <c r="A69" s="138">
        <v>44234</v>
      </c>
      <c r="B69" s="71" t="s">
        <v>448</v>
      </c>
      <c r="C69" s="71" t="str">
        <f t="shared" si="5"/>
        <v>DS00100492021020702</v>
      </c>
      <c r="D69" s="75" t="s">
        <v>261</v>
      </c>
      <c r="E69" s="75" t="s">
        <v>260</v>
      </c>
      <c r="F69" s="66">
        <v>470</v>
      </c>
      <c r="G69" s="89" t="s">
        <v>22</v>
      </c>
      <c r="H69" s="66">
        <v>5</v>
      </c>
      <c r="I69" s="116" t="s">
        <v>13</v>
      </c>
      <c r="J69" s="129">
        <v>4886</v>
      </c>
      <c r="K69" s="125">
        <v>5000</v>
      </c>
      <c r="L69" s="66">
        <f t="shared" si="6"/>
        <v>0.97719999999999996</v>
      </c>
      <c r="M69" s="66">
        <v>0.02</v>
      </c>
      <c r="N69" s="71"/>
      <c r="O69" s="71"/>
      <c r="P69" s="70" t="s">
        <v>303</v>
      </c>
      <c r="Q69" s="64" t="s">
        <v>405</v>
      </c>
      <c r="R69" s="64" t="s">
        <v>305</v>
      </c>
      <c r="S69" s="64" t="s">
        <v>304</v>
      </c>
    </row>
    <row r="70" spans="1:19" ht="16.5" x14ac:dyDescent="0.25">
      <c r="A70" s="138">
        <v>44354</v>
      </c>
      <c r="B70" s="71" t="s">
        <v>449</v>
      </c>
      <c r="C70" s="71" t="str">
        <f t="shared" si="5"/>
        <v>DS00100502021020701</v>
      </c>
      <c r="D70" s="72" t="s">
        <v>175</v>
      </c>
      <c r="E70" s="69" t="s">
        <v>31</v>
      </c>
      <c r="F70" s="69">
        <v>560</v>
      </c>
      <c r="G70" s="89" t="s">
        <v>22</v>
      </c>
      <c r="H70" s="66">
        <v>1</v>
      </c>
      <c r="I70" s="116" t="s">
        <v>13</v>
      </c>
      <c r="J70" s="129">
        <v>4543</v>
      </c>
      <c r="K70" s="125">
        <v>5000</v>
      </c>
      <c r="L70" s="66">
        <f t="shared" si="6"/>
        <v>0.90859999999999996</v>
      </c>
      <c r="M70" s="66">
        <v>2.5999999999999999E-2</v>
      </c>
      <c r="N70" s="71"/>
      <c r="O70" s="71"/>
      <c r="P70" s="70" t="s">
        <v>303</v>
      </c>
      <c r="Q70" s="64" t="s">
        <v>406</v>
      </c>
      <c r="R70" s="64" t="s">
        <v>305</v>
      </c>
      <c r="S70" s="64" t="s">
        <v>301</v>
      </c>
    </row>
    <row r="71" spans="1:19" ht="16.5" x14ac:dyDescent="0.25">
      <c r="A71" s="138">
        <v>44234</v>
      </c>
      <c r="B71" s="71" t="s">
        <v>450</v>
      </c>
      <c r="C71" s="71" t="str">
        <f t="shared" si="5"/>
        <v>DS00100512021020701</v>
      </c>
      <c r="D71" s="72" t="s">
        <v>176</v>
      </c>
      <c r="E71" s="72" t="s">
        <v>196</v>
      </c>
      <c r="F71" s="69">
        <v>680</v>
      </c>
      <c r="G71" s="89" t="s">
        <v>22</v>
      </c>
      <c r="H71" s="66">
        <v>5</v>
      </c>
      <c r="I71" s="120" t="s">
        <v>35</v>
      </c>
      <c r="J71" s="129">
        <v>4941</v>
      </c>
      <c r="K71" s="125">
        <v>5000</v>
      </c>
      <c r="L71" s="66">
        <f t="shared" si="6"/>
        <v>0.98819999999999997</v>
      </c>
      <c r="M71" s="66">
        <v>0.02</v>
      </c>
      <c r="N71" s="71"/>
      <c r="O71" s="71"/>
      <c r="P71" s="70" t="s">
        <v>303</v>
      </c>
      <c r="Q71" s="64" t="s">
        <v>407</v>
      </c>
      <c r="R71" s="64" t="s">
        <v>305</v>
      </c>
      <c r="S71" s="64" t="s">
        <v>301</v>
      </c>
    </row>
    <row r="72" spans="1:19" ht="16.5" x14ac:dyDescent="0.25">
      <c r="A72" s="138">
        <v>44272</v>
      </c>
      <c r="B72" s="71" t="s">
        <v>451</v>
      </c>
      <c r="C72" s="71" t="str">
        <f t="shared" si="5"/>
        <v>DS00100522021020701</v>
      </c>
      <c r="D72" s="72" t="s">
        <v>179</v>
      </c>
      <c r="E72" s="72" t="s">
        <v>194</v>
      </c>
      <c r="F72" s="69" t="s">
        <v>18</v>
      </c>
      <c r="G72" s="89" t="s">
        <v>22</v>
      </c>
      <c r="H72" s="66">
        <v>5</v>
      </c>
      <c r="I72" s="116" t="s">
        <v>13</v>
      </c>
      <c r="J72" s="129">
        <v>2879</v>
      </c>
      <c r="K72" s="125">
        <v>5000</v>
      </c>
      <c r="L72" s="66">
        <f t="shared" si="6"/>
        <v>0.57579999999999998</v>
      </c>
      <c r="M72" s="66">
        <v>2.9000000000000001E-2</v>
      </c>
      <c r="N72" s="71"/>
      <c r="O72" s="71"/>
      <c r="P72" s="70" t="s">
        <v>303</v>
      </c>
      <c r="Q72" s="64" t="s">
        <v>408</v>
      </c>
      <c r="R72" s="64" t="s">
        <v>305</v>
      </c>
      <c r="S72" s="64" t="s">
        <v>301</v>
      </c>
    </row>
    <row r="73" spans="1:19" ht="16.5" x14ac:dyDescent="0.25">
      <c r="A73" s="138">
        <v>44234</v>
      </c>
      <c r="B73" s="71" t="s">
        <v>452</v>
      </c>
      <c r="C73" s="71" t="str">
        <f t="shared" si="5"/>
        <v>DS00100522021020702</v>
      </c>
      <c r="D73" s="72" t="s">
        <v>179</v>
      </c>
      <c r="E73" s="72" t="s">
        <v>194</v>
      </c>
      <c r="F73" s="69" t="s">
        <v>18</v>
      </c>
      <c r="G73" s="89" t="s">
        <v>22</v>
      </c>
      <c r="H73" s="66">
        <v>5</v>
      </c>
      <c r="I73" s="116" t="s">
        <v>13</v>
      </c>
      <c r="J73" s="129">
        <v>5000</v>
      </c>
      <c r="K73" s="125">
        <v>5000</v>
      </c>
      <c r="L73" s="66">
        <f t="shared" si="6"/>
        <v>1</v>
      </c>
      <c r="M73" s="66">
        <v>2.9000000000000001E-2</v>
      </c>
      <c r="N73" s="71"/>
      <c r="O73" s="71"/>
      <c r="P73" s="70" t="s">
        <v>303</v>
      </c>
      <c r="Q73" s="64" t="s">
        <v>408</v>
      </c>
      <c r="R73" s="64" t="s">
        <v>305</v>
      </c>
      <c r="S73" s="64" t="s">
        <v>304</v>
      </c>
    </row>
    <row r="74" spans="1:19" ht="16.5" x14ac:dyDescent="0.25">
      <c r="A74" s="138">
        <v>44234</v>
      </c>
      <c r="B74" s="71" t="s">
        <v>453</v>
      </c>
      <c r="C74" s="71" t="str">
        <f t="shared" si="5"/>
        <v>DS00100522021020703</v>
      </c>
      <c r="D74" s="72" t="s">
        <v>179</v>
      </c>
      <c r="E74" s="72" t="s">
        <v>194</v>
      </c>
      <c r="F74" s="69" t="s">
        <v>18</v>
      </c>
      <c r="G74" s="89" t="s">
        <v>22</v>
      </c>
      <c r="H74" s="66">
        <v>5</v>
      </c>
      <c r="I74" s="116" t="s">
        <v>13</v>
      </c>
      <c r="J74" s="129">
        <v>5000</v>
      </c>
      <c r="K74" s="125">
        <v>5000</v>
      </c>
      <c r="L74" s="66">
        <f t="shared" si="6"/>
        <v>1</v>
      </c>
      <c r="M74" s="66">
        <v>2.9000000000000001E-2</v>
      </c>
      <c r="N74" s="71"/>
      <c r="O74" s="71"/>
      <c r="P74" s="70" t="s">
        <v>303</v>
      </c>
      <c r="Q74" s="64" t="s">
        <v>408</v>
      </c>
      <c r="R74" s="64" t="s">
        <v>305</v>
      </c>
      <c r="S74" s="64" t="s">
        <v>308</v>
      </c>
    </row>
    <row r="75" spans="1:19" ht="16.5" x14ac:dyDescent="0.25">
      <c r="A75" s="138">
        <v>44544</v>
      </c>
      <c r="B75" s="71" t="s">
        <v>454</v>
      </c>
      <c r="C75" s="71" t="str">
        <f t="shared" si="5"/>
        <v>DS00100532021020701</v>
      </c>
      <c r="D75" s="72" t="s">
        <v>178</v>
      </c>
      <c r="E75" s="72" t="s">
        <v>195</v>
      </c>
      <c r="F75" s="69" t="s">
        <v>18</v>
      </c>
      <c r="G75" s="89" t="s">
        <v>22</v>
      </c>
      <c r="H75" s="66">
        <v>1</v>
      </c>
      <c r="I75" s="116" t="s">
        <v>13</v>
      </c>
      <c r="J75" s="129">
        <v>3064</v>
      </c>
      <c r="K75" s="125">
        <v>5000</v>
      </c>
      <c r="L75" s="66">
        <f t="shared" si="6"/>
        <v>0.61280000000000001</v>
      </c>
      <c r="M75" s="66">
        <v>2.5999999999999999E-2</v>
      </c>
      <c r="N75" s="71"/>
      <c r="O75" s="71"/>
      <c r="P75" s="70" t="s">
        <v>303</v>
      </c>
      <c r="Q75" s="64" t="s">
        <v>409</v>
      </c>
      <c r="R75" s="64" t="s">
        <v>305</v>
      </c>
      <c r="S75" s="64" t="s">
        <v>301</v>
      </c>
    </row>
    <row r="76" spans="1:19" ht="16.5" x14ac:dyDescent="0.25">
      <c r="A76" s="138">
        <v>44234</v>
      </c>
      <c r="B76" s="71" t="s">
        <v>455</v>
      </c>
      <c r="C76" s="71" t="str">
        <f t="shared" si="5"/>
        <v>DS00100532021020702</v>
      </c>
      <c r="D76" s="72" t="s">
        <v>178</v>
      </c>
      <c r="E76" s="75" t="s">
        <v>268</v>
      </c>
      <c r="F76" s="69" t="s">
        <v>18</v>
      </c>
      <c r="G76" s="89" t="s">
        <v>22</v>
      </c>
      <c r="H76" s="66">
        <v>1</v>
      </c>
      <c r="I76" s="116" t="s">
        <v>35</v>
      </c>
      <c r="J76" s="129">
        <v>5000</v>
      </c>
      <c r="K76" s="125">
        <v>5000</v>
      </c>
      <c r="L76" s="66">
        <f t="shared" si="6"/>
        <v>1</v>
      </c>
      <c r="M76" s="66">
        <v>2.5999999999999999E-2</v>
      </c>
      <c r="N76" s="71"/>
      <c r="O76" s="71"/>
      <c r="P76" s="70" t="s">
        <v>303</v>
      </c>
      <c r="Q76" s="64" t="s">
        <v>409</v>
      </c>
      <c r="R76" s="64" t="s">
        <v>305</v>
      </c>
      <c r="S76" s="64" t="s">
        <v>304</v>
      </c>
    </row>
    <row r="77" spans="1:19" ht="16.5" x14ac:dyDescent="0.25">
      <c r="A77" s="138">
        <v>44544</v>
      </c>
      <c r="B77" s="71" t="s">
        <v>456</v>
      </c>
      <c r="C77" s="71" t="str">
        <f t="shared" si="5"/>
        <v>DS00100542021020701</v>
      </c>
      <c r="D77" s="72" t="s">
        <v>171</v>
      </c>
      <c r="E77" s="72" t="s">
        <v>197</v>
      </c>
      <c r="F77" s="69" t="s">
        <v>33</v>
      </c>
      <c r="G77" s="89" t="s">
        <v>22</v>
      </c>
      <c r="H77" s="66">
        <v>1</v>
      </c>
      <c r="I77" s="116" t="s">
        <v>13</v>
      </c>
      <c r="J77" s="129">
        <v>4331</v>
      </c>
      <c r="K77" s="125">
        <v>5000</v>
      </c>
      <c r="L77" s="66">
        <f t="shared" si="6"/>
        <v>0.86619999999999997</v>
      </c>
      <c r="M77" s="66">
        <v>2.5999999999999999E-2</v>
      </c>
      <c r="N77" s="71"/>
      <c r="O77" s="71"/>
      <c r="P77" s="70" t="s">
        <v>303</v>
      </c>
      <c r="Q77" s="64" t="s">
        <v>410</v>
      </c>
      <c r="R77" s="64" t="s">
        <v>305</v>
      </c>
      <c r="S77" s="64" t="s">
        <v>301</v>
      </c>
    </row>
    <row r="78" spans="1:19" ht="16.5" x14ac:dyDescent="0.25">
      <c r="A78" s="138">
        <v>44234</v>
      </c>
      <c r="B78" s="71" t="s">
        <v>457</v>
      </c>
      <c r="C78" s="71" t="str">
        <f t="shared" si="5"/>
        <v>DS00100552021020701</v>
      </c>
      <c r="D78" s="72" t="s">
        <v>198</v>
      </c>
      <c r="E78" s="72" t="s">
        <v>36</v>
      </c>
      <c r="F78" s="69" t="s">
        <v>34</v>
      </c>
      <c r="G78" s="89" t="s">
        <v>22</v>
      </c>
      <c r="H78" s="66">
        <v>1</v>
      </c>
      <c r="I78" s="116" t="s">
        <v>35</v>
      </c>
      <c r="J78" s="129">
        <v>4672</v>
      </c>
      <c r="K78" s="125">
        <v>5000</v>
      </c>
      <c r="L78" s="66">
        <f t="shared" si="6"/>
        <v>0.93440000000000001</v>
      </c>
      <c r="M78" s="66">
        <v>2.5999999999999999E-2</v>
      </c>
      <c r="N78" s="71"/>
      <c r="O78" s="71"/>
      <c r="P78" s="70" t="s">
        <v>303</v>
      </c>
      <c r="Q78" s="64" t="s">
        <v>411</v>
      </c>
      <c r="R78" s="64" t="s">
        <v>305</v>
      </c>
      <c r="S78" s="64" t="s">
        <v>301</v>
      </c>
    </row>
    <row r="79" spans="1:19" ht="16.5" x14ac:dyDescent="0.25">
      <c r="A79" s="138">
        <v>44234</v>
      </c>
      <c r="B79" s="71" t="s">
        <v>458</v>
      </c>
      <c r="C79" s="71" t="str">
        <f t="shared" si="5"/>
        <v>DS00100562021020701</v>
      </c>
      <c r="D79" s="72" t="s">
        <v>199</v>
      </c>
      <c r="E79" s="78" t="s">
        <v>97</v>
      </c>
      <c r="F79" s="78" t="s">
        <v>19</v>
      </c>
      <c r="G79" s="89" t="s">
        <v>22</v>
      </c>
      <c r="H79" s="66">
        <v>5</v>
      </c>
      <c r="I79" s="120" t="s">
        <v>96</v>
      </c>
      <c r="J79" s="129">
        <v>4920</v>
      </c>
      <c r="K79" s="125">
        <v>5000</v>
      </c>
      <c r="L79" s="66">
        <f t="shared" si="6"/>
        <v>0.98399999999999999</v>
      </c>
      <c r="M79" s="66">
        <v>0.03</v>
      </c>
      <c r="N79" s="71"/>
      <c r="O79" s="71"/>
      <c r="P79" s="70" t="s">
        <v>303</v>
      </c>
      <c r="Q79" s="64" t="s">
        <v>412</v>
      </c>
      <c r="R79" s="64" t="s">
        <v>305</v>
      </c>
      <c r="S79" s="64" t="s">
        <v>301</v>
      </c>
    </row>
    <row r="80" spans="1:19" ht="16.5" x14ac:dyDescent="0.25">
      <c r="A80" s="138">
        <v>44544</v>
      </c>
      <c r="B80" s="71" t="s">
        <v>459</v>
      </c>
      <c r="C80" s="71" t="str">
        <f t="shared" si="5"/>
        <v>DS00100572021020701</v>
      </c>
      <c r="D80" s="72" t="s">
        <v>200</v>
      </c>
      <c r="E80" s="72" t="s">
        <v>202</v>
      </c>
      <c r="F80" s="78" t="s">
        <v>19</v>
      </c>
      <c r="G80" s="89" t="s">
        <v>22</v>
      </c>
      <c r="H80" s="66">
        <v>1</v>
      </c>
      <c r="I80" s="117" t="s">
        <v>35</v>
      </c>
      <c r="J80" s="129">
        <v>4855</v>
      </c>
      <c r="K80" s="125">
        <v>5000</v>
      </c>
      <c r="L80" s="66">
        <f t="shared" si="6"/>
        <v>0.97099999999999997</v>
      </c>
      <c r="M80" s="66">
        <v>2.5999999999999999E-2</v>
      </c>
      <c r="N80" s="71"/>
      <c r="O80" s="71"/>
      <c r="P80" s="70" t="s">
        <v>303</v>
      </c>
      <c r="Q80" s="64" t="s">
        <v>413</v>
      </c>
      <c r="R80" s="64" t="s">
        <v>305</v>
      </c>
      <c r="S80" s="64" t="s">
        <v>301</v>
      </c>
    </row>
    <row r="81" spans="1:19" ht="16.5" x14ac:dyDescent="0.25">
      <c r="A81" s="138">
        <v>44234</v>
      </c>
      <c r="B81" s="71" t="s">
        <v>460</v>
      </c>
      <c r="C81" s="71" t="str">
        <f t="shared" ref="C81:C112" si="7">"DS" &amp;P81 &amp; Q81 &amp; R81 &amp; S81</f>
        <v>DS00100582021020701</v>
      </c>
      <c r="D81" s="72" t="s">
        <v>180</v>
      </c>
      <c r="E81" s="78" t="s">
        <v>99</v>
      </c>
      <c r="F81" s="78" t="s">
        <v>98</v>
      </c>
      <c r="G81" s="89" t="s">
        <v>22</v>
      </c>
      <c r="H81" s="66">
        <v>5</v>
      </c>
      <c r="I81" s="120" t="s">
        <v>96</v>
      </c>
      <c r="J81" s="129">
        <v>4916</v>
      </c>
      <c r="K81" s="125">
        <v>5000</v>
      </c>
      <c r="L81" s="66">
        <f t="shared" ref="L81:L110" si="8">J81/K81</f>
        <v>0.98319999999999996</v>
      </c>
      <c r="M81" s="66">
        <v>0.03</v>
      </c>
      <c r="N81" s="71"/>
      <c r="O81" s="71"/>
      <c r="P81" s="70" t="s">
        <v>303</v>
      </c>
      <c r="Q81" s="64" t="s">
        <v>414</v>
      </c>
      <c r="R81" s="64" t="s">
        <v>305</v>
      </c>
      <c r="S81" s="64" t="s">
        <v>301</v>
      </c>
    </row>
    <row r="82" spans="1:19" ht="16.5" x14ac:dyDescent="0.25">
      <c r="A82" s="138">
        <v>44234</v>
      </c>
      <c r="B82" s="71" t="s">
        <v>461</v>
      </c>
      <c r="C82" s="71" t="str">
        <f t="shared" si="7"/>
        <v>DS00100592021020701</v>
      </c>
      <c r="D82" s="72" t="s">
        <v>203</v>
      </c>
      <c r="E82" s="72" t="s">
        <v>204</v>
      </c>
      <c r="F82" s="72" t="s">
        <v>205</v>
      </c>
      <c r="G82" s="89" t="s">
        <v>22</v>
      </c>
      <c r="H82" s="66">
        <v>5</v>
      </c>
      <c r="I82" s="117" t="s">
        <v>35</v>
      </c>
      <c r="J82" s="129">
        <v>4988</v>
      </c>
      <c r="K82" s="125">
        <v>5000</v>
      </c>
      <c r="L82" s="66">
        <f t="shared" si="8"/>
        <v>0.99760000000000004</v>
      </c>
      <c r="M82" s="66">
        <v>0.03</v>
      </c>
      <c r="N82" s="71"/>
      <c r="O82" s="71"/>
      <c r="P82" s="70" t="s">
        <v>303</v>
      </c>
      <c r="Q82" s="64" t="s">
        <v>415</v>
      </c>
      <c r="R82" s="64" t="s">
        <v>305</v>
      </c>
      <c r="S82" s="64" t="s">
        <v>301</v>
      </c>
    </row>
    <row r="83" spans="1:19" ht="16.5" x14ac:dyDescent="0.25">
      <c r="A83" s="138">
        <v>44234</v>
      </c>
      <c r="B83" s="71" t="s">
        <v>462</v>
      </c>
      <c r="C83" s="71" t="str">
        <f t="shared" si="7"/>
        <v>DS00100602021020701</v>
      </c>
      <c r="D83" s="72" t="s">
        <v>207</v>
      </c>
      <c r="E83" s="72" t="s">
        <v>209</v>
      </c>
      <c r="F83" s="72" t="s">
        <v>206</v>
      </c>
      <c r="G83" s="89" t="s">
        <v>22</v>
      </c>
      <c r="H83" s="66">
        <v>1</v>
      </c>
      <c r="I83" s="117" t="s">
        <v>35</v>
      </c>
      <c r="J83" s="129">
        <v>4961</v>
      </c>
      <c r="K83" s="125">
        <v>5000</v>
      </c>
      <c r="L83" s="66">
        <f t="shared" si="8"/>
        <v>0.99219999999999997</v>
      </c>
      <c r="M83" s="66">
        <v>0.03</v>
      </c>
      <c r="N83" s="71"/>
      <c r="O83" s="71"/>
      <c r="P83" s="70" t="s">
        <v>303</v>
      </c>
      <c r="Q83" s="64" t="s">
        <v>416</v>
      </c>
      <c r="R83" s="64" t="s">
        <v>305</v>
      </c>
      <c r="S83" s="64" t="s">
        <v>301</v>
      </c>
    </row>
    <row r="84" spans="1:19" ht="16.5" x14ac:dyDescent="0.25">
      <c r="A84" s="138">
        <v>44677</v>
      </c>
      <c r="B84" s="71" t="s">
        <v>463</v>
      </c>
      <c r="C84" s="71" t="str">
        <f t="shared" si="7"/>
        <v>DS00100612021020701</v>
      </c>
      <c r="D84" s="72" t="s">
        <v>208</v>
      </c>
      <c r="E84" s="72" t="s">
        <v>210</v>
      </c>
      <c r="F84" s="72" t="s">
        <v>211</v>
      </c>
      <c r="G84" s="89" t="s">
        <v>22</v>
      </c>
      <c r="H84" s="66">
        <v>5</v>
      </c>
      <c r="I84" s="117" t="s">
        <v>35</v>
      </c>
      <c r="J84" s="129">
        <v>4363</v>
      </c>
      <c r="K84" s="125">
        <v>5000</v>
      </c>
      <c r="L84" s="66">
        <f t="shared" si="8"/>
        <v>0.87260000000000004</v>
      </c>
      <c r="M84" s="66">
        <v>2.5999999999999999E-2</v>
      </c>
      <c r="N84" s="71"/>
      <c r="O84" s="71"/>
      <c r="P84" s="70" t="s">
        <v>303</v>
      </c>
      <c r="Q84" s="64" t="s">
        <v>417</v>
      </c>
      <c r="R84" s="64" t="s">
        <v>305</v>
      </c>
      <c r="S84" s="64" t="s">
        <v>301</v>
      </c>
    </row>
    <row r="85" spans="1:19" ht="16.5" x14ac:dyDescent="0.25">
      <c r="A85" s="138">
        <v>44234</v>
      </c>
      <c r="B85" s="71" t="s">
        <v>464</v>
      </c>
      <c r="C85" s="71" t="str">
        <f t="shared" si="7"/>
        <v>DS00100622021020701</v>
      </c>
      <c r="D85" s="72" t="s">
        <v>181</v>
      </c>
      <c r="E85" s="69" t="s">
        <v>38</v>
      </c>
      <c r="F85" s="69" t="s">
        <v>37</v>
      </c>
      <c r="G85" s="89" t="s">
        <v>22</v>
      </c>
      <c r="H85" s="66">
        <v>5</v>
      </c>
      <c r="I85" s="116" t="s">
        <v>13</v>
      </c>
      <c r="J85" s="129">
        <v>2938</v>
      </c>
      <c r="K85" s="125">
        <v>5000</v>
      </c>
      <c r="L85" s="66">
        <f t="shared" si="8"/>
        <v>0.58760000000000001</v>
      </c>
      <c r="M85" s="66">
        <v>0.02</v>
      </c>
      <c r="N85" s="71"/>
      <c r="O85" s="71"/>
      <c r="P85" s="70" t="s">
        <v>303</v>
      </c>
      <c r="Q85" s="64" t="s">
        <v>418</v>
      </c>
      <c r="R85" s="64" t="s">
        <v>305</v>
      </c>
      <c r="S85" s="64" t="s">
        <v>301</v>
      </c>
    </row>
    <row r="86" spans="1:19" ht="16.5" x14ac:dyDescent="0.25">
      <c r="A86" s="138">
        <v>44234</v>
      </c>
      <c r="B86" s="71" t="s">
        <v>465</v>
      </c>
      <c r="C86" s="71" t="str">
        <f t="shared" si="7"/>
        <v>DS00100622021020702</v>
      </c>
      <c r="D86" s="72" t="s">
        <v>181</v>
      </c>
      <c r="E86" s="69" t="s">
        <v>38</v>
      </c>
      <c r="F86" s="69" t="s">
        <v>37</v>
      </c>
      <c r="G86" s="89" t="s">
        <v>22</v>
      </c>
      <c r="H86" s="66">
        <v>5</v>
      </c>
      <c r="I86" s="116" t="s">
        <v>13</v>
      </c>
      <c r="J86" s="129">
        <v>4952</v>
      </c>
      <c r="K86" s="125">
        <v>5000</v>
      </c>
      <c r="L86" s="66">
        <f t="shared" si="8"/>
        <v>0.99039999999999995</v>
      </c>
      <c r="M86" s="66">
        <v>0.02</v>
      </c>
      <c r="N86" s="71"/>
      <c r="O86" s="71"/>
      <c r="P86" s="70" t="s">
        <v>303</v>
      </c>
      <c r="Q86" s="64" t="s">
        <v>418</v>
      </c>
      <c r="R86" s="64" t="s">
        <v>305</v>
      </c>
      <c r="S86" s="64" t="s">
        <v>304</v>
      </c>
    </row>
    <row r="87" spans="1:19" ht="16.5" x14ac:dyDescent="0.25">
      <c r="A87" s="138">
        <v>44234</v>
      </c>
      <c r="B87" s="71" t="s">
        <v>466</v>
      </c>
      <c r="C87" s="71" t="str">
        <f t="shared" si="7"/>
        <v>DS00100632021020701</v>
      </c>
      <c r="D87" s="75" t="s">
        <v>182</v>
      </c>
      <c r="E87" s="75" t="s">
        <v>267</v>
      </c>
      <c r="F87" s="69" t="s">
        <v>39</v>
      </c>
      <c r="G87" s="89" t="s">
        <v>22</v>
      </c>
      <c r="H87" s="66">
        <v>5</v>
      </c>
      <c r="I87" s="116" t="s">
        <v>13</v>
      </c>
      <c r="J87" s="129">
        <v>3571</v>
      </c>
      <c r="K87" s="125">
        <v>5000</v>
      </c>
      <c r="L87" s="66">
        <f t="shared" si="8"/>
        <v>0.71419999999999995</v>
      </c>
      <c r="M87" s="66">
        <v>0.03</v>
      </c>
      <c r="N87" s="71"/>
      <c r="O87" s="71"/>
      <c r="P87" s="70" t="s">
        <v>303</v>
      </c>
      <c r="Q87" s="64" t="s">
        <v>419</v>
      </c>
      <c r="R87" s="64" t="s">
        <v>305</v>
      </c>
      <c r="S87" s="64" t="s">
        <v>301</v>
      </c>
    </row>
    <row r="88" spans="1:19" ht="16.5" x14ac:dyDescent="0.25">
      <c r="A88" s="138">
        <v>44234</v>
      </c>
      <c r="B88" s="71" t="s">
        <v>467</v>
      </c>
      <c r="C88" s="71" t="str">
        <f t="shared" si="7"/>
        <v>DS00100642021020701</v>
      </c>
      <c r="D88" s="72" t="s">
        <v>212</v>
      </c>
      <c r="E88" s="72" t="s">
        <v>214</v>
      </c>
      <c r="F88" s="72" t="s">
        <v>213</v>
      </c>
      <c r="G88" s="89" t="s">
        <v>22</v>
      </c>
      <c r="H88" s="66">
        <v>1</v>
      </c>
      <c r="I88" s="117" t="s">
        <v>35</v>
      </c>
      <c r="J88" s="129">
        <v>4977</v>
      </c>
      <c r="K88" s="125">
        <v>5000</v>
      </c>
      <c r="L88" s="66">
        <f t="shared" si="8"/>
        <v>0.99539999999999995</v>
      </c>
      <c r="M88" s="66">
        <v>0.03</v>
      </c>
      <c r="N88" s="71"/>
      <c r="O88" s="71"/>
      <c r="P88" s="70" t="s">
        <v>303</v>
      </c>
      <c r="Q88" s="64" t="s">
        <v>420</v>
      </c>
      <c r="R88" s="64" t="s">
        <v>305</v>
      </c>
      <c r="S88" s="64" t="s">
        <v>301</v>
      </c>
    </row>
    <row r="89" spans="1:19" ht="16.5" x14ac:dyDescent="0.25">
      <c r="A89" s="138">
        <v>44234</v>
      </c>
      <c r="B89" s="71" t="s">
        <v>468</v>
      </c>
      <c r="C89" s="71" t="str">
        <f t="shared" si="7"/>
        <v>DS00100652021020701</v>
      </c>
      <c r="D89" s="75" t="s">
        <v>264</v>
      </c>
      <c r="E89" s="75" t="s">
        <v>265</v>
      </c>
      <c r="F89" s="69" t="s">
        <v>40</v>
      </c>
      <c r="G89" s="89" t="s">
        <v>22</v>
      </c>
      <c r="H89" s="66">
        <v>5</v>
      </c>
      <c r="I89" s="116" t="s">
        <v>13</v>
      </c>
      <c r="J89" s="129">
        <v>1592</v>
      </c>
      <c r="K89" s="125">
        <v>5000</v>
      </c>
      <c r="L89" s="66">
        <f t="shared" si="8"/>
        <v>0.31840000000000002</v>
      </c>
      <c r="M89" s="66">
        <v>0.02</v>
      </c>
      <c r="N89" s="71"/>
      <c r="O89" s="71"/>
      <c r="P89" s="70" t="s">
        <v>303</v>
      </c>
      <c r="Q89" s="64" t="s">
        <v>421</v>
      </c>
      <c r="R89" s="64" t="s">
        <v>305</v>
      </c>
      <c r="S89" s="64" t="s">
        <v>301</v>
      </c>
    </row>
    <row r="90" spans="1:19" ht="16.5" x14ac:dyDescent="0.25">
      <c r="A90" s="138">
        <v>44234</v>
      </c>
      <c r="B90" s="71" t="s">
        <v>469</v>
      </c>
      <c r="C90" s="71" t="str">
        <f t="shared" si="7"/>
        <v>DS00100652021020702</v>
      </c>
      <c r="D90" s="75" t="s">
        <v>264</v>
      </c>
      <c r="E90" s="75" t="s">
        <v>265</v>
      </c>
      <c r="F90" s="69" t="s">
        <v>40</v>
      </c>
      <c r="G90" s="89" t="s">
        <v>22</v>
      </c>
      <c r="H90" s="66">
        <v>5</v>
      </c>
      <c r="I90" s="116" t="s">
        <v>13</v>
      </c>
      <c r="J90" s="129">
        <v>5000</v>
      </c>
      <c r="K90" s="125">
        <v>5000</v>
      </c>
      <c r="L90" s="66">
        <f t="shared" si="8"/>
        <v>1</v>
      </c>
      <c r="M90" s="66">
        <v>0.02</v>
      </c>
      <c r="N90" s="71"/>
      <c r="O90" s="71"/>
      <c r="P90" s="70" t="s">
        <v>303</v>
      </c>
      <c r="Q90" s="64" t="s">
        <v>421</v>
      </c>
      <c r="R90" s="64" t="s">
        <v>305</v>
      </c>
      <c r="S90" s="64" t="s">
        <v>304</v>
      </c>
    </row>
    <row r="91" spans="1:19" ht="16.5" x14ac:dyDescent="0.25">
      <c r="A91" s="138">
        <v>44234</v>
      </c>
      <c r="B91" s="71" t="s">
        <v>470</v>
      </c>
      <c r="C91" s="71" t="str">
        <f t="shared" si="7"/>
        <v>DS00100662021020701</v>
      </c>
      <c r="D91" s="72" t="s">
        <v>215</v>
      </c>
      <c r="E91" s="72" t="s">
        <v>217</v>
      </c>
      <c r="F91" s="72" t="s">
        <v>216</v>
      </c>
      <c r="G91" s="89" t="s">
        <v>22</v>
      </c>
      <c r="H91" s="66">
        <v>1</v>
      </c>
      <c r="I91" s="117" t="s">
        <v>35</v>
      </c>
      <c r="J91" s="129">
        <v>4957</v>
      </c>
      <c r="K91" s="125">
        <v>5000</v>
      </c>
      <c r="L91" s="66">
        <f t="shared" si="8"/>
        <v>0.99139999999999995</v>
      </c>
      <c r="M91" s="66">
        <v>0.03</v>
      </c>
      <c r="N91" s="71"/>
      <c r="O91" s="71"/>
      <c r="P91" s="70" t="s">
        <v>303</v>
      </c>
      <c r="Q91" s="64" t="s">
        <v>422</v>
      </c>
      <c r="R91" s="64" t="s">
        <v>305</v>
      </c>
      <c r="S91" s="64" t="s">
        <v>301</v>
      </c>
    </row>
    <row r="92" spans="1:19" ht="16.5" x14ac:dyDescent="0.25">
      <c r="A92" s="138">
        <v>44272</v>
      </c>
      <c r="B92" s="71" t="s">
        <v>471</v>
      </c>
      <c r="C92" s="71" t="str">
        <f t="shared" si="7"/>
        <v>DS00100672021020701</v>
      </c>
      <c r="D92" s="75" t="s">
        <v>184</v>
      </c>
      <c r="E92" s="75" t="s">
        <v>253</v>
      </c>
      <c r="F92" s="83" t="s">
        <v>41</v>
      </c>
      <c r="G92" s="89" t="s">
        <v>22</v>
      </c>
      <c r="H92" s="66">
        <v>5</v>
      </c>
      <c r="I92" s="116" t="s">
        <v>13</v>
      </c>
      <c r="J92" s="129">
        <v>2310</v>
      </c>
      <c r="K92" s="125">
        <v>5000</v>
      </c>
      <c r="L92" s="66">
        <f t="shared" si="8"/>
        <v>0.46200000000000002</v>
      </c>
      <c r="M92" s="66">
        <v>0.02</v>
      </c>
      <c r="N92" s="71"/>
      <c r="O92" s="71"/>
      <c r="P92" s="70" t="s">
        <v>303</v>
      </c>
      <c r="Q92" s="64" t="s">
        <v>423</v>
      </c>
      <c r="R92" s="64" t="s">
        <v>305</v>
      </c>
      <c r="S92" s="64" t="s">
        <v>301</v>
      </c>
    </row>
    <row r="93" spans="1:19" ht="16.5" x14ac:dyDescent="0.25">
      <c r="A93" s="138">
        <v>44677</v>
      </c>
      <c r="B93" s="71" t="s">
        <v>472</v>
      </c>
      <c r="C93" s="71" t="str">
        <f t="shared" si="7"/>
        <v>DS00100672021020702</v>
      </c>
      <c r="D93" s="81" t="s">
        <v>184</v>
      </c>
      <c r="E93" s="81" t="s">
        <v>42</v>
      </c>
      <c r="F93" s="83" t="s">
        <v>41</v>
      </c>
      <c r="G93" s="89" t="s">
        <v>22</v>
      </c>
      <c r="H93" s="66">
        <v>5</v>
      </c>
      <c r="I93" s="116" t="s">
        <v>35</v>
      </c>
      <c r="J93" s="129">
        <v>52</v>
      </c>
      <c r="K93" s="125">
        <v>5000</v>
      </c>
      <c r="L93" s="66">
        <f t="shared" si="8"/>
        <v>1.04E-2</v>
      </c>
      <c r="M93" s="66">
        <v>3.5999999999999997E-2</v>
      </c>
      <c r="N93" s="71"/>
      <c r="O93" s="71"/>
      <c r="P93" s="70" t="s">
        <v>303</v>
      </c>
      <c r="Q93" s="64" t="s">
        <v>423</v>
      </c>
      <c r="R93" s="64" t="s">
        <v>305</v>
      </c>
      <c r="S93" s="64" t="s">
        <v>304</v>
      </c>
    </row>
    <row r="94" spans="1:19" ht="16.5" x14ac:dyDescent="0.25">
      <c r="A94" s="138">
        <v>44234</v>
      </c>
      <c r="B94" s="71" t="s">
        <v>473</v>
      </c>
      <c r="C94" s="71" t="str">
        <f t="shared" si="7"/>
        <v>DS00100682021020701</v>
      </c>
      <c r="D94" s="72" t="s">
        <v>183</v>
      </c>
      <c r="E94" s="79" t="s">
        <v>106</v>
      </c>
      <c r="F94" s="83" t="s">
        <v>41</v>
      </c>
      <c r="G94" s="89" t="s">
        <v>22</v>
      </c>
      <c r="H94" s="66">
        <v>1</v>
      </c>
      <c r="I94" s="116" t="s">
        <v>35</v>
      </c>
      <c r="J94" s="129">
        <v>4477</v>
      </c>
      <c r="K94" s="125">
        <v>5000</v>
      </c>
      <c r="L94" s="66">
        <f t="shared" si="8"/>
        <v>0.89539999999999997</v>
      </c>
      <c r="M94" s="66">
        <v>3.5999999999999997E-2</v>
      </c>
      <c r="N94" s="71"/>
      <c r="O94" s="71"/>
      <c r="P94" s="70" t="s">
        <v>303</v>
      </c>
      <c r="Q94" s="64" t="s">
        <v>424</v>
      </c>
      <c r="R94" s="64" t="s">
        <v>305</v>
      </c>
      <c r="S94" s="64" t="s">
        <v>301</v>
      </c>
    </row>
    <row r="95" spans="1:19" ht="16.5" x14ac:dyDescent="0.25">
      <c r="A95" s="138">
        <v>44690</v>
      </c>
      <c r="B95" s="71" t="s">
        <v>474</v>
      </c>
      <c r="C95" s="71" t="str">
        <f t="shared" si="7"/>
        <v>DS00100682021020702</v>
      </c>
      <c r="D95" s="72" t="s">
        <v>183</v>
      </c>
      <c r="E95" s="81" t="s">
        <v>292</v>
      </c>
      <c r="F95" s="83" t="s">
        <v>41</v>
      </c>
      <c r="G95" s="89" t="s">
        <v>22</v>
      </c>
      <c r="H95" s="66">
        <v>1</v>
      </c>
      <c r="I95" s="116" t="s">
        <v>13</v>
      </c>
      <c r="J95" s="129">
        <v>2958</v>
      </c>
      <c r="K95" s="125">
        <v>5000</v>
      </c>
      <c r="L95" s="66">
        <f t="shared" si="8"/>
        <v>0.59160000000000001</v>
      </c>
      <c r="M95" s="66">
        <v>4.2000000000000003E-2</v>
      </c>
      <c r="N95" s="71"/>
      <c r="O95" s="71"/>
      <c r="P95" s="70" t="s">
        <v>303</v>
      </c>
      <c r="Q95" s="64" t="s">
        <v>424</v>
      </c>
      <c r="R95" s="64" t="s">
        <v>305</v>
      </c>
      <c r="S95" s="64" t="s">
        <v>304</v>
      </c>
    </row>
    <row r="96" spans="1:19" ht="16.5" x14ac:dyDescent="0.25">
      <c r="A96" s="138">
        <v>44234</v>
      </c>
      <c r="B96" s="71" t="s">
        <v>475</v>
      </c>
      <c r="C96" s="71" t="str">
        <f t="shared" si="7"/>
        <v>DS00100692021020701</v>
      </c>
      <c r="D96" s="72" t="s">
        <v>220</v>
      </c>
      <c r="E96" s="72" t="s">
        <v>219</v>
      </c>
      <c r="F96" s="72" t="s">
        <v>218</v>
      </c>
      <c r="G96" s="89" t="s">
        <v>22</v>
      </c>
      <c r="H96" s="66">
        <v>1</v>
      </c>
      <c r="I96" s="116" t="s">
        <v>35</v>
      </c>
      <c r="J96" s="129">
        <v>4963</v>
      </c>
      <c r="K96" s="125">
        <v>5000</v>
      </c>
      <c r="L96" s="66">
        <f t="shared" si="8"/>
        <v>0.99260000000000004</v>
      </c>
      <c r="M96" s="66">
        <v>3.5999999999999997E-2</v>
      </c>
      <c r="N96" s="71"/>
      <c r="O96" s="71"/>
      <c r="P96" s="70" t="s">
        <v>303</v>
      </c>
      <c r="Q96" s="64" t="s">
        <v>425</v>
      </c>
      <c r="R96" s="64" t="s">
        <v>305</v>
      </c>
      <c r="S96" s="64" t="s">
        <v>301</v>
      </c>
    </row>
    <row r="97" spans="1:19" ht="16.5" x14ac:dyDescent="0.25">
      <c r="A97" s="138">
        <v>44234</v>
      </c>
      <c r="B97" s="71" t="s">
        <v>476</v>
      </c>
      <c r="C97" s="71" t="str">
        <f t="shared" si="7"/>
        <v>DS00100702021020701</v>
      </c>
      <c r="D97" s="72" t="s">
        <v>221</v>
      </c>
      <c r="E97" s="72" t="s">
        <v>223</v>
      </c>
      <c r="F97" s="72" t="s">
        <v>222</v>
      </c>
      <c r="G97" s="89" t="s">
        <v>22</v>
      </c>
      <c r="H97" s="66">
        <v>1</v>
      </c>
      <c r="I97" s="116" t="s">
        <v>35</v>
      </c>
      <c r="J97" s="129">
        <v>4891</v>
      </c>
      <c r="K97" s="125">
        <v>5000</v>
      </c>
      <c r="L97" s="66">
        <f t="shared" si="8"/>
        <v>0.97819999999999996</v>
      </c>
      <c r="M97" s="66">
        <v>3.5999999999999997E-2</v>
      </c>
      <c r="N97" s="71"/>
      <c r="O97" s="71"/>
      <c r="P97" s="70" t="s">
        <v>303</v>
      </c>
      <c r="Q97" s="64" t="s">
        <v>426</v>
      </c>
      <c r="R97" s="64" t="s">
        <v>305</v>
      </c>
      <c r="S97" s="64" t="s">
        <v>301</v>
      </c>
    </row>
    <row r="98" spans="1:19" ht="16.5" x14ac:dyDescent="0.25">
      <c r="A98" s="138">
        <v>44234</v>
      </c>
      <c r="B98" s="71" t="s">
        <v>477</v>
      </c>
      <c r="C98" s="71" t="str">
        <f t="shared" si="7"/>
        <v>DS00100712021020701</v>
      </c>
      <c r="D98" s="72" t="s">
        <v>224</v>
      </c>
      <c r="E98" s="72" t="s">
        <v>226</v>
      </c>
      <c r="F98" s="72" t="s">
        <v>225</v>
      </c>
      <c r="G98" s="89" t="s">
        <v>22</v>
      </c>
      <c r="H98" s="66">
        <v>1</v>
      </c>
      <c r="I98" s="116" t="s">
        <v>35</v>
      </c>
      <c r="J98" s="129">
        <v>4951</v>
      </c>
      <c r="K98" s="125">
        <v>5000</v>
      </c>
      <c r="L98" s="66">
        <f t="shared" si="8"/>
        <v>0.99019999999999997</v>
      </c>
      <c r="M98" s="66">
        <v>3.5999999999999997E-2</v>
      </c>
      <c r="N98" s="71"/>
      <c r="O98" s="71"/>
      <c r="P98" s="70" t="s">
        <v>303</v>
      </c>
      <c r="Q98" s="64" t="s">
        <v>427</v>
      </c>
      <c r="R98" s="64" t="s">
        <v>305</v>
      </c>
      <c r="S98" s="64" t="s">
        <v>301</v>
      </c>
    </row>
    <row r="99" spans="1:19" ht="16.5" x14ac:dyDescent="0.25">
      <c r="A99" s="138">
        <v>44234</v>
      </c>
      <c r="B99" s="71" t="s">
        <v>478</v>
      </c>
      <c r="C99" s="71" t="str">
        <f t="shared" si="7"/>
        <v>DS00100722021020701</v>
      </c>
      <c r="D99" s="84" t="s">
        <v>186</v>
      </c>
      <c r="E99" s="75" t="s">
        <v>254</v>
      </c>
      <c r="F99" s="83" t="s">
        <v>43</v>
      </c>
      <c r="G99" s="89" t="s">
        <v>22</v>
      </c>
      <c r="H99" s="66">
        <v>5</v>
      </c>
      <c r="I99" s="116" t="s">
        <v>13</v>
      </c>
      <c r="J99" s="129">
        <v>1447</v>
      </c>
      <c r="K99" s="125">
        <v>5000</v>
      </c>
      <c r="L99" s="66">
        <f t="shared" si="8"/>
        <v>0.28939999999999999</v>
      </c>
      <c r="M99" s="66">
        <v>0.02</v>
      </c>
      <c r="N99" s="71"/>
      <c r="O99" s="71"/>
      <c r="P99" s="70" t="s">
        <v>303</v>
      </c>
      <c r="Q99" s="64" t="s">
        <v>429</v>
      </c>
      <c r="R99" s="64" t="s">
        <v>305</v>
      </c>
      <c r="S99" s="64" t="s">
        <v>301</v>
      </c>
    </row>
    <row r="100" spans="1:19" ht="16.5" x14ac:dyDescent="0.25">
      <c r="A100" s="138">
        <v>44234</v>
      </c>
      <c r="B100" s="71" t="s">
        <v>479</v>
      </c>
      <c r="C100" s="71" t="str">
        <f t="shared" si="7"/>
        <v>DS00100722021020702</v>
      </c>
      <c r="D100" s="84" t="s">
        <v>186</v>
      </c>
      <c r="E100" s="75" t="s">
        <v>254</v>
      </c>
      <c r="F100" s="83" t="s">
        <v>43</v>
      </c>
      <c r="G100" s="89" t="s">
        <v>22</v>
      </c>
      <c r="H100" s="66">
        <v>5</v>
      </c>
      <c r="I100" s="116" t="s">
        <v>13</v>
      </c>
      <c r="J100" s="129">
        <v>5000</v>
      </c>
      <c r="K100" s="125">
        <v>5000</v>
      </c>
      <c r="L100" s="66">
        <f t="shared" si="8"/>
        <v>1</v>
      </c>
      <c r="M100" s="66">
        <v>0.02</v>
      </c>
      <c r="N100" s="71"/>
      <c r="O100" s="71"/>
      <c r="P100" s="70" t="s">
        <v>303</v>
      </c>
      <c r="Q100" s="64" t="s">
        <v>429</v>
      </c>
      <c r="R100" s="64" t="s">
        <v>305</v>
      </c>
      <c r="S100" s="64" t="s">
        <v>304</v>
      </c>
    </row>
    <row r="101" spans="1:19" ht="16.5" x14ac:dyDescent="0.25">
      <c r="A101" s="138">
        <v>44234</v>
      </c>
      <c r="B101" s="71" t="s">
        <v>480</v>
      </c>
      <c r="C101" s="71" t="str">
        <f t="shared" si="7"/>
        <v>DS00100722021020703</v>
      </c>
      <c r="D101" s="84" t="s">
        <v>186</v>
      </c>
      <c r="E101" s="75" t="s">
        <v>254</v>
      </c>
      <c r="F101" s="83" t="s">
        <v>43</v>
      </c>
      <c r="G101" s="89" t="s">
        <v>22</v>
      </c>
      <c r="H101" s="66">
        <v>5</v>
      </c>
      <c r="I101" s="116" t="s">
        <v>13</v>
      </c>
      <c r="J101" s="129">
        <v>5000</v>
      </c>
      <c r="K101" s="125">
        <v>5000</v>
      </c>
      <c r="L101" s="66">
        <f t="shared" si="8"/>
        <v>1</v>
      </c>
      <c r="M101" s="66">
        <v>0.02</v>
      </c>
      <c r="N101" s="71"/>
      <c r="O101" s="71"/>
      <c r="P101" s="70" t="s">
        <v>303</v>
      </c>
      <c r="Q101" s="64" t="s">
        <v>429</v>
      </c>
      <c r="R101" s="64" t="s">
        <v>305</v>
      </c>
      <c r="S101" s="64" t="s">
        <v>308</v>
      </c>
    </row>
    <row r="102" spans="1:19" ht="16.5" x14ac:dyDescent="0.25">
      <c r="A102" s="138">
        <v>44234</v>
      </c>
      <c r="B102" s="71" t="s">
        <v>495</v>
      </c>
      <c r="C102" s="71" t="str">
        <f t="shared" si="7"/>
        <v>DS00100732021020701</v>
      </c>
      <c r="D102" s="72" t="s">
        <v>185</v>
      </c>
      <c r="E102" s="79" t="s">
        <v>107</v>
      </c>
      <c r="F102" s="83" t="s">
        <v>43</v>
      </c>
      <c r="G102" s="89" t="s">
        <v>22</v>
      </c>
      <c r="H102" s="66">
        <v>1</v>
      </c>
      <c r="I102" s="116" t="s">
        <v>35</v>
      </c>
      <c r="J102" s="129">
        <v>4955</v>
      </c>
      <c r="K102" s="125">
        <v>5000</v>
      </c>
      <c r="L102" s="66">
        <f t="shared" si="8"/>
        <v>0.99099999999999999</v>
      </c>
      <c r="M102" s="66">
        <v>3.5999999999999997E-2</v>
      </c>
      <c r="N102" s="71"/>
      <c r="O102" s="71"/>
      <c r="P102" s="70" t="s">
        <v>303</v>
      </c>
      <c r="Q102" s="64" t="s">
        <v>481</v>
      </c>
      <c r="R102" s="64" t="s">
        <v>305</v>
      </c>
      <c r="S102" s="64" t="s">
        <v>301</v>
      </c>
    </row>
    <row r="103" spans="1:19" ht="16.5" x14ac:dyDescent="0.25">
      <c r="A103" s="138">
        <v>44234</v>
      </c>
      <c r="B103" s="71" t="s">
        <v>496</v>
      </c>
      <c r="C103" s="71" t="str">
        <f t="shared" si="7"/>
        <v>DS00100742021020701</v>
      </c>
      <c r="D103" s="72" t="s">
        <v>227</v>
      </c>
      <c r="E103" s="72" t="s">
        <v>229</v>
      </c>
      <c r="F103" s="72" t="s">
        <v>228</v>
      </c>
      <c r="G103" s="89" t="s">
        <v>22</v>
      </c>
      <c r="H103" s="66">
        <v>1</v>
      </c>
      <c r="I103" s="116" t="s">
        <v>35</v>
      </c>
      <c r="J103" s="129">
        <v>4878</v>
      </c>
      <c r="K103" s="125">
        <v>5000</v>
      </c>
      <c r="L103" s="66">
        <f t="shared" si="8"/>
        <v>0.97560000000000002</v>
      </c>
      <c r="M103" s="66">
        <v>3.5999999999999997E-2</v>
      </c>
      <c r="N103" s="71"/>
      <c r="O103" s="71"/>
      <c r="P103" s="70" t="s">
        <v>303</v>
      </c>
      <c r="Q103" s="64" t="s">
        <v>482</v>
      </c>
      <c r="R103" s="64" t="s">
        <v>305</v>
      </c>
      <c r="S103" s="64" t="s">
        <v>301</v>
      </c>
    </row>
    <row r="104" spans="1:19" ht="16.5" x14ac:dyDescent="0.25">
      <c r="A104" s="138">
        <v>44571</v>
      </c>
      <c r="B104" s="71" t="s">
        <v>497</v>
      </c>
      <c r="C104" s="71" t="str">
        <f t="shared" si="7"/>
        <v>DS00100752021020701</v>
      </c>
      <c r="D104" s="72" t="s">
        <v>230</v>
      </c>
      <c r="E104" s="72" t="s">
        <v>232</v>
      </c>
      <c r="F104" s="72" t="s">
        <v>231</v>
      </c>
      <c r="G104" s="89" t="s">
        <v>22</v>
      </c>
      <c r="H104" s="66">
        <v>1</v>
      </c>
      <c r="I104" s="116" t="s">
        <v>35</v>
      </c>
      <c r="J104" s="129">
        <v>4856</v>
      </c>
      <c r="K104" s="125">
        <v>5000</v>
      </c>
      <c r="L104" s="66">
        <f t="shared" si="8"/>
        <v>0.97119999999999995</v>
      </c>
      <c r="M104" s="66">
        <v>3.5999999999999997E-2</v>
      </c>
      <c r="N104" s="71"/>
      <c r="O104" s="71"/>
      <c r="P104" s="70" t="s">
        <v>303</v>
      </c>
      <c r="Q104" s="64" t="s">
        <v>483</v>
      </c>
      <c r="R104" s="64" t="s">
        <v>305</v>
      </c>
      <c r="S104" s="64" t="s">
        <v>301</v>
      </c>
    </row>
    <row r="105" spans="1:19" ht="16.5" x14ac:dyDescent="0.25">
      <c r="A105" s="138">
        <v>44272</v>
      </c>
      <c r="B105" s="71" t="s">
        <v>498</v>
      </c>
      <c r="C105" s="71" t="str">
        <f t="shared" si="7"/>
        <v>DS00100762021020701</v>
      </c>
      <c r="D105" s="72" t="s">
        <v>233</v>
      </c>
      <c r="E105" s="72" t="s">
        <v>235</v>
      </c>
      <c r="F105" s="72" t="s">
        <v>234</v>
      </c>
      <c r="G105" s="89" t="s">
        <v>22</v>
      </c>
      <c r="H105" s="66">
        <v>5</v>
      </c>
      <c r="I105" s="116" t="s">
        <v>35</v>
      </c>
      <c r="J105" s="129">
        <v>4813</v>
      </c>
      <c r="K105" s="125">
        <v>5000</v>
      </c>
      <c r="L105" s="66">
        <f t="shared" si="8"/>
        <v>0.96260000000000001</v>
      </c>
      <c r="M105" s="66">
        <v>0.02</v>
      </c>
      <c r="N105" s="71"/>
      <c r="O105" s="71"/>
      <c r="P105" s="70" t="s">
        <v>303</v>
      </c>
      <c r="Q105" s="64" t="s">
        <v>484</v>
      </c>
      <c r="R105" s="64" t="s">
        <v>305</v>
      </c>
      <c r="S105" s="64" t="s">
        <v>301</v>
      </c>
    </row>
    <row r="106" spans="1:19" ht="16.5" x14ac:dyDescent="0.25">
      <c r="A106" s="138">
        <v>44234</v>
      </c>
      <c r="B106" s="71" t="s">
        <v>499</v>
      </c>
      <c r="C106" s="71" t="str">
        <f t="shared" si="7"/>
        <v>DS00100772021020701</v>
      </c>
      <c r="D106" s="82" t="s">
        <v>286</v>
      </c>
      <c r="E106" s="82" t="s">
        <v>287</v>
      </c>
      <c r="F106" s="86" t="s">
        <v>485</v>
      </c>
      <c r="G106" s="89" t="s">
        <v>22</v>
      </c>
      <c r="H106" s="66">
        <v>5</v>
      </c>
      <c r="I106" s="116" t="s">
        <v>13</v>
      </c>
      <c r="J106" s="129">
        <v>5000</v>
      </c>
      <c r="K106" s="125">
        <v>5000</v>
      </c>
      <c r="L106" s="66">
        <f t="shared" si="8"/>
        <v>1</v>
      </c>
      <c r="M106" s="66">
        <v>0.02</v>
      </c>
      <c r="N106" s="71"/>
      <c r="O106" s="71"/>
      <c r="P106" s="70" t="s">
        <v>303</v>
      </c>
      <c r="Q106" s="64" t="s">
        <v>486</v>
      </c>
      <c r="R106" s="64" t="s">
        <v>305</v>
      </c>
      <c r="S106" s="64" t="s">
        <v>301</v>
      </c>
    </row>
    <row r="107" spans="1:19" ht="16.5" x14ac:dyDescent="0.25">
      <c r="A107" s="138">
        <v>44234</v>
      </c>
      <c r="B107" s="71" t="s">
        <v>500</v>
      </c>
      <c r="C107" s="71" t="str">
        <f t="shared" si="7"/>
        <v>DS00100782021020701</v>
      </c>
      <c r="D107" s="72" t="s">
        <v>187</v>
      </c>
      <c r="E107" s="83" t="s">
        <v>46</v>
      </c>
      <c r="F107" s="83" t="s">
        <v>45</v>
      </c>
      <c r="G107" s="89" t="s">
        <v>22</v>
      </c>
      <c r="H107" s="66">
        <v>5</v>
      </c>
      <c r="I107" s="116" t="s">
        <v>13</v>
      </c>
      <c r="J107" s="129">
        <v>1885</v>
      </c>
      <c r="K107" s="125">
        <v>5000</v>
      </c>
      <c r="L107" s="66">
        <f t="shared" si="8"/>
        <v>0.377</v>
      </c>
      <c r="M107" s="66">
        <v>0.02</v>
      </c>
      <c r="N107" s="71"/>
      <c r="O107" s="71"/>
      <c r="P107" s="70" t="s">
        <v>303</v>
      </c>
      <c r="Q107" s="64" t="s">
        <v>487</v>
      </c>
      <c r="R107" s="64" t="s">
        <v>305</v>
      </c>
      <c r="S107" s="64" t="s">
        <v>301</v>
      </c>
    </row>
    <row r="108" spans="1:19" ht="16.5" x14ac:dyDescent="0.25">
      <c r="A108" s="138">
        <v>44690</v>
      </c>
      <c r="B108" s="71" t="s">
        <v>501</v>
      </c>
      <c r="C108" s="71" t="str">
        <f t="shared" si="7"/>
        <v>DS00100782021020702</v>
      </c>
      <c r="D108" s="72" t="s">
        <v>187</v>
      </c>
      <c r="E108" s="83" t="s">
        <v>46</v>
      </c>
      <c r="F108" s="83" t="s">
        <v>45</v>
      </c>
      <c r="G108" s="89" t="s">
        <v>22</v>
      </c>
      <c r="H108" s="66">
        <v>5</v>
      </c>
      <c r="I108" s="116" t="s">
        <v>13</v>
      </c>
      <c r="J108" s="129">
        <v>4952</v>
      </c>
      <c r="K108" s="125">
        <v>5000</v>
      </c>
      <c r="L108" s="66">
        <f t="shared" si="8"/>
        <v>0.99039999999999995</v>
      </c>
      <c r="M108" s="66">
        <v>0.02</v>
      </c>
      <c r="N108" s="71"/>
      <c r="O108" s="71"/>
      <c r="P108" s="70" t="s">
        <v>303</v>
      </c>
      <c r="Q108" s="64" t="s">
        <v>487</v>
      </c>
      <c r="R108" s="64" t="s">
        <v>305</v>
      </c>
      <c r="S108" s="64" t="s">
        <v>304</v>
      </c>
    </row>
    <row r="109" spans="1:19" ht="16.5" x14ac:dyDescent="0.25">
      <c r="A109" s="138">
        <v>44234</v>
      </c>
      <c r="B109" s="71" t="s">
        <v>502</v>
      </c>
      <c r="C109" s="71" t="str">
        <f t="shared" si="7"/>
        <v>DS00100792021020701</v>
      </c>
      <c r="D109" s="72" t="s">
        <v>188</v>
      </c>
      <c r="E109" s="78" t="s">
        <v>94</v>
      </c>
      <c r="F109" s="83" t="s">
        <v>45</v>
      </c>
      <c r="G109" s="89" t="s">
        <v>22</v>
      </c>
      <c r="H109" s="66">
        <v>1</v>
      </c>
      <c r="I109" s="116" t="s">
        <v>13</v>
      </c>
      <c r="J109" s="129">
        <v>4857</v>
      </c>
      <c r="K109" s="125">
        <v>5000</v>
      </c>
      <c r="L109" s="66">
        <f t="shared" si="8"/>
        <v>0.97140000000000004</v>
      </c>
      <c r="M109" s="66">
        <v>0.03</v>
      </c>
      <c r="N109" s="71"/>
      <c r="O109" s="71"/>
      <c r="P109" s="70" t="s">
        <v>303</v>
      </c>
      <c r="Q109" s="64" t="s">
        <v>488</v>
      </c>
      <c r="R109" s="64" t="s">
        <v>305</v>
      </c>
      <c r="S109" s="64" t="s">
        <v>301</v>
      </c>
    </row>
    <row r="110" spans="1:19" ht="16.5" x14ac:dyDescent="0.25">
      <c r="A110" s="138">
        <v>44234</v>
      </c>
      <c r="B110" s="71" t="s">
        <v>503</v>
      </c>
      <c r="C110" s="71" t="str">
        <f t="shared" si="7"/>
        <v>DS00100802021020701</v>
      </c>
      <c r="D110" s="72" t="s">
        <v>189</v>
      </c>
      <c r="E110" s="73" t="s">
        <v>61</v>
      </c>
      <c r="F110" s="73" t="s">
        <v>62</v>
      </c>
      <c r="G110" s="89" t="s">
        <v>22</v>
      </c>
      <c r="H110" s="66">
        <v>1</v>
      </c>
      <c r="I110" s="121" t="s">
        <v>63</v>
      </c>
      <c r="J110" s="129">
        <v>4985</v>
      </c>
      <c r="K110" s="125">
        <v>5000</v>
      </c>
      <c r="L110" s="66">
        <f t="shared" si="8"/>
        <v>0.997</v>
      </c>
      <c r="M110" s="66">
        <v>2.5999999999999999E-2</v>
      </c>
      <c r="N110" s="71"/>
      <c r="O110" s="71"/>
      <c r="P110" s="70" t="s">
        <v>303</v>
      </c>
      <c r="Q110" s="64" t="s">
        <v>489</v>
      </c>
      <c r="R110" s="64" t="s">
        <v>305</v>
      </c>
      <c r="S110" s="64" t="s">
        <v>301</v>
      </c>
    </row>
    <row r="111" spans="1:19" ht="16.5" x14ac:dyDescent="0.25">
      <c r="A111" s="138">
        <v>44234</v>
      </c>
      <c r="B111" s="71" t="s">
        <v>504</v>
      </c>
      <c r="C111" s="71" t="str">
        <f t="shared" si="7"/>
        <v>DS00100812021020701</v>
      </c>
      <c r="D111" s="74" t="s">
        <v>274</v>
      </c>
      <c r="E111" s="74" t="s">
        <v>275</v>
      </c>
      <c r="F111" s="72" t="s">
        <v>237</v>
      </c>
      <c r="G111" s="89" t="s">
        <v>22</v>
      </c>
      <c r="H111" s="66">
        <v>5</v>
      </c>
      <c r="I111" s="116" t="s">
        <v>13</v>
      </c>
      <c r="J111" s="129">
        <v>4937</v>
      </c>
      <c r="K111" s="125"/>
      <c r="L111" s="66"/>
      <c r="M111" s="66"/>
      <c r="N111" s="71"/>
      <c r="O111" s="71"/>
      <c r="P111" s="70" t="s">
        <v>303</v>
      </c>
      <c r="Q111" s="64" t="s">
        <v>490</v>
      </c>
      <c r="R111" s="64" t="s">
        <v>305</v>
      </c>
      <c r="S111" s="64" t="s">
        <v>301</v>
      </c>
    </row>
    <row r="112" spans="1:19" ht="16.5" x14ac:dyDescent="0.25">
      <c r="A112" s="138">
        <v>44234</v>
      </c>
      <c r="B112" s="71" t="s">
        <v>505</v>
      </c>
      <c r="C112" s="71" t="str">
        <f t="shared" si="7"/>
        <v>DS00100822021020701</v>
      </c>
      <c r="D112" s="72" t="s">
        <v>190</v>
      </c>
      <c r="E112" s="72" t="s">
        <v>239</v>
      </c>
      <c r="F112" s="73" t="s">
        <v>64</v>
      </c>
      <c r="G112" s="89" t="s">
        <v>22</v>
      </c>
      <c r="H112" s="66">
        <v>1</v>
      </c>
      <c r="I112" s="116" t="s">
        <v>13</v>
      </c>
      <c r="J112" s="129">
        <v>5000</v>
      </c>
      <c r="K112" s="125">
        <v>5000</v>
      </c>
      <c r="L112" s="66">
        <f t="shared" ref="L112:L130" si="9">J112/K112</f>
        <v>1</v>
      </c>
      <c r="M112" s="66">
        <v>2.5999999999999999E-2</v>
      </c>
      <c r="N112" s="71"/>
      <c r="O112" s="71"/>
      <c r="P112" s="70" t="s">
        <v>303</v>
      </c>
      <c r="Q112" s="64" t="s">
        <v>428</v>
      </c>
      <c r="R112" s="64" t="s">
        <v>305</v>
      </c>
      <c r="S112" s="64" t="s">
        <v>301</v>
      </c>
    </row>
    <row r="113" spans="1:19" ht="16.5" x14ac:dyDescent="0.25">
      <c r="A113" s="138">
        <v>44234</v>
      </c>
      <c r="B113" s="71" t="s">
        <v>506</v>
      </c>
      <c r="C113" s="71" t="str">
        <f t="shared" ref="C113:C138" si="10">"DS" &amp;P113 &amp; Q113 &amp; R113 &amp; S113</f>
        <v>DS00100832021020701</v>
      </c>
      <c r="D113" s="72" t="s">
        <v>191</v>
      </c>
      <c r="E113" s="72" t="s">
        <v>240</v>
      </c>
      <c r="F113" s="73" t="s">
        <v>65</v>
      </c>
      <c r="G113" s="89" t="s">
        <v>22</v>
      </c>
      <c r="H113" s="66">
        <v>1</v>
      </c>
      <c r="I113" s="116" t="s">
        <v>13</v>
      </c>
      <c r="J113" s="129">
        <v>5000</v>
      </c>
      <c r="K113" s="125">
        <v>5000</v>
      </c>
      <c r="L113" s="66">
        <f t="shared" si="9"/>
        <v>1</v>
      </c>
      <c r="M113" s="66">
        <v>2.5999999999999999E-2</v>
      </c>
      <c r="N113" s="71"/>
      <c r="O113" s="71"/>
      <c r="P113" s="70" t="s">
        <v>303</v>
      </c>
      <c r="Q113" s="64" t="s">
        <v>491</v>
      </c>
      <c r="R113" s="64" t="s">
        <v>305</v>
      </c>
      <c r="S113" s="64" t="s">
        <v>301</v>
      </c>
    </row>
    <row r="114" spans="1:19" ht="16.5" x14ac:dyDescent="0.25">
      <c r="A114" s="138">
        <v>44234</v>
      </c>
      <c r="B114" s="71" t="s">
        <v>507</v>
      </c>
      <c r="C114" s="71" t="str">
        <f t="shared" si="10"/>
        <v>DS00100842021020701</v>
      </c>
      <c r="D114" s="72" t="s">
        <v>192</v>
      </c>
      <c r="E114" s="72" t="s">
        <v>241</v>
      </c>
      <c r="F114" s="73" t="s">
        <v>66</v>
      </c>
      <c r="G114" s="89" t="s">
        <v>22</v>
      </c>
      <c r="H114" s="66">
        <v>1</v>
      </c>
      <c r="I114" s="116" t="s">
        <v>13</v>
      </c>
      <c r="J114" s="129">
        <v>5000</v>
      </c>
      <c r="K114" s="125">
        <v>5000</v>
      </c>
      <c r="L114" s="66">
        <f t="shared" si="9"/>
        <v>1</v>
      </c>
      <c r="M114" s="66">
        <v>2.5999999999999999E-2</v>
      </c>
      <c r="N114" s="71"/>
      <c r="O114" s="71"/>
      <c r="P114" s="70" t="s">
        <v>303</v>
      </c>
      <c r="Q114" s="64" t="s">
        <v>492</v>
      </c>
      <c r="R114" s="64" t="s">
        <v>305</v>
      </c>
      <c r="S114" s="64" t="s">
        <v>301</v>
      </c>
    </row>
    <row r="115" spans="1:19" ht="16.5" x14ac:dyDescent="0.25">
      <c r="A115" s="138">
        <v>44234</v>
      </c>
      <c r="B115" s="71" t="s">
        <v>508</v>
      </c>
      <c r="C115" s="71" t="str">
        <f t="shared" si="10"/>
        <v>DS00100852021020701</v>
      </c>
      <c r="D115" s="85" t="s">
        <v>250</v>
      </c>
      <c r="E115" s="85" t="s">
        <v>249</v>
      </c>
      <c r="F115" s="72" t="s">
        <v>242</v>
      </c>
      <c r="G115" s="89" t="s">
        <v>22</v>
      </c>
      <c r="H115" s="66">
        <v>1</v>
      </c>
      <c r="I115" s="116" t="s">
        <v>13</v>
      </c>
      <c r="J115" s="129">
        <v>4888</v>
      </c>
      <c r="K115" s="125">
        <v>5000</v>
      </c>
      <c r="L115" s="66">
        <f t="shared" si="9"/>
        <v>0.97760000000000002</v>
      </c>
      <c r="M115" s="66">
        <v>2.5999999999999999E-2</v>
      </c>
      <c r="N115" s="71"/>
      <c r="O115" s="71"/>
      <c r="P115" s="70" t="s">
        <v>303</v>
      </c>
      <c r="Q115" s="64" t="s">
        <v>493</v>
      </c>
      <c r="R115" s="64" t="s">
        <v>305</v>
      </c>
      <c r="S115" s="64" t="s">
        <v>301</v>
      </c>
    </row>
    <row r="116" spans="1:19" ht="16.5" x14ac:dyDescent="0.25">
      <c r="A116" s="138">
        <v>44234</v>
      </c>
      <c r="B116" s="71" t="s">
        <v>509</v>
      </c>
      <c r="C116" s="71" t="str">
        <f t="shared" si="10"/>
        <v>DS00100862021020701</v>
      </c>
      <c r="D116" s="72" t="s">
        <v>193</v>
      </c>
      <c r="E116" s="83" t="s">
        <v>48</v>
      </c>
      <c r="F116" s="83" t="s">
        <v>47</v>
      </c>
      <c r="G116" s="89" t="s">
        <v>22</v>
      </c>
      <c r="H116" s="66">
        <v>5</v>
      </c>
      <c r="I116" s="116" t="s">
        <v>13</v>
      </c>
      <c r="J116" s="129">
        <v>4249</v>
      </c>
      <c r="K116" s="125">
        <v>5000</v>
      </c>
      <c r="L116" s="66">
        <f t="shared" si="9"/>
        <v>0.8498</v>
      </c>
      <c r="M116" s="66">
        <v>0.02</v>
      </c>
      <c r="N116" s="71"/>
      <c r="O116" s="71"/>
      <c r="P116" s="70" t="s">
        <v>303</v>
      </c>
      <c r="Q116" s="64" t="s">
        <v>494</v>
      </c>
      <c r="R116" s="64" t="s">
        <v>305</v>
      </c>
      <c r="S116" s="64" t="s">
        <v>301</v>
      </c>
    </row>
    <row r="117" spans="1:19" ht="16.5" x14ac:dyDescent="0.25">
      <c r="A117" s="138">
        <v>44259</v>
      </c>
      <c r="B117" s="71" t="s">
        <v>535</v>
      </c>
      <c r="C117" s="71" t="str">
        <f t="shared" si="10"/>
        <v>DS00100522021030401</v>
      </c>
      <c r="D117" s="72" t="s">
        <v>179</v>
      </c>
      <c r="E117" s="87" t="s">
        <v>512</v>
      </c>
      <c r="F117" s="69" t="s">
        <v>18</v>
      </c>
      <c r="G117" s="89" t="s">
        <v>22</v>
      </c>
      <c r="H117" s="66">
        <v>5</v>
      </c>
      <c r="I117" s="122" t="s">
        <v>35</v>
      </c>
      <c r="J117" s="129">
        <v>5000</v>
      </c>
      <c r="K117" s="125">
        <v>5000</v>
      </c>
      <c r="L117" s="66">
        <f t="shared" si="9"/>
        <v>1</v>
      </c>
      <c r="M117" s="66">
        <v>2.7E-2</v>
      </c>
      <c r="N117" s="71"/>
      <c r="O117" s="71"/>
      <c r="P117" s="70" t="s">
        <v>303</v>
      </c>
      <c r="Q117" s="64" t="s">
        <v>510</v>
      </c>
      <c r="R117" s="65">
        <v>20210304</v>
      </c>
      <c r="S117" s="64" t="s">
        <v>511</v>
      </c>
    </row>
    <row r="118" spans="1:19" ht="16.5" x14ac:dyDescent="0.25">
      <c r="A118" s="138">
        <v>44259</v>
      </c>
      <c r="B118" s="71" t="s">
        <v>536</v>
      </c>
      <c r="C118" s="71" t="str">
        <f t="shared" si="10"/>
        <v>DS00100522021030402</v>
      </c>
      <c r="D118" s="72" t="s">
        <v>179</v>
      </c>
      <c r="E118" s="87" t="s">
        <v>512</v>
      </c>
      <c r="F118" s="69" t="s">
        <v>18</v>
      </c>
      <c r="G118" s="89" t="s">
        <v>22</v>
      </c>
      <c r="H118" s="66">
        <v>5</v>
      </c>
      <c r="I118" s="122" t="s">
        <v>35</v>
      </c>
      <c r="J118" s="129">
        <v>5000</v>
      </c>
      <c r="K118" s="125">
        <v>5000</v>
      </c>
      <c r="L118" s="66">
        <f t="shared" si="9"/>
        <v>1</v>
      </c>
      <c r="M118" s="66">
        <v>2.7E-2</v>
      </c>
      <c r="N118" s="71"/>
      <c r="O118" s="71"/>
      <c r="P118" s="70" t="s">
        <v>303</v>
      </c>
      <c r="Q118" s="64" t="s">
        <v>510</v>
      </c>
      <c r="R118" s="65">
        <v>20210304</v>
      </c>
      <c r="S118" s="64" t="s">
        <v>513</v>
      </c>
    </row>
    <row r="119" spans="1:19" ht="16.5" x14ac:dyDescent="0.25">
      <c r="A119" s="138">
        <v>44690</v>
      </c>
      <c r="B119" s="71" t="s">
        <v>537</v>
      </c>
      <c r="C119" s="71" t="str">
        <f t="shared" si="10"/>
        <v>DS00100522021030403</v>
      </c>
      <c r="D119" s="72" t="s">
        <v>179</v>
      </c>
      <c r="E119" s="87" t="s">
        <v>512</v>
      </c>
      <c r="F119" s="69" t="s">
        <v>18</v>
      </c>
      <c r="G119" s="89" t="s">
        <v>22</v>
      </c>
      <c r="H119" s="66">
        <v>5</v>
      </c>
      <c r="I119" s="122" t="s">
        <v>35</v>
      </c>
      <c r="J119" s="129">
        <v>2289</v>
      </c>
      <c r="K119" s="125">
        <v>5000</v>
      </c>
      <c r="L119" s="66">
        <f t="shared" si="9"/>
        <v>0.45779999999999998</v>
      </c>
      <c r="M119" s="66">
        <v>2.7E-2</v>
      </c>
      <c r="N119" s="71"/>
      <c r="O119" s="71"/>
      <c r="P119" s="70" t="s">
        <v>303</v>
      </c>
      <c r="Q119" s="64" t="s">
        <v>510</v>
      </c>
      <c r="R119" s="65">
        <v>20210304</v>
      </c>
      <c r="S119" s="64" t="s">
        <v>514</v>
      </c>
    </row>
    <row r="120" spans="1:19" ht="16.5" x14ac:dyDescent="0.25">
      <c r="A120" s="138">
        <v>44259</v>
      </c>
      <c r="B120" s="71" t="s">
        <v>538</v>
      </c>
      <c r="C120" s="71" t="str">
        <f t="shared" si="10"/>
        <v>DS00100722021030401</v>
      </c>
      <c r="D120" s="84" t="s">
        <v>186</v>
      </c>
      <c r="E120" s="87" t="s">
        <v>254</v>
      </c>
      <c r="F120" s="83" t="s">
        <v>43</v>
      </c>
      <c r="G120" s="89" t="s">
        <v>22</v>
      </c>
      <c r="H120" s="66">
        <v>5</v>
      </c>
      <c r="I120" s="116" t="s">
        <v>13</v>
      </c>
      <c r="J120" s="129">
        <v>5000</v>
      </c>
      <c r="K120" s="125">
        <v>5000</v>
      </c>
      <c r="L120" s="66">
        <f t="shared" si="9"/>
        <v>1</v>
      </c>
      <c r="M120" s="66">
        <v>6.4399999999999999E-2</v>
      </c>
      <c r="N120" s="71"/>
      <c r="O120" s="71"/>
      <c r="P120" s="70" t="s">
        <v>303</v>
      </c>
      <c r="Q120" s="64" t="s">
        <v>515</v>
      </c>
      <c r="R120" s="65">
        <v>20210304</v>
      </c>
      <c r="S120" s="64" t="s">
        <v>511</v>
      </c>
    </row>
    <row r="121" spans="1:19" ht="16.5" x14ac:dyDescent="0.25">
      <c r="A121" s="138">
        <v>44259</v>
      </c>
      <c r="B121" s="71" t="s">
        <v>539</v>
      </c>
      <c r="C121" s="71" t="str">
        <f t="shared" si="10"/>
        <v>DS00100722021030402</v>
      </c>
      <c r="D121" s="84" t="s">
        <v>186</v>
      </c>
      <c r="E121" s="87" t="s">
        <v>254</v>
      </c>
      <c r="F121" s="83" t="s">
        <v>43</v>
      </c>
      <c r="G121" s="89" t="s">
        <v>22</v>
      </c>
      <c r="H121" s="66">
        <v>5</v>
      </c>
      <c r="I121" s="116" t="s">
        <v>13</v>
      </c>
      <c r="J121" s="129">
        <v>5000</v>
      </c>
      <c r="K121" s="125">
        <v>5000</v>
      </c>
      <c r="L121" s="66">
        <f t="shared" si="9"/>
        <v>1</v>
      </c>
      <c r="M121" s="66">
        <v>6.4399999999999999E-2</v>
      </c>
      <c r="N121" s="71"/>
      <c r="O121" s="71"/>
      <c r="P121" s="70" t="s">
        <v>303</v>
      </c>
      <c r="Q121" s="64" t="s">
        <v>515</v>
      </c>
      <c r="R121" s="65">
        <v>20210304</v>
      </c>
      <c r="S121" s="64" t="s">
        <v>513</v>
      </c>
    </row>
    <row r="122" spans="1:19" ht="16.5" x14ac:dyDescent="0.25">
      <c r="A122" s="138">
        <v>44259</v>
      </c>
      <c r="B122" s="71" t="s">
        <v>540</v>
      </c>
      <c r="C122" s="71" t="str">
        <f t="shared" si="10"/>
        <v>DS00100372021030401</v>
      </c>
      <c r="D122" s="75" t="s">
        <v>160</v>
      </c>
      <c r="E122" s="75" t="s">
        <v>259</v>
      </c>
      <c r="F122" s="66">
        <v>33</v>
      </c>
      <c r="G122" s="89" t="s">
        <v>23</v>
      </c>
      <c r="H122" s="66">
        <v>5</v>
      </c>
      <c r="I122" s="116" t="s">
        <v>13</v>
      </c>
      <c r="J122" s="129">
        <v>5000</v>
      </c>
      <c r="K122" s="125">
        <v>5000</v>
      </c>
      <c r="L122" s="66">
        <f t="shared" si="9"/>
        <v>1</v>
      </c>
      <c r="M122" s="66">
        <v>2.52E-2</v>
      </c>
      <c r="N122" s="71"/>
      <c r="O122" s="71"/>
      <c r="P122" s="70" t="s">
        <v>303</v>
      </c>
      <c r="Q122" s="64" t="s">
        <v>516</v>
      </c>
      <c r="R122" s="65">
        <v>20210304</v>
      </c>
      <c r="S122" s="64" t="s">
        <v>511</v>
      </c>
    </row>
    <row r="123" spans="1:19" ht="16.5" x14ac:dyDescent="0.25">
      <c r="A123" s="138">
        <v>44259</v>
      </c>
      <c r="B123" s="71" t="s">
        <v>541</v>
      </c>
      <c r="C123" s="71" t="str">
        <f t="shared" si="10"/>
        <v>DS00100372021030402</v>
      </c>
      <c r="D123" s="75" t="s">
        <v>160</v>
      </c>
      <c r="E123" s="75" t="s">
        <v>259</v>
      </c>
      <c r="F123" s="66">
        <v>33</v>
      </c>
      <c r="G123" s="89" t="s">
        <v>23</v>
      </c>
      <c r="H123" s="66">
        <v>5</v>
      </c>
      <c r="I123" s="116" t="s">
        <v>13</v>
      </c>
      <c r="J123" s="129">
        <v>5000</v>
      </c>
      <c r="K123" s="125">
        <v>5000</v>
      </c>
      <c r="L123" s="66">
        <f t="shared" si="9"/>
        <v>1</v>
      </c>
      <c r="M123" s="66">
        <v>2.52E-2</v>
      </c>
      <c r="N123" s="71"/>
      <c r="O123" s="71"/>
      <c r="P123" s="70" t="s">
        <v>303</v>
      </c>
      <c r="Q123" s="64" t="s">
        <v>516</v>
      </c>
      <c r="R123" s="65">
        <v>20210304</v>
      </c>
      <c r="S123" s="64" t="s">
        <v>513</v>
      </c>
    </row>
    <row r="124" spans="1:19" ht="16.5" x14ac:dyDescent="0.25">
      <c r="A124" s="138">
        <v>44354</v>
      </c>
      <c r="B124" s="71" t="s">
        <v>542</v>
      </c>
      <c r="C124" s="71" t="str">
        <f t="shared" si="10"/>
        <v>DS00100872021030401</v>
      </c>
      <c r="D124" s="87" t="s">
        <v>517</v>
      </c>
      <c r="E124" s="87" t="s">
        <v>518</v>
      </c>
      <c r="F124" s="66" t="s">
        <v>519</v>
      </c>
      <c r="G124" s="93">
        <v>402</v>
      </c>
      <c r="H124" s="66">
        <v>1</v>
      </c>
      <c r="I124" s="116" t="s">
        <v>13</v>
      </c>
      <c r="J124" s="129">
        <v>9875</v>
      </c>
      <c r="K124" s="125">
        <v>10000</v>
      </c>
      <c r="L124" s="66">
        <f t="shared" si="9"/>
        <v>0.98750000000000004</v>
      </c>
      <c r="M124" s="66">
        <v>1.6799999999999999E-2</v>
      </c>
      <c r="N124" s="71"/>
      <c r="O124" s="71"/>
      <c r="P124" s="70" t="s">
        <v>303</v>
      </c>
      <c r="Q124" s="64" t="s">
        <v>520</v>
      </c>
      <c r="R124" s="65">
        <v>20210304</v>
      </c>
      <c r="S124" s="64" t="s">
        <v>511</v>
      </c>
    </row>
    <row r="125" spans="1:19" ht="16.5" x14ac:dyDescent="0.25">
      <c r="A125" s="138">
        <v>44259</v>
      </c>
      <c r="B125" s="71" t="s">
        <v>543</v>
      </c>
      <c r="C125" s="71" t="str">
        <f t="shared" si="10"/>
        <v>DS00100882021030401</v>
      </c>
      <c r="D125" s="87" t="s">
        <v>521</v>
      </c>
      <c r="E125" s="87" t="s">
        <v>522</v>
      </c>
      <c r="F125" s="66" t="s">
        <v>523</v>
      </c>
      <c r="G125" s="93">
        <v>805</v>
      </c>
      <c r="H125" s="66">
        <v>1</v>
      </c>
      <c r="I125" s="116" t="s">
        <v>13</v>
      </c>
      <c r="J125" s="129">
        <v>5000</v>
      </c>
      <c r="K125" s="125">
        <v>5000</v>
      </c>
      <c r="L125" s="66">
        <f t="shared" si="9"/>
        <v>1</v>
      </c>
      <c r="M125" s="65">
        <v>7.0000000000000007E-2</v>
      </c>
      <c r="N125" s="71"/>
      <c r="O125" s="71"/>
      <c r="P125" s="70" t="s">
        <v>303</v>
      </c>
      <c r="Q125" s="64" t="s">
        <v>524</v>
      </c>
      <c r="R125" s="65">
        <v>20210304</v>
      </c>
      <c r="S125" s="64" t="s">
        <v>511</v>
      </c>
    </row>
    <row r="126" spans="1:19" ht="16.5" x14ac:dyDescent="0.25">
      <c r="A126" s="138">
        <v>44259</v>
      </c>
      <c r="B126" s="71" t="s">
        <v>544</v>
      </c>
      <c r="C126" s="71" t="str">
        <f t="shared" si="10"/>
        <v>DS00100682021030401</v>
      </c>
      <c r="D126" s="72" t="s">
        <v>183</v>
      </c>
      <c r="E126" s="65" t="s">
        <v>526</v>
      </c>
      <c r="F126" s="83" t="s">
        <v>41</v>
      </c>
      <c r="G126" s="89" t="s">
        <v>22</v>
      </c>
      <c r="H126" s="66">
        <v>1</v>
      </c>
      <c r="I126" s="116" t="s">
        <v>35</v>
      </c>
      <c r="J126" s="129">
        <v>5000</v>
      </c>
      <c r="K126" s="125">
        <v>5000</v>
      </c>
      <c r="L126" s="66">
        <f t="shared" si="9"/>
        <v>1</v>
      </c>
      <c r="M126" s="66">
        <v>4.2000000000000003E-2</v>
      </c>
      <c r="N126" s="71"/>
      <c r="O126" s="71"/>
      <c r="P126" s="70" t="s">
        <v>303</v>
      </c>
      <c r="Q126" s="64" t="s">
        <v>525</v>
      </c>
      <c r="R126" s="65">
        <v>20210304</v>
      </c>
      <c r="S126" s="64" t="s">
        <v>511</v>
      </c>
    </row>
    <row r="127" spans="1:19" ht="16.5" x14ac:dyDescent="0.25">
      <c r="A127" s="138">
        <v>44259</v>
      </c>
      <c r="B127" s="71" t="s">
        <v>545</v>
      </c>
      <c r="C127" s="71" t="str">
        <f t="shared" si="10"/>
        <v>DS00100682021030402</v>
      </c>
      <c r="D127" s="72" t="s">
        <v>183</v>
      </c>
      <c r="E127" s="65" t="s">
        <v>526</v>
      </c>
      <c r="F127" s="83" t="s">
        <v>41</v>
      </c>
      <c r="G127" s="89" t="s">
        <v>22</v>
      </c>
      <c r="H127" s="66">
        <v>1</v>
      </c>
      <c r="I127" s="116" t="s">
        <v>35</v>
      </c>
      <c r="J127" s="129">
        <v>5000</v>
      </c>
      <c r="K127" s="125">
        <v>5000</v>
      </c>
      <c r="L127" s="66">
        <f t="shared" si="9"/>
        <v>1</v>
      </c>
      <c r="M127" s="66">
        <v>4.2000000000000003E-2</v>
      </c>
      <c r="N127" s="71"/>
      <c r="O127" s="71"/>
      <c r="P127" s="70" t="s">
        <v>303</v>
      </c>
      <c r="Q127" s="64" t="s">
        <v>525</v>
      </c>
      <c r="R127" s="65">
        <v>20210304</v>
      </c>
      <c r="S127" s="64" t="s">
        <v>513</v>
      </c>
    </row>
    <row r="128" spans="1:19" ht="16.5" x14ac:dyDescent="0.25">
      <c r="A128" s="138">
        <v>44354</v>
      </c>
      <c r="B128" s="71" t="s">
        <v>546</v>
      </c>
      <c r="C128" s="71" t="str">
        <f t="shared" si="10"/>
        <v>DS00100892021030401</v>
      </c>
      <c r="D128" s="87" t="s">
        <v>527</v>
      </c>
      <c r="E128" s="65" t="s">
        <v>528</v>
      </c>
      <c r="F128" s="87" t="s">
        <v>529</v>
      </c>
      <c r="G128" s="93">
        <v>402</v>
      </c>
      <c r="H128" s="66">
        <v>1</v>
      </c>
      <c r="I128" s="116" t="s">
        <v>13</v>
      </c>
      <c r="J128" s="129">
        <v>9876</v>
      </c>
      <c r="K128" s="125">
        <v>10000</v>
      </c>
      <c r="L128" s="66">
        <f t="shared" si="9"/>
        <v>0.98760000000000003</v>
      </c>
      <c r="M128" s="66">
        <v>1.9599999999999999E-2</v>
      </c>
      <c r="N128" s="71"/>
      <c r="O128" s="71"/>
      <c r="P128" s="70" t="s">
        <v>303</v>
      </c>
      <c r="Q128" s="64" t="s">
        <v>530</v>
      </c>
      <c r="R128" s="65">
        <v>20210304</v>
      </c>
      <c r="S128" s="64" t="s">
        <v>511</v>
      </c>
    </row>
    <row r="129" spans="1:19" ht="16.5" x14ac:dyDescent="0.25">
      <c r="A129" s="138">
        <v>44259</v>
      </c>
      <c r="B129" s="71" t="s">
        <v>547</v>
      </c>
      <c r="C129" s="71" t="str">
        <f t="shared" si="10"/>
        <v>DS00100902021030401</v>
      </c>
      <c r="D129" s="87" t="s">
        <v>531</v>
      </c>
      <c r="E129" s="65" t="s">
        <v>532</v>
      </c>
      <c r="F129" s="65">
        <v>470</v>
      </c>
      <c r="G129" s="93">
        <v>805</v>
      </c>
      <c r="H129" s="65">
        <v>5</v>
      </c>
      <c r="I129" s="123" t="s">
        <v>13</v>
      </c>
      <c r="J129" s="129">
        <v>5000</v>
      </c>
      <c r="K129" s="125">
        <v>5000</v>
      </c>
      <c r="L129" s="66">
        <f t="shared" si="9"/>
        <v>1</v>
      </c>
      <c r="M129" s="66">
        <v>6.4399999999999999E-2</v>
      </c>
      <c r="N129" s="71"/>
      <c r="O129" s="71"/>
      <c r="P129" s="70" t="s">
        <v>303</v>
      </c>
      <c r="Q129" s="64" t="s">
        <v>533</v>
      </c>
      <c r="R129" s="65">
        <v>20210304</v>
      </c>
      <c r="S129" s="64" t="s">
        <v>511</v>
      </c>
    </row>
    <row r="130" spans="1:19" ht="16.5" x14ac:dyDescent="0.25">
      <c r="A130" s="138">
        <v>44259</v>
      </c>
      <c r="B130" s="71" t="s">
        <v>548</v>
      </c>
      <c r="C130" s="71" t="str">
        <f t="shared" si="10"/>
        <v>DS00100122021030401</v>
      </c>
      <c r="D130" s="87" t="s">
        <v>534</v>
      </c>
      <c r="E130" s="75" t="s">
        <v>251</v>
      </c>
      <c r="F130" s="69" t="s">
        <v>18</v>
      </c>
      <c r="G130" s="89" t="s">
        <v>14</v>
      </c>
      <c r="H130" s="66">
        <v>5</v>
      </c>
      <c r="I130" s="116" t="s">
        <v>13</v>
      </c>
      <c r="J130" s="128">
        <v>10000</v>
      </c>
      <c r="K130" s="125">
        <v>10000</v>
      </c>
      <c r="L130" s="66">
        <f t="shared" si="9"/>
        <v>1</v>
      </c>
      <c r="M130" s="66">
        <v>1.4E-2</v>
      </c>
      <c r="N130" s="71"/>
      <c r="O130" s="71"/>
      <c r="P130" s="70" t="s">
        <v>303</v>
      </c>
      <c r="Q130" s="64" t="s">
        <v>318</v>
      </c>
      <c r="R130" s="65">
        <v>20210304</v>
      </c>
      <c r="S130" s="64" t="s">
        <v>301</v>
      </c>
    </row>
    <row r="131" spans="1:19" ht="16.5" x14ac:dyDescent="0.25">
      <c r="A131" s="138">
        <v>44266</v>
      </c>
      <c r="B131" t="s">
        <v>562</v>
      </c>
      <c r="C131" s="71" t="str">
        <f t="shared" si="10"/>
        <v>DS00100912021031101</v>
      </c>
      <c r="D131" s="41" t="s">
        <v>290</v>
      </c>
      <c r="E131" s="41" t="s">
        <v>291</v>
      </c>
      <c r="F131" s="44">
        <v>0</v>
      </c>
      <c r="G131" s="96">
        <v>805</v>
      </c>
      <c r="H131" s="94" t="s">
        <v>551</v>
      </c>
      <c r="I131" s="94" t="s">
        <v>35</v>
      </c>
      <c r="J131" s="131">
        <v>4760</v>
      </c>
      <c r="K131" s="23">
        <v>5000</v>
      </c>
      <c r="L131" s="23"/>
      <c r="M131" s="28"/>
      <c r="P131" s="101" t="s">
        <v>552</v>
      </c>
      <c r="Q131" s="55" t="s">
        <v>553</v>
      </c>
      <c r="R131" s="54">
        <v>20210311</v>
      </c>
      <c r="S131" s="55" t="s">
        <v>558</v>
      </c>
    </row>
    <row r="132" spans="1:19" ht="16.5" x14ac:dyDescent="0.25">
      <c r="A132" s="138">
        <v>44266</v>
      </c>
      <c r="B132" t="s">
        <v>563</v>
      </c>
      <c r="C132" s="71" t="str">
        <f t="shared" si="10"/>
        <v>DS00100922021031101</v>
      </c>
      <c r="D132" s="41" t="s">
        <v>288</v>
      </c>
      <c r="E132" s="41" t="s">
        <v>289</v>
      </c>
      <c r="F132" s="44">
        <v>33</v>
      </c>
      <c r="G132" s="96">
        <v>805</v>
      </c>
      <c r="H132" s="23">
        <v>5</v>
      </c>
      <c r="I132" s="41" t="s">
        <v>102</v>
      </c>
      <c r="J132" s="131">
        <v>4915</v>
      </c>
      <c r="K132" s="23">
        <v>5000</v>
      </c>
      <c r="L132" s="23"/>
      <c r="M132" s="28"/>
      <c r="P132" s="101" t="s">
        <v>552</v>
      </c>
      <c r="Q132" s="55" t="s">
        <v>554</v>
      </c>
      <c r="R132" s="54">
        <v>20210311</v>
      </c>
      <c r="S132" s="55" t="s">
        <v>558</v>
      </c>
    </row>
    <row r="133" spans="1:19" ht="16.5" x14ac:dyDescent="0.25">
      <c r="A133" s="138">
        <v>44266</v>
      </c>
      <c r="B133" t="s">
        <v>564</v>
      </c>
      <c r="C133" s="71" t="str">
        <f t="shared" si="10"/>
        <v>DS00100932021031101</v>
      </c>
      <c r="D133" s="31" t="s">
        <v>243</v>
      </c>
      <c r="E133" s="39" t="s">
        <v>276</v>
      </c>
      <c r="F133" s="14">
        <v>120</v>
      </c>
      <c r="G133" s="96" t="s">
        <v>49</v>
      </c>
      <c r="H133" s="3">
        <v>1</v>
      </c>
      <c r="I133" s="19" t="s">
        <v>13</v>
      </c>
      <c r="J133" s="132">
        <v>5000</v>
      </c>
      <c r="K133" s="3">
        <v>5000</v>
      </c>
      <c r="L133" s="3">
        <f t="shared" ref="L133:L139" si="11">J133/K133</f>
        <v>1</v>
      </c>
      <c r="M133" s="3">
        <v>5.5E-2</v>
      </c>
      <c r="P133" s="101" t="s">
        <v>552</v>
      </c>
      <c r="Q133" s="55" t="s">
        <v>555</v>
      </c>
      <c r="R133" s="54">
        <v>20210311</v>
      </c>
      <c r="S133" s="55" t="s">
        <v>558</v>
      </c>
    </row>
    <row r="134" spans="1:19" ht="16.5" x14ac:dyDescent="0.25">
      <c r="A134" s="138">
        <v>44690</v>
      </c>
      <c r="B134" t="s">
        <v>565</v>
      </c>
      <c r="C134" s="71" t="str">
        <f t="shared" si="10"/>
        <v>DS00100942021031101</v>
      </c>
      <c r="D134" s="31" t="s">
        <v>247</v>
      </c>
      <c r="E134" s="35" t="s">
        <v>248</v>
      </c>
      <c r="F134" s="14">
        <v>220</v>
      </c>
      <c r="G134" s="96" t="s">
        <v>49</v>
      </c>
      <c r="H134" s="3">
        <v>5</v>
      </c>
      <c r="I134" s="11" t="s">
        <v>35</v>
      </c>
      <c r="J134" s="132">
        <v>4413</v>
      </c>
      <c r="K134" s="3">
        <v>5000</v>
      </c>
      <c r="L134" s="3">
        <f t="shared" si="11"/>
        <v>0.88260000000000005</v>
      </c>
      <c r="M134" s="3">
        <v>5.5E-2</v>
      </c>
      <c r="P134" s="101" t="s">
        <v>552</v>
      </c>
      <c r="Q134" s="55" t="s">
        <v>556</v>
      </c>
      <c r="R134" s="54">
        <v>20210311</v>
      </c>
      <c r="S134" s="55" t="s">
        <v>558</v>
      </c>
    </row>
    <row r="135" spans="1:19" ht="16.5" x14ac:dyDescent="0.25">
      <c r="A135" s="138">
        <v>44266</v>
      </c>
      <c r="B135" t="s">
        <v>566</v>
      </c>
      <c r="C135" s="71" t="str">
        <f t="shared" si="10"/>
        <v>DS00100902021031101</v>
      </c>
      <c r="D135" s="31" t="s">
        <v>244</v>
      </c>
      <c r="E135" s="14" t="s">
        <v>50</v>
      </c>
      <c r="F135" s="14">
        <v>470</v>
      </c>
      <c r="G135" s="96" t="s">
        <v>49</v>
      </c>
      <c r="H135" s="3">
        <v>5</v>
      </c>
      <c r="I135" s="11" t="s">
        <v>35</v>
      </c>
      <c r="J135" s="132">
        <v>0</v>
      </c>
      <c r="K135" s="3">
        <v>5000</v>
      </c>
      <c r="L135" s="3">
        <f t="shared" si="11"/>
        <v>0</v>
      </c>
      <c r="M135" s="3">
        <v>5.5E-2</v>
      </c>
      <c r="P135" s="101" t="s">
        <v>552</v>
      </c>
      <c r="Q135" s="55" t="s">
        <v>557</v>
      </c>
      <c r="R135" s="54">
        <v>20210311</v>
      </c>
      <c r="S135" s="55" t="s">
        <v>558</v>
      </c>
    </row>
    <row r="136" spans="1:19" ht="16.5" x14ac:dyDescent="0.25">
      <c r="A136" s="138">
        <v>44266</v>
      </c>
      <c r="B136" t="s">
        <v>567</v>
      </c>
      <c r="C136" s="71" t="str">
        <f t="shared" si="10"/>
        <v>DS00100902021031102</v>
      </c>
      <c r="D136" s="37" t="s">
        <v>244</v>
      </c>
      <c r="E136" s="38" t="s">
        <v>257</v>
      </c>
      <c r="F136" s="14">
        <v>470</v>
      </c>
      <c r="G136" s="96" t="s">
        <v>49</v>
      </c>
      <c r="H136" s="3">
        <v>5</v>
      </c>
      <c r="I136" s="19" t="s">
        <v>13</v>
      </c>
      <c r="J136" s="132">
        <v>2818</v>
      </c>
      <c r="K136" s="3">
        <v>5000</v>
      </c>
      <c r="L136" s="3">
        <f t="shared" si="11"/>
        <v>0.56359999999999999</v>
      </c>
      <c r="M136" s="3"/>
      <c r="P136" s="101" t="s">
        <v>552</v>
      </c>
      <c r="Q136" s="55" t="s">
        <v>557</v>
      </c>
      <c r="R136" s="54">
        <v>20210311</v>
      </c>
      <c r="S136" s="55" t="s">
        <v>559</v>
      </c>
    </row>
    <row r="137" spans="1:19" ht="16.5" x14ac:dyDescent="0.25">
      <c r="A137" s="138">
        <v>44266</v>
      </c>
      <c r="B137" t="s">
        <v>568</v>
      </c>
      <c r="C137" s="71" t="str">
        <f t="shared" si="10"/>
        <v>DS00100952021031101</v>
      </c>
      <c r="D137" s="31" t="s">
        <v>245</v>
      </c>
      <c r="E137" s="20" t="s">
        <v>90</v>
      </c>
      <c r="F137" s="14">
        <v>510</v>
      </c>
      <c r="G137" s="96" t="s">
        <v>49</v>
      </c>
      <c r="H137" s="3">
        <v>5</v>
      </c>
      <c r="I137" s="11" t="s">
        <v>35</v>
      </c>
      <c r="J137" s="132">
        <v>5000</v>
      </c>
      <c r="K137" s="3">
        <v>5000</v>
      </c>
      <c r="L137" s="3">
        <f t="shared" si="11"/>
        <v>1</v>
      </c>
      <c r="M137" s="3">
        <v>5.5E-2</v>
      </c>
      <c r="P137" s="101" t="s">
        <v>552</v>
      </c>
      <c r="Q137" s="55" t="s">
        <v>560</v>
      </c>
      <c r="R137" s="54">
        <v>20210311</v>
      </c>
      <c r="S137" s="55" t="s">
        <v>558</v>
      </c>
    </row>
    <row r="138" spans="1:19" ht="16.5" x14ac:dyDescent="0.25">
      <c r="A138" s="138">
        <v>44266</v>
      </c>
      <c r="B138" t="s">
        <v>569</v>
      </c>
      <c r="C138" s="71" t="str">
        <f t="shared" si="10"/>
        <v>DS00100962021031101</v>
      </c>
      <c r="D138" s="31" t="s">
        <v>246</v>
      </c>
      <c r="E138" s="14" t="s">
        <v>51</v>
      </c>
      <c r="F138" s="18" t="s">
        <v>86</v>
      </c>
      <c r="G138" s="96" t="s">
        <v>49</v>
      </c>
      <c r="H138" s="3">
        <v>5</v>
      </c>
      <c r="I138" s="11" t="s">
        <v>35</v>
      </c>
      <c r="J138" s="132">
        <v>2836</v>
      </c>
      <c r="K138" s="3">
        <v>5000</v>
      </c>
      <c r="L138" s="3">
        <f t="shared" si="11"/>
        <v>0.56720000000000004</v>
      </c>
      <c r="M138" s="3">
        <v>5.5E-2</v>
      </c>
      <c r="P138" s="101" t="s">
        <v>552</v>
      </c>
      <c r="Q138" s="55" t="s">
        <v>561</v>
      </c>
      <c r="R138" s="54">
        <v>20210311</v>
      </c>
      <c r="S138" s="55" t="s">
        <v>558</v>
      </c>
    </row>
    <row r="139" spans="1:19" ht="16.5" x14ac:dyDescent="0.25">
      <c r="A139" s="139">
        <v>44544</v>
      </c>
      <c r="C139" s="71" t="s">
        <v>572</v>
      </c>
      <c r="D139" s="106" t="s">
        <v>571</v>
      </c>
      <c r="E139" s="54" t="s">
        <v>575</v>
      </c>
      <c r="F139" s="54" t="s">
        <v>574</v>
      </c>
      <c r="G139" s="92">
        <v>402</v>
      </c>
      <c r="H139" s="54">
        <v>1</v>
      </c>
      <c r="I139" s="19" t="s">
        <v>13</v>
      </c>
      <c r="J139" s="133">
        <v>9993</v>
      </c>
      <c r="K139" s="54">
        <v>10000</v>
      </c>
      <c r="L139" s="54">
        <f t="shared" si="11"/>
        <v>0.99929999999999997</v>
      </c>
      <c r="M139" s="54">
        <v>1.9599999999999999E-2</v>
      </c>
      <c r="P139" s="70"/>
    </row>
    <row r="140" spans="1:19" ht="16.5" x14ac:dyDescent="0.25">
      <c r="A140" s="139">
        <v>44544</v>
      </c>
      <c r="C140" s="71" t="s">
        <v>581</v>
      </c>
      <c r="D140" t="s">
        <v>576</v>
      </c>
      <c r="E140" s="54" t="s">
        <v>578</v>
      </c>
      <c r="F140" s="54" t="s">
        <v>579</v>
      </c>
      <c r="G140" s="92">
        <v>603</v>
      </c>
      <c r="H140" s="54">
        <v>5</v>
      </c>
      <c r="I140" s="19" t="s">
        <v>13</v>
      </c>
      <c r="J140" s="133">
        <v>5000</v>
      </c>
      <c r="P140" s="70"/>
    </row>
    <row r="141" spans="1:19" ht="16.5" x14ac:dyDescent="0.25">
      <c r="A141" s="139">
        <v>44544</v>
      </c>
      <c r="C141" s="71" t="s">
        <v>586</v>
      </c>
      <c r="D141" t="s">
        <v>585</v>
      </c>
      <c r="E141" s="54" t="s">
        <v>583</v>
      </c>
      <c r="F141" s="54" t="s">
        <v>584</v>
      </c>
      <c r="G141" s="92" t="s">
        <v>22</v>
      </c>
      <c r="H141" s="54">
        <v>5</v>
      </c>
      <c r="I141" s="54" t="s">
        <v>102</v>
      </c>
      <c r="J141" s="133">
        <v>5000</v>
      </c>
      <c r="P141" s="70"/>
    </row>
    <row r="142" spans="1:19" ht="16.5" x14ac:dyDescent="0.25">
      <c r="A142" s="139">
        <v>44544</v>
      </c>
      <c r="C142" s="71" t="s">
        <v>587</v>
      </c>
      <c r="D142" t="s">
        <v>582</v>
      </c>
      <c r="E142" s="54" t="s">
        <v>583</v>
      </c>
      <c r="F142" s="54" t="s">
        <v>584</v>
      </c>
      <c r="G142" s="92" t="s">
        <v>22</v>
      </c>
      <c r="H142" s="54">
        <v>5</v>
      </c>
      <c r="I142" s="54" t="s">
        <v>102</v>
      </c>
      <c r="J142" s="133">
        <v>5000</v>
      </c>
      <c r="P142" s="70"/>
    </row>
    <row r="143" spans="1:19" ht="16.5" x14ac:dyDescent="0.25">
      <c r="A143" s="139">
        <v>44690</v>
      </c>
      <c r="C143" s="71" t="s">
        <v>589</v>
      </c>
      <c r="D143" t="s">
        <v>576</v>
      </c>
      <c r="E143" s="54" t="s">
        <v>578</v>
      </c>
      <c r="F143" s="54" t="s">
        <v>33</v>
      </c>
      <c r="G143" s="92">
        <v>603</v>
      </c>
      <c r="H143" s="54">
        <v>5</v>
      </c>
      <c r="I143" s="19" t="s">
        <v>13</v>
      </c>
      <c r="J143" s="133">
        <v>4964</v>
      </c>
      <c r="P143" s="70"/>
    </row>
    <row r="144" spans="1:19" ht="16.5" x14ac:dyDescent="0.25">
      <c r="A144" s="139">
        <v>44571</v>
      </c>
      <c r="C144" s="71" t="s">
        <v>593</v>
      </c>
      <c r="D144" t="s">
        <v>590</v>
      </c>
      <c r="E144" s="54" t="s">
        <v>591</v>
      </c>
      <c r="F144" s="54" t="s">
        <v>592</v>
      </c>
      <c r="G144" s="92">
        <v>603</v>
      </c>
      <c r="H144" s="54">
        <v>1</v>
      </c>
      <c r="I144" s="19" t="s">
        <v>13</v>
      </c>
      <c r="J144" s="133">
        <v>4988</v>
      </c>
      <c r="P144" s="70"/>
    </row>
    <row r="145" spans="1:16" ht="16.5" x14ac:dyDescent="0.25">
      <c r="A145" s="139">
        <v>44571</v>
      </c>
      <c r="C145" s="71" t="s">
        <v>600</v>
      </c>
      <c r="D145" t="s">
        <v>594</v>
      </c>
      <c r="E145" s="54" t="s">
        <v>595</v>
      </c>
      <c r="F145" s="54" t="s">
        <v>596</v>
      </c>
      <c r="G145" s="92">
        <v>603</v>
      </c>
      <c r="H145" s="54">
        <v>1</v>
      </c>
      <c r="I145" s="19" t="s">
        <v>13</v>
      </c>
      <c r="J145" s="133">
        <v>4876</v>
      </c>
      <c r="P145" s="70"/>
    </row>
    <row r="146" spans="1:16" ht="16.5" x14ac:dyDescent="0.25">
      <c r="A146" s="139">
        <v>44690</v>
      </c>
      <c r="C146" s="71" t="s">
        <v>601</v>
      </c>
      <c r="D146" t="s">
        <v>598</v>
      </c>
      <c r="E146" s="54" t="s">
        <v>597</v>
      </c>
      <c r="F146" s="54">
        <v>68</v>
      </c>
      <c r="G146" s="92">
        <v>603</v>
      </c>
      <c r="H146" s="54">
        <v>5</v>
      </c>
      <c r="I146" s="19" t="s">
        <v>13</v>
      </c>
      <c r="J146" s="133">
        <v>2474</v>
      </c>
      <c r="P146" s="70"/>
    </row>
    <row r="147" spans="1:16" ht="16.5" x14ac:dyDescent="0.25">
      <c r="A147" s="139">
        <v>44571</v>
      </c>
      <c r="C147" s="71" t="s">
        <v>602</v>
      </c>
      <c r="D147" t="s">
        <v>603</v>
      </c>
      <c r="E147" s="54" t="s">
        <v>599</v>
      </c>
      <c r="F147" s="54">
        <v>510</v>
      </c>
      <c r="G147" s="92">
        <v>603</v>
      </c>
      <c r="H147" s="54">
        <v>5</v>
      </c>
      <c r="I147" s="19" t="s">
        <v>13</v>
      </c>
      <c r="J147" s="133">
        <v>4989</v>
      </c>
      <c r="P147" s="70"/>
    </row>
    <row r="148" spans="1:16" ht="16.5" x14ac:dyDescent="0.25">
      <c r="A148" s="139">
        <v>44690</v>
      </c>
      <c r="C148" s="71" t="s">
        <v>604</v>
      </c>
      <c r="D148" t="s">
        <v>605</v>
      </c>
      <c r="E148" s="54" t="s">
        <v>606</v>
      </c>
      <c r="F148" s="54">
        <v>604</v>
      </c>
      <c r="G148" s="92">
        <v>402</v>
      </c>
      <c r="H148" s="54">
        <v>1</v>
      </c>
      <c r="I148" s="19" t="s">
        <v>13</v>
      </c>
      <c r="J148" s="133">
        <v>9972</v>
      </c>
      <c r="P148" s="70"/>
    </row>
    <row r="149" spans="1:16" ht="16.5" x14ac:dyDescent="0.25">
      <c r="A149" s="139">
        <v>44571</v>
      </c>
      <c r="C149" s="71" t="s">
        <v>621</v>
      </c>
      <c r="D149" t="s">
        <v>608</v>
      </c>
      <c r="E149" s="54" t="s">
        <v>607</v>
      </c>
      <c r="F149" s="54">
        <v>470</v>
      </c>
      <c r="G149" s="92">
        <v>402</v>
      </c>
      <c r="H149" s="54">
        <v>5</v>
      </c>
      <c r="I149" s="19" t="s">
        <v>13</v>
      </c>
      <c r="J149" s="133">
        <v>9822</v>
      </c>
      <c r="P149" s="70"/>
    </row>
    <row r="150" spans="1:16" ht="16.5" x14ac:dyDescent="0.25">
      <c r="A150" s="139">
        <v>44571</v>
      </c>
      <c r="C150" s="71" t="s">
        <v>622</v>
      </c>
      <c r="D150" t="s">
        <v>610</v>
      </c>
      <c r="E150" s="54" t="s">
        <v>609</v>
      </c>
      <c r="F150" s="54">
        <v>100</v>
      </c>
      <c r="G150" s="92">
        <v>402</v>
      </c>
      <c r="H150" s="54">
        <v>1</v>
      </c>
      <c r="I150" s="19" t="s">
        <v>13</v>
      </c>
      <c r="J150" s="133">
        <v>9812</v>
      </c>
      <c r="P150" s="70"/>
    </row>
    <row r="151" spans="1:16" ht="16.5" x14ac:dyDescent="0.25">
      <c r="A151" s="139">
        <v>44571</v>
      </c>
      <c r="C151" s="71" t="s">
        <v>623</v>
      </c>
      <c r="D151" t="s">
        <v>612</v>
      </c>
      <c r="E151" s="54" t="s">
        <v>611</v>
      </c>
      <c r="F151" s="54">
        <v>220</v>
      </c>
      <c r="G151" s="92">
        <v>402</v>
      </c>
      <c r="H151" s="54">
        <v>1</v>
      </c>
      <c r="I151" s="19" t="s">
        <v>13</v>
      </c>
      <c r="J151" s="133">
        <v>9980</v>
      </c>
      <c r="P151" s="70"/>
    </row>
    <row r="152" spans="1:16" ht="16.5" x14ac:dyDescent="0.25">
      <c r="A152" s="139">
        <v>44571</v>
      </c>
      <c r="C152" s="71" t="s">
        <v>624</v>
      </c>
      <c r="D152" t="s">
        <v>614</v>
      </c>
      <c r="E152" s="54" t="s">
        <v>613</v>
      </c>
      <c r="F152" s="54" t="s">
        <v>615</v>
      </c>
      <c r="G152" s="92">
        <v>402</v>
      </c>
      <c r="H152" s="54">
        <v>1</v>
      </c>
      <c r="I152" s="19" t="s">
        <v>13</v>
      </c>
      <c r="J152" s="133">
        <v>9980</v>
      </c>
      <c r="P152" s="70"/>
    </row>
    <row r="153" spans="1:16" ht="16.5" x14ac:dyDescent="0.25">
      <c r="A153" s="139">
        <v>44571</v>
      </c>
      <c r="C153" s="71" t="s">
        <v>625</v>
      </c>
      <c r="D153" t="s">
        <v>617</v>
      </c>
      <c r="E153" s="54" t="s">
        <v>616</v>
      </c>
      <c r="F153" s="54" t="s">
        <v>596</v>
      </c>
      <c r="G153" s="92">
        <v>402</v>
      </c>
      <c r="H153" s="54">
        <v>1</v>
      </c>
      <c r="I153" s="19" t="s">
        <v>13</v>
      </c>
      <c r="J153" s="133">
        <v>9975</v>
      </c>
      <c r="P153" s="70"/>
    </row>
    <row r="154" spans="1:16" ht="16.5" x14ac:dyDescent="0.25">
      <c r="A154" s="139">
        <v>44690</v>
      </c>
      <c r="C154" s="71" t="s">
        <v>626</v>
      </c>
      <c r="D154" t="s">
        <v>620</v>
      </c>
      <c r="E154" s="54" t="s">
        <v>618</v>
      </c>
      <c r="F154" s="54" t="s">
        <v>619</v>
      </c>
      <c r="G154" s="92">
        <v>402</v>
      </c>
      <c r="H154" s="54">
        <v>1</v>
      </c>
      <c r="I154" s="54" t="s">
        <v>35</v>
      </c>
      <c r="J154" s="133">
        <v>9795</v>
      </c>
      <c r="P154" s="70"/>
    </row>
    <row r="155" spans="1:16" ht="16.5" x14ac:dyDescent="0.25">
      <c r="A155" s="139">
        <v>44690</v>
      </c>
      <c r="C155" s="71" t="s">
        <v>640</v>
      </c>
      <c r="D155" t="s">
        <v>628</v>
      </c>
      <c r="E155" s="54" t="s">
        <v>627</v>
      </c>
      <c r="F155" s="54" t="s">
        <v>629</v>
      </c>
      <c r="G155" s="92">
        <v>402</v>
      </c>
      <c r="H155" s="54">
        <v>1</v>
      </c>
      <c r="I155" s="19" t="s">
        <v>13</v>
      </c>
      <c r="J155" s="133">
        <v>9974</v>
      </c>
      <c r="P155" s="70"/>
    </row>
    <row r="156" spans="1:16" ht="16.5" x14ac:dyDescent="0.25">
      <c r="A156" s="139">
        <v>44571</v>
      </c>
      <c r="C156" s="71" t="s">
        <v>641</v>
      </c>
      <c r="D156" t="s">
        <v>630</v>
      </c>
      <c r="E156" s="54" t="s">
        <v>631</v>
      </c>
      <c r="F156" s="54" t="s">
        <v>592</v>
      </c>
      <c r="G156" s="92">
        <v>402</v>
      </c>
      <c r="H156" s="54">
        <v>5</v>
      </c>
      <c r="I156" s="19" t="s">
        <v>13</v>
      </c>
      <c r="J156" s="133">
        <v>9985</v>
      </c>
      <c r="P156" s="70"/>
    </row>
    <row r="157" spans="1:16" ht="16.5" x14ac:dyDescent="0.25">
      <c r="A157" s="139">
        <v>44690</v>
      </c>
      <c r="C157" s="71" t="s">
        <v>642</v>
      </c>
      <c r="D157" t="s">
        <v>108</v>
      </c>
      <c r="E157" s="54" t="s">
        <v>632</v>
      </c>
      <c r="F157" s="54" t="s">
        <v>633</v>
      </c>
      <c r="G157" s="92">
        <v>402</v>
      </c>
      <c r="H157" s="54">
        <v>1</v>
      </c>
      <c r="I157" s="19" t="s">
        <v>13</v>
      </c>
      <c r="J157" s="133">
        <v>9983</v>
      </c>
      <c r="P157" s="70"/>
    </row>
    <row r="158" spans="1:16" ht="16.5" x14ac:dyDescent="0.25">
      <c r="A158" s="139">
        <v>44571</v>
      </c>
      <c r="C158" s="71" t="s">
        <v>643</v>
      </c>
      <c r="D158" t="s">
        <v>634</v>
      </c>
      <c r="E158" s="54" t="s">
        <v>635</v>
      </c>
      <c r="F158" s="54" t="s">
        <v>636</v>
      </c>
      <c r="G158" s="92">
        <v>402</v>
      </c>
      <c r="H158" s="54">
        <v>1</v>
      </c>
      <c r="I158" s="19" t="s">
        <v>13</v>
      </c>
      <c r="J158" s="133">
        <v>5718</v>
      </c>
      <c r="P158" s="70"/>
    </row>
    <row r="159" spans="1:16" ht="16.5" x14ac:dyDescent="0.25">
      <c r="A159" s="139">
        <v>44571</v>
      </c>
      <c r="C159" s="71" t="s">
        <v>644</v>
      </c>
      <c r="D159" t="s">
        <v>637</v>
      </c>
      <c r="E159" s="54" t="s">
        <v>638</v>
      </c>
      <c r="F159" s="54" t="s">
        <v>639</v>
      </c>
      <c r="G159" s="92">
        <v>402</v>
      </c>
      <c r="H159" s="54">
        <v>5</v>
      </c>
      <c r="I159" s="54" t="s">
        <v>35</v>
      </c>
      <c r="J159" s="133">
        <v>9823</v>
      </c>
      <c r="P159" s="70"/>
    </row>
    <row r="160" spans="1:16" ht="16.5" x14ac:dyDescent="0.25">
      <c r="A160" s="139">
        <v>44690</v>
      </c>
      <c r="C160" s="71" t="s">
        <v>645</v>
      </c>
      <c r="D160" t="s">
        <v>630</v>
      </c>
      <c r="E160" s="54" t="s">
        <v>631</v>
      </c>
      <c r="F160" s="54" t="s">
        <v>592</v>
      </c>
      <c r="G160" s="92">
        <v>402</v>
      </c>
      <c r="H160" s="54">
        <v>5</v>
      </c>
      <c r="I160" s="54" t="s">
        <v>13</v>
      </c>
      <c r="J160" s="133">
        <v>9935</v>
      </c>
      <c r="P160" s="70"/>
    </row>
    <row r="161" spans="1:10" x14ac:dyDescent="0.25">
      <c r="A161" s="139">
        <v>44574</v>
      </c>
      <c r="C161" s="135" t="s">
        <v>646</v>
      </c>
      <c r="D161" t="s">
        <v>590</v>
      </c>
      <c r="E161" s="54" t="s">
        <v>591</v>
      </c>
      <c r="F161" s="54" t="s">
        <v>647</v>
      </c>
      <c r="G161" s="92">
        <v>603</v>
      </c>
      <c r="H161" s="54">
        <v>1</v>
      </c>
      <c r="I161" s="54" t="s">
        <v>13</v>
      </c>
      <c r="J161" s="133">
        <v>5000</v>
      </c>
    </row>
    <row r="162" spans="1:10" x14ac:dyDescent="0.25">
      <c r="A162" s="139">
        <v>44574</v>
      </c>
      <c r="C162" s="135" t="s">
        <v>648</v>
      </c>
      <c r="D162" t="s">
        <v>590</v>
      </c>
      <c r="E162" s="54" t="s">
        <v>591</v>
      </c>
      <c r="F162" s="54" t="s">
        <v>647</v>
      </c>
      <c r="G162" s="92">
        <v>603</v>
      </c>
      <c r="H162" s="54">
        <v>1</v>
      </c>
      <c r="I162" s="54" t="s">
        <v>13</v>
      </c>
      <c r="J162" s="133">
        <v>5000</v>
      </c>
    </row>
    <row r="163" spans="1:10" x14ac:dyDescent="0.25">
      <c r="A163" s="139">
        <v>44574</v>
      </c>
      <c r="C163" s="135" t="s">
        <v>649</v>
      </c>
      <c r="D163" t="s">
        <v>650</v>
      </c>
      <c r="E163" s="54" t="s">
        <v>651</v>
      </c>
      <c r="F163" s="54" t="s">
        <v>652</v>
      </c>
      <c r="G163" s="92">
        <v>603</v>
      </c>
      <c r="H163" s="54">
        <v>1</v>
      </c>
      <c r="I163" s="54" t="s">
        <v>13</v>
      </c>
      <c r="J163" s="133">
        <v>5000</v>
      </c>
    </row>
    <row r="164" spans="1:10" x14ac:dyDescent="0.25">
      <c r="A164" s="139">
        <v>44574</v>
      </c>
      <c r="C164" s="135" t="s">
        <v>653</v>
      </c>
      <c r="D164" t="s">
        <v>654</v>
      </c>
      <c r="E164" s="54" t="s">
        <v>655</v>
      </c>
      <c r="F164" s="54">
        <v>49.9</v>
      </c>
      <c r="G164" s="92">
        <v>402</v>
      </c>
      <c r="H164" s="54">
        <v>1</v>
      </c>
      <c r="I164" s="54" t="s">
        <v>13</v>
      </c>
      <c r="J164" s="133">
        <v>10000</v>
      </c>
    </row>
    <row r="165" spans="1:10" x14ac:dyDescent="0.25">
      <c r="A165" s="139">
        <v>44574</v>
      </c>
      <c r="C165" s="135" t="s">
        <v>656</v>
      </c>
      <c r="D165" t="s">
        <v>660</v>
      </c>
      <c r="E165" s="54" t="s">
        <v>661</v>
      </c>
      <c r="F165" s="54" t="s">
        <v>662</v>
      </c>
      <c r="G165" s="92">
        <v>603</v>
      </c>
      <c r="H165" s="54">
        <v>1</v>
      </c>
      <c r="I165" s="54" t="s">
        <v>13</v>
      </c>
      <c r="J165" s="133">
        <v>5000</v>
      </c>
    </row>
    <row r="166" spans="1:10" x14ac:dyDescent="0.25">
      <c r="A166" s="139">
        <v>44690</v>
      </c>
      <c r="C166" s="135" t="s">
        <v>657</v>
      </c>
      <c r="D166" t="s">
        <v>660</v>
      </c>
      <c r="E166" s="54" t="s">
        <v>661</v>
      </c>
      <c r="F166" s="54" t="s">
        <v>662</v>
      </c>
      <c r="G166" s="92">
        <v>603</v>
      </c>
      <c r="H166" s="54">
        <v>1</v>
      </c>
      <c r="I166" s="54" t="s">
        <v>13</v>
      </c>
      <c r="J166" s="133">
        <v>4985</v>
      </c>
    </row>
    <row r="167" spans="1:10" x14ac:dyDescent="0.25">
      <c r="A167" s="139">
        <v>44574</v>
      </c>
      <c r="C167" s="135" t="s">
        <v>658</v>
      </c>
      <c r="D167" t="s">
        <v>663</v>
      </c>
      <c r="E167" s="54" t="s">
        <v>664</v>
      </c>
      <c r="F167" s="54" t="s">
        <v>665</v>
      </c>
      <c r="G167" s="92">
        <v>603</v>
      </c>
      <c r="H167" s="54">
        <v>1</v>
      </c>
      <c r="I167" s="54" t="s">
        <v>13</v>
      </c>
      <c r="J167" s="133">
        <v>5000</v>
      </c>
    </row>
    <row r="168" spans="1:10" x14ac:dyDescent="0.25">
      <c r="A168" s="139">
        <v>44574</v>
      </c>
      <c r="C168" s="135" t="s">
        <v>659</v>
      </c>
      <c r="D168" t="s">
        <v>666</v>
      </c>
      <c r="E168" s="54" t="s">
        <v>667</v>
      </c>
      <c r="F168" s="54" t="s">
        <v>668</v>
      </c>
      <c r="G168" s="92">
        <v>402</v>
      </c>
      <c r="H168" s="54">
        <v>1</v>
      </c>
      <c r="I168" s="54" t="s">
        <v>13</v>
      </c>
      <c r="J168" s="133">
        <v>10000</v>
      </c>
    </row>
    <row r="169" spans="1:10" ht="16.5" x14ac:dyDescent="0.25">
      <c r="A169" s="139">
        <v>44642</v>
      </c>
      <c r="C169" s="135" t="s">
        <v>671</v>
      </c>
      <c r="D169" s="42" t="s">
        <v>669</v>
      </c>
      <c r="E169" s="136" t="s">
        <v>670</v>
      </c>
      <c r="F169" s="136" t="s">
        <v>485</v>
      </c>
      <c r="G169" s="24" t="s">
        <v>14</v>
      </c>
      <c r="H169" s="23">
        <v>1</v>
      </c>
      <c r="I169" s="22" t="s">
        <v>13</v>
      </c>
      <c r="J169" s="133">
        <v>9990</v>
      </c>
    </row>
    <row r="170" spans="1:10" ht="16.5" x14ac:dyDescent="0.25">
      <c r="A170" s="139">
        <v>44642</v>
      </c>
      <c r="C170" s="135" t="s">
        <v>675</v>
      </c>
      <c r="D170" s="42" t="s">
        <v>673</v>
      </c>
      <c r="E170" s="136" t="s">
        <v>674</v>
      </c>
      <c r="F170" s="136" t="s">
        <v>672</v>
      </c>
      <c r="G170" s="24" t="s">
        <v>14</v>
      </c>
      <c r="H170" s="23">
        <v>1</v>
      </c>
      <c r="I170" s="136" t="s">
        <v>13</v>
      </c>
      <c r="J170" s="133">
        <v>9989</v>
      </c>
    </row>
    <row r="171" spans="1:10" ht="16.5" x14ac:dyDescent="0.25">
      <c r="A171" s="139">
        <v>44642</v>
      </c>
      <c r="C171" s="135" t="s">
        <v>677</v>
      </c>
      <c r="D171" s="42" t="s">
        <v>147</v>
      </c>
      <c r="E171" s="136" t="s">
        <v>676</v>
      </c>
      <c r="F171" s="31" t="s">
        <v>43</v>
      </c>
      <c r="G171" s="24" t="s">
        <v>14</v>
      </c>
      <c r="H171" s="23">
        <v>1</v>
      </c>
      <c r="I171" s="31" t="s">
        <v>35</v>
      </c>
      <c r="J171" s="133">
        <v>9995</v>
      </c>
    </row>
    <row r="172" spans="1:10" ht="16.5" x14ac:dyDescent="0.25">
      <c r="A172" s="139">
        <v>44642</v>
      </c>
      <c r="C172" s="135" t="s">
        <v>678</v>
      </c>
      <c r="D172" s="42" t="s">
        <v>679</v>
      </c>
      <c r="E172" s="30" t="s">
        <v>83</v>
      </c>
      <c r="F172" s="134" t="s">
        <v>588</v>
      </c>
      <c r="G172" s="24" t="s">
        <v>14</v>
      </c>
      <c r="H172" s="23">
        <v>1</v>
      </c>
      <c r="I172" s="22" t="s">
        <v>13</v>
      </c>
      <c r="J172" s="133">
        <v>9996</v>
      </c>
    </row>
    <row r="173" spans="1:10" ht="16.5" x14ac:dyDescent="0.25">
      <c r="A173" s="139">
        <v>44642</v>
      </c>
      <c r="C173" s="135" t="s">
        <v>683</v>
      </c>
      <c r="D173" s="42" t="s">
        <v>682</v>
      </c>
      <c r="E173" s="136" t="s">
        <v>681</v>
      </c>
      <c r="F173" s="136" t="s">
        <v>680</v>
      </c>
      <c r="G173" s="24" t="s">
        <v>14</v>
      </c>
      <c r="H173" s="23">
        <v>1</v>
      </c>
      <c r="I173" s="22" t="s">
        <v>13</v>
      </c>
      <c r="J173" s="133">
        <v>9995</v>
      </c>
    </row>
    <row r="174" spans="1:10" ht="16.5" x14ac:dyDescent="0.25">
      <c r="A174" s="139">
        <v>44642</v>
      </c>
      <c r="C174" s="135" t="s">
        <v>686</v>
      </c>
      <c r="D174" s="42" t="s">
        <v>684</v>
      </c>
      <c r="E174" s="136" t="s">
        <v>685</v>
      </c>
      <c r="F174" s="23">
        <v>510</v>
      </c>
      <c r="G174" s="24" t="s">
        <v>14</v>
      </c>
      <c r="H174" s="23">
        <v>1</v>
      </c>
      <c r="I174" s="22" t="s">
        <v>13</v>
      </c>
      <c r="J174" s="133">
        <v>9990</v>
      </c>
    </row>
    <row r="175" spans="1:10" ht="16.5" x14ac:dyDescent="0.25">
      <c r="A175" s="139">
        <v>44767</v>
      </c>
      <c r="C175" s="135" t="s">
        <v>687</v>
      </c>
      <c r="D175" s="42" t="s">
        <v>691</v>
      </c>
      <c r="E175" s="54" t="s">
        <v>693</v>
      </c>
      <c r="F175" s="54" t="s">
        <v>695</v>
      </c>
      <c r="G175" s="92">
        <v>603</v>
      </c>
      <c r="H175" s="54">
        <v>1</v>
      </c>
      <c r="I175" s="22" t="s">
        <v>13</v>
      </c>
      <c r="J175" s="133">
        <v>5000</v>
      </c>
    </row>
    <row r="176" spans="1:10" ht="16.5" x14ac:dyDescent="0.25">
      <c r="A176" s="139">
        <v>44767</v>
      </c>
      <c r="C176" s="135" t="s">
        <v>688</v>
      </c>
      <c r="D176" s="42" t="s">
        <v>697</v>
      </c>
      <c r="E176" s="54" t="s">
        <v>699</v>
      </c>
      <c r="F176" s="54" t="s">
        <v>701</v>
      </c>
      <c r="G176" s="92">
        <v>402</v>
      </c>
      <c r="H176" s="54">
        <v>1</v>
      </c>
      <c r="I176" s="22" t="s">
        <v>13</v>
      </c>
      <c r="J176" s="133">
        <v>10000</v>
      </c>
    </row>
    <row r="177" spans="1:10" ht="16.5" x14ac:dyDescent="0.25">
      <c r="A177" s="139">
        <v>44767</v>
      </c>
      <c r="C177" s="135" t="s">
        <v>689</v>
      </c>
      <c r="D177" s="42" t="s">
        <v>703</v>
      </c>
      <c r="E177" s="54" t="s">
        <v>705</v>
      </c>
      <c r="F177" s="54">
        <v>49.9</v>
      </c>
      <c r="G177" s="92">
        <v>603</v>
      </c>
      <c r="H177" s="54">
        <v>1</v>
      </c>
      <c r="I177" s="22" t="s">
        <v>13</v>
      </c>
      <c r="J177" s="133">
        <v>5000</v>
      </c>
    </row>
    <row r="178" spans="1:10" ht="16.5" x14ac:dyDescent="0.25">
      <c r="A178" s="139">
        <v>44782</v>
      </c>
      <c r="C178" s="135" t="s">
        <v>706</v>
      </c>
      <c r="D178" s="42" t="s">
        <v>707</v>
      </c>
      <c r="E178" s="54" t="s">
        <v>708</v>
      </c>
      <c r="F178" s="54" t="s">
        <v>709</v>
      </c>
      <c r="G178" s="92">
        <v>402</v>
      </c>
      <c r="H178" s="54">
        <v>1</v>
      </c>
      <c r="I178" s="54" t="s">
        <v>13</v>
      </c>
      <c r="J178" s="133">
        <v>100</v>
      </c>
    </row>
    <row r="179" spans="1:10" ht="16.5" x14ac:dyDescent="0.25">
      <c r="A179" s="139">
        <v>44782</v>
      </c>
      <c r="C179" s="135" t="s">
        <v>710</v>
      </c>
      <c r="D179" s="42" t="s">
        <v>711</v>
      </c>
      <c r="E179" s="54" t="s">
        <v>712</v>
      </c>
      <c r="F179" s="54" t="s">
        <v>713</v>
      </c>
      <c r="G179" s="92">
        <v>402</v>
      </c>
      <c r="H179" s="54">
        <v>1</v>
      </c>
      <c r="I179" s="54" t="s">
        <v>13</v>
      </c>
      <c r="J179" s="133">
        <v>9887</v>
      </c>
    </row>
  </sheetData>
  <autoFilter ref="A1:S179" xr:uid="{57A7F812-48A0-4919-AB7E-8260064AAF26}">
    <sortState xmlns:xlrd2="http://schemas.microsoft.com/office/spreadsheetml/2017/richdata2" ref="A17:S130">
      <sortCondition ref="H1:H130"/>
    </sortState>
  </autoFilter>
  <phoneticPr fontId="28" type="noConversion"/>
  <conditionalFormatting sqref="J2 J4:J5 J7:J17 J19:J20 J22:J25 J29:J31 J33:J36 J39:J42 J44 J46:J51 J53:J54 J56:J68 J70:J71 J74:J84 J86:J88 J90:J98 J101:J107 J109:J116">
    <cfRule type="cellIs" dxfId="32" priority="35" operator="lessThan">
      <formula>2000</formula>
    </cfRule>
  </conditionalFormatting>
  <conditionalFormatting sqref="J3">
    <cfRule type="cellIs" dxfId="31" priority="34" operator="lessThan">
      <formula>2000</formula>
    </cfRule>
  </conditionalFormatting>
  <conditionalFormatting sqref="J6">
    <cfRule type="cellIs" dxfId="30" priority="33" operator="lessThan">
      <formula>2000</formula>
    </cfRule>
  </conditionalFormatting>
  <conditionalFormatting sqref="J18">
    <cfRule type="cellIs" dxfId="29" priority="31" operator="lessThan">
      <formula>2000</formula>
    </cfRule>
  </conditionalFormatting>
  <conditionalFormatting sqref="J21">
    <cfRule type="cellIs" dxfId="28" priority="30" operator="lessThan">
      <formula>2000</formula>
    </cfRule>
  </conditionalFormatting>
  <conditionalFormatting sqref="J26:J28">
    <cfRule type="cellIs" dxfId="27" priority="29" operator="lessThan">
      <formula>2000</formula>
    </cfRule>
  </conditionalFormatting>
  <conditionalFormatting sqref="J32">
    <cfRule type="cellIs" dxfId="26" priority="28" operator="lessThan">
      <formula>2000</formula>
    </cfRule>
  </conditionalFormatting>
  <conditionalFormatting sqref="J37">
    <cfRule type="cellIs" dxfId="25" priority="27" operator="lessThan">
      <formula>2000</formula>
    </cfRule>
  </conditionalFormatting>
  <conditionalFormatting sqref="J38">
    <cfRule type="cellIs" dxfId="24" priority="26" operator="lessThan">
      <formula>2000</formula>
    </cfRule>
  </conditionalFormatting>
  <conditionalFormatting sqref="J43">
    <cfRule type="cellIs" dxfId="23" priority="25" operator="lessThan">
      <formula>2000</formula>
    </cfRule>
  </conditionalFormatting>
  <conditionalFormatting sqref="J45">
    <cfRule type="cellIs" dxfId="22" priority="24" operator="lessThan">
      <formula>2000</formula>
    </cfRule>
  </conditionalFormatting>
  <conditionalFormatting sqref="J52">
    <cfRule type="cellIs" dxfId="21" priority="22" operator="lessThan">
      <formula>2000</formula>
    </cfRule>
  </conditionalFormatting>
  <conditionalFormatting sqref="J55">
    <cfRule type="cellIs" dxfId="20" priority="21" operator="lessThan">
      <formula>2000</formula>
    </cfRule>
  </conditionalFormatting>
  <conditionalFormatting sqref="J69">
    <cfRule type="cellIs" dxfId="19" priority="20" operator="lessThan">
      <formula>2000</formula>
    </cfRule>
  </conditionalFormatting>
  <conditionalFormatting sqref="J73">
    <cfRule type="cellIs" dxfId="18" priority="19" operator="lessThan">
      <formula>2000</formula>
    </cfRule>
  </conditionalFormatting>
  <conditionalFormatting sqref="J72">
    <cfRule type="cellIs" dxfId="17" priority="18" operator="lessThan">
      <formula>2000</formula>
    </cfRule>
  </conditionalFormatting>
  <conditionalFormatting sqref="J85">
    <cfRule type="cellIs" dxfId="16" priority="17" operator="lessThan">
      <formula>2000</formula>
    </cfRule>
  </conditionalFormatting>
  <conditionalFormatting sqref="J89">
    <cfRule type="cellIs" dxfId="15" priority="16" operator="lessThan">
      <formula>2000</formula>
    </cfRule>
  </conditionalFormatting>
  <conditionalFormatting sqref="J100">
    <cfRule type="cellIs" dxfId="14" priority="15" operator="lessThan">
      <formula>2000</formula>
    </cfRule>
  </conditionalFormatting>
  <conditionalFormatting sqref="J99">
    <cfRule type="cellIs" dxfId="13" priority="14" operator="lessThan">
      <formula>2000</formula>
    </cfRule>
  </conditionalFormatting>
  <conditionalFormatting sqref="J108">
    <cfRule type="cellIs" dxfId="12" priority="13" operator="lessThan">
      <formula>2000</formula>
    </cfRule>
  </conditionalFormatting>
  <conditionalFormatting sqref="J117">
    <cfRule type="cellIs" dxfId="11" priority="12" operator="lessThan">
      <formula>2000</formula>
    </cfRule>
  </conditionalFormatting>
  <conditionalFormatting sqref="J118:J119">
    <cfRule type="cellIs" dxfId="10" priority="11" operator="lessThan">
      <formula>2000</formula>
    </cfRule>
  </conditionalFormatting>
  <conditionalFormatting sqref="J120">
    <cfRule type="cellIs" dxfId="9" priority="10" operator="lessThan">
      <formula>2000</formula>
    </cfRule>
  </conditionalFormatting>
  <conditionalFormatting sqref="J121">
    <cfRule type="cellIs" dxfId="8" priority="9" operator="lessThan">
      <formula>2000</formula>
    </cfRule>
  </conditionalFormatting>
  <conditionalFormatting sqref="J122">
    <cfRule type="cellIs" dxfId="7" priority="8" operator="lessThan">
      <formula>2000</formula>
    </cfRule>
  </conditionalFormatting>
  <conditionalFormatting sqref="J123">
    <cfRule type="cellIs" dxfId="6" priority="7" operator="lessThan">
      <formula>2000</formula>
    </cfRule>
  </conditionalFormatting>
  <conditionalFormatting sqref="J124">
    <cfRule type="cellIs" dxfId="5" priority="6" operator="lessThan">
      <formula>2000</formula>
    </cfRule>
  </conditionalFormatting>
  <conditionalFormatting sqref="J125">
    <cfRule type="cellIs" dxfId="4" priority="5" operator="lessThan">
      <formula>2000</formula>
    </cfRule>
  </conditionalFormatting>
  <conditionalFormatting sqref="J126:J127">
    <cfRule type="cellIs" dxfId="3" priority="4" operator="lessThan">
      <formula>2000</formula>
    </cfRule>
  </conditionalFormatting>
  <conditionalFormatting sqref="J128">
    <cfRule type="cellIs" dxfId="2" priority="3" operator="lessThan">
      <formula>2000</formula>
    </cfRule>
  </conditionalFormatting>
  <conditionalFormatting sqref="J129">
    <cfRule type="cellIs" dxfId="1" priority="2" operator="lessThan">
      <formula>2000</formula>
    </cfRule>
  </conditionalFormatting>
  <conditionalFormatting sqref="J130">
    <cfRule type="cellIs" dxfId="0" priority="1" operator="lessThan">
      <formula>2000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0402 電阻</vt:lpstr>
      <vt:lpstr>0603 電阻</vt:lpstr>
      <vt:lpstr>0805 電阻</vt:lpstr>
      <vt:lpstr>0603 排阻</vt:lpstr>
      <vt:lpstr>電阻料盤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2022-08-09T12:57:27Z</dcterms:modified>
</cp:coreProperties>
</file>