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Information 2021\"/>
    </mc:Choice>
  </mc:AlternateContent>
  <xr:revisionPtr revIDLastSave="0" documentId="8_{EC2FA2F7-67AD-4B7C-B447-D8FFD1585E6C}" xr6:coauthVersionLast="46" xr6:coauthVersionMax="46" xr10:uidLastSave="{00000000-0000-0000-0000-000000000000}"/>
  <bookViews>
    <workbookView xWindow="31920" yWindow="3000" windowWidth="17280" windowHeight="9825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4" i="1" l="1"/>
  <c r="X33" i="1"/>
  <c r="X32" i="1"/>
  <c r="X3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3" i="1"/>
  <c r="B31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B34" i="1"/>
  <c r="B33" i="1"/>
  <c r="B32" i="1"/>
  <c r="U2" i="1"/>
  <c r="V2" i="1" s="1"/>
  <c r="T2" i="1"/>
  <c r="P4" i="1"/>
  <c r="R6" i="1"/>
  <c r="Q7" i="1"/>
  <c r="U7" i="1" s="1"/>
  <c r="Q9" i="1"/>
  <c r="Q13" i="1"/>
  <c r="R14" i="1"/>
  <c r="P20" i="1"/>
  <c r="Q21" i="1"/>
  <c r="R22" i="1"/>
  <c r="Q25" i="1"/>
  <c r="O7" i="1"/>
  <c r="O9" i="1"/>
  <c r="S9" i="1" s="1"/>
  <c r="O15" i="1"/>
  <c r="P2" i="1"/>
  <c r="Q2" i="1" s="1"/>
  <c r="R2" i="1" s="1"/>
  <c r="L3" i="1"/>
  <c r="T3" i="1" s="1"/>
  <c r="M3" i="1"/>
  <c r="M31" i="1" s="1"/>
  <c r="N3" i="1"/>
  <c r="L4" i="1"/>
  <c r="T4" i="1" s="1"/>
  <c r="M4" i="1"/>
  <c r="N4" i="1"/>
  <c r="N31" i="1" s="1"/>
  <c r="L5" i="1"/>
  <c r="M5" i="1"/>
  <c r="N5" i="1"/>
  <c r="V5" i="1" s="1"/>
  <c r="L6" i="1"/>
  <c r="T6" i="1" s="1"/>
  <c r="M6" i="1"/>
  <c r="N6" i="1"/>
  <c r="V6" i="1" s="1"/>
  <c r="L7" i="1"/>
  <c r="M7" i="1"/>
  <c r="N7" i="1"/>
  <c r="L8" i="1"/>
  <c r="L31" i="1" s="1"/>
  <c r="M8" i="1"/>
  <c r="U8" i="1" s="1"/>
  <c r="N8" i="1"/>
  <c r="V8" i="1" s="1"/>
  <c r="L9" i="1"/>
  <c r="M9" i="1"/>
  <c r="U9" i="1" s="1"/>
  <c r="N9" i="1"/>
  <c r="L10" i="1"/>
  <c r="M10" i="1"/>
  <c r="N10" i="1"/>
  <c r="L11" i="1"/>
  <c r="T11" i="1" s="1"/>
  <c r="M11" i="1"/>
  <c r="U11" i="1" s="1"/>
  <c r="N11" i="1"/>
  <c r="L12" i="1"/>
  <c r="T12" i="1" s="1"/>
  <c r="M12" i="1"/>
  <c r="N12" i="1"/>
  <c r="L13" i="1"/>
  <c r="M13" i="1"/>
  <c r="U13" i="1" s="1"/>
  <c r="N13" i="1"/>
  <c r="V13" i="1" s="1"/>
  <c r="L14" i="1"/>
  <c r="T14" i="1" s="1"/>
  <c r="M14" i="1"/>
  <c r="N14" i="1"/>
  <c r="V14" i="1" s="1"/>
  <c r="L15" i="1"/>
  <c r="M15" i="1"/>
  <c r="N15" i="1"/>
  <c r="L16" i="1"/>
  <c r="M16" i="1"/>
  <c r="U16" i="1" s="1"/>
  <c r="N16" i="1"/>
  <c r="V16" i="1" s="1"/>
  <c r="L17" i="1"/>
  <c r="M17" i="1"/>
  <c r="U17" i="1" s="1"/>
  <c r="N17" i="1"/>
  <c r="L18" i="1"/>
  <c r="M18" i="1"/>
  <c r="N18" i="1"/>
  <c r="L19" i="1"/>
  <c r="T19" i="1" s="1"/>
  <c r="M19" i="1"/>
  <c r="U19" i="1" s="1"/>
  <c r="N19" i="1"/>
  <c r="L20" i="1"/>
  <c r="T20" i="1" s="1"/>
  <c r="M20" i="1"/>
  <c r="N20" i="1"/>
  <c r="L21" i="1"/>
  <c r="M21" i="1"/>
  <c r="U21" i="1" s="1"/>
  <c r="N21" i="1"/>
  <c r="V21" i="1" s="1"/>
  <c r="L22" i="1"/>
  <c r="T22" i="1" s="1"/>
  <c r="M22" i="1"/>
  <c r="N22" i="1"/>
  <c r="V22" i="1" s="1"/>
  <c r="L23" i="1"/>
  <c r="M23" i="1"/>
  <c r="N23" i="1"/>
  <c r="L24" i="1"/>
  <c r="M24" i="1"/>
  <c r="U24" i="1" s="1"/>
  <c r="N24" i="1"/>
  <c r="V24" i="1" s="1"/>
  <c r="L25" i="1"/>
  <c r="M25" i="1"/>
  <c r="U25" i="1" s="1"/>
  <c r="N25" i="1"/>
  <c r="L26" i="1"/>
  <c r="M26" i="1"/>
  <c r="N26" i="1"/>
  <c r="K4" i="1"/>
  <c r="S4" i="1" s="1"/>
  <c r="K5" i="1"/>
  <c r="S5" i="1" s="1"/>
  <c r="K6" i="1"/>
  <c r="K7" i="1"/>
  <c r="S7" i="1" s="1"/>
  <c r="K8" i="1"/>
  <c r="K9" i="1"/>
  <c r="K10" i="1"/>
  <c r="K11" i="1"/>
  <c r="K12" i="1"/>
  <c r="S12" i="1" s="1"/>
  <c r="K13" i="1"/>
  <c r="S13" i="1" s="1"/>
  <c r="K14" i="1"/>
  <c r="K15" i="1"/>
  <c r="S15" i="1" s="1"/>
  <c r="K16" i="1"/>
  <c r="K17" i="1"/>
  <c r="K18" i="1"/>
  <c r="K19" i="1"/>
  <c r="K20" i="1"/>
  <c r="S20" i="1" s="1"/>
  <c r="K21" i="1"/>
  <c r="S21" i="1" s="1"/>
  <c r="K22" i="1"/>
  <c r="K23" i="1"/>
  <c r="S23" i="1" s="1"/>
  <c r="K24" i="1"/>
  <c r="K25" i="1"/>
  <c r="K26" i="1"/>
  <c r="K3" i="1"/>
  <c r="L2" i="1"/>
  <c r="M2" i="1" s="1"/>
  <c r="N2" i="1" s="1"/>
  <c r="H3" i="1"/>
  <c r="P3" i="1" s="1"/>
  <c r="P31" i="1" s="1"/>
  <c r="I3" i="1"/>
  <c r="Q3" i="1" s="1"/>
  <c r="Q31" i="1" s="1"/>
  <c r="J3" i="1"/>
  <c r="R3" i="1" s="1"/>
  <c r="V3" i="1" s="1"/>
  <c r="H4" i="1"/>
  <c r="I4" i="1"/>
  <c r="Q4" i="1" s="1"/>
  <c r="J4" i="1"/>
  <c r="J32" i="1" s="1"/>
  <c r="H5" i="1"/>
  <c r="P5" i="1" s="1"/>
  <c r="T5" i="1" s="1"/>
  <c r="I5" i="1"/>
  <c r="Q5" i="1" s="1"/>
  <c r="J5" i="1"/>
  <c r="R5" i="1" s="1"/>
  <c r="H6" i="1"/>
  <c r="P6" i="1" s="1"/>
  <c r="I6" i="1"/>
  <c r="Q6" i="1" s="1"/>
  <c r="U6" i="1" s="1"/>
  <c r="J6" i="1"/>
  <c r="H7" i="1"/>
  <c r="P7" i="1" s="1"/>
  <c r="T7" i="1" s="1"/>
  <c r="I7" i="1"/>
  <c r="J7" i="1"/>
  <c r="R7" i="1" s="1"/>
  <c r="V7" i="1" s="1"/>
  <c r="H8" i="1"/>
  <c r="P8" i="1" s="1"/>
  <c r="I8" i="1"/>
  <c r="Q8" i="1" s="1"/>
  <c r="J8" i="1"/>
  <c r="R8" i="1" s="1"/>
  <c r="H9" i="1"/>
  <c r="P9" i="1" s="1"/>
  <c r="T9" i="1" s="1"/>
  <c r="I9" i="1"/>
  <c r="J9" i="1"/>
  <c r="R9" i="1" s="1"/>
  <c r="V9" i="1" s="1"/>
  <c r="H10" i="1"/>
  <c r="P10" i="1" s="1"/>
  <c r="T10" i="1" s="1"/>
  <c r="I10" i="1"/>
  <c r="Q10" i="1" s="1"/>
  <c r="U10" i="1" s="1"/>
  <c r="J10" i="1"/>
  <c r="R10" i="1" s="1"/>
  <c r="H11" i="1"/>
  <c r="P11" i="1" s="1"/>
  <c r="I11" i="1"/>
  <c r="Q11" i="1" s="1"/>
  <c r="J11" i="1"/>
  <c r="R11" i="1" s="1"/>
  <c r="V11" i="1" s="1"/>
  <c r="H12" i="1"/>
  <c r="P12" i="1" s="1"/>
  <c r="I12" i="1"/>
  <c r="Q12" i="1" s="1"/>
  <c r="U12" i="1" s="1"/>
  <c r="J12" i="1"/>
  <c r="R12" i="1" s="1"/>
  <c r="V12" i="1" s="1"/>
  <c r="H13" i="1"/>
  <c r="P13" i="1" s="1"/>
  <c r="T13" i="1" s="1"/>
  <c r="I13" i="1"/>
  <c r="J13" i="1"/>
  <c r="R13" i="1" s="1"/>
  <c r="H14" i="1"/>
  <c r="P14" i="1" s="1"/>
  <c r="I14" i="1"/>
  <c r="Q14" i="1" s="1"/>
  <c r="U14" i="1" s="1"/>
  <c r="J14" i="1"/>
  <c r="H15" i="1"/>
  <c r="P15" i="1" s="1"/>
  <c r="T15" i="1" s="1"/>
  <c r="I15" i="1"/>
  <c r="Q15" i="1" s="1"/>
  <c r="U15" i="1" s="1"/>
  <c r="J15" i="1"/>
  <c r="R15" i="1" s="1"/>
  <c r="V15" i="1" s="1"/>
  <c r="H16" i="1"/>
  <c r="P16" i="1" s="1"/>
  <c r="I16" i="1"/>
  <c r="Q16" i="1" s="1"/>
  <c r="J16" i="1"/>
  <c r="R16" i="1" s="1"/>
  <c r="H17" i="1"/>
  <c r="P17" i="1" s="1"/>
  <c r="T17" i="1" s="1"/>
  <c r="I17" i="1"/>
  <c r="Q17" i="1" s="1"/>
  <c r="J17" i="1"/>
  <c r="R17" i="1" s="1"/>
  <c r="V17" i="1" s="1"/>
  <c r="H18" i="1"/>
  <c r="P18" i="1" s="1"/>
  <c r="T18" i="1" s="1"/>
  <c r="I18" i="1"/>
  <c r="Q18" i="1" s="1"/>
  <c r="U18" i="1" s="1"/>
  <c r="J18" i="1"/>
  <c r="R18" i="1" s="1"/>
  <c r="H19" i="1"/>
  <c r="P19" i="1" s="1"/>
  <c r="I19" i="1"/>
  <c r="Q19" i="1" s="1"/>
  <c r="J19" i="1"/>
  <c r="R19" i="1" s="1"/>
  <c r="V19" i="1" s="1"/>
  <c r="H20" i="1"/>
  <c r="I20" i="1"/>
  <c r="Q20" i="1" s="1"/>
  <c r="U20" i="1" s="1"/>
  <c r="J20" i="1"/>
  <c r="R20" i="1" s="1"/>
  <c r="V20" i="1" s="1"/>
  <c r="H21" i="1"/>
  <c r="P21" i="1" s="1"/>
  <c r="T21" i="1" s="1"/>
  <c r="I21" i="1"/>
  <c r="J21" i="1"/>
  <c r="R21" i="1" s="1"/>
  <c r="H22" i="1"/>
  <c r="P22" i="1" s="1"/>
  <c r="I22" i="1"/>
  <c r="Q22" i="1" s="1"/>
  <c r="U22" i="1" s="1"/>
  <c r="J22" i="1"/>
  <c r="H23" i="1"/>
  <c r="P23" i="1" s="1"/>
  <c r="T23" i="1" s="1"/>
  <c r="I23" i="1"/>
  <c r="Q23" i="1" s="1"/>
  <c r="U23" i="1" s="1"/>
  <c r="J23" i="1"/>
  <c r="R23" i="1" s="1"/>
  <c r="V23" i="1" s="1"/>
  <c r="H24" i="1"/>
  <c r="P24" i="1" s="1"/>
  <c r="I24" i="1"/>
  <c r="Q24" i="1" s="1"/>
  <c r="J24" i="1"/>
  <c r="R24" i="1" s="1"/>
  <c r="H25" i="1"/>
  <c r="P25" i="1" s="1"/>
  <c r="T25" i="1" s="1"/>
  <c r="I25" i="1"/>
  <c r="J25" i="1"/>
  <c r="R25" i="1" s="1"/>
  <c r="V25" i="1" s="1"/>
  <c r="H26" i="1"/>
  <c r="P26" i="1" s="1"/>
  <c r="T26" i="1" s="1"/>
  <c r="I26" i="1"/>
  <c r="Q26" i="1" s="1"/>
  <c r="U26" i="1" s="1"/>
  <c r="J26" i="1"/>
  <c r="R26" i="1" s="1"/>
  <c r="G4" i="1"/>
  <c r="O4" i="1" s="1"/>
  <c r="G5" i="1"/>
  <c r="O5" i="1" s="1"/>
  <c r="G6" i="1"/>
  <c r="O6" i="1" s="1"/>
  <c r="S6" i="1" s="1"/>
  <c r="G7" i="1"/>
  <c r="G8" i="1"/>
  <c r="O8" i="1" s="1"/>
  <c r="S8" i="1" s="1"/>
  <c r="G9" i="1"/>
  <c r="G10" i="1"/>
  <c r="O10" i="1" s="1"/>
  <c r="S10" i="1" s="1"/>
  <c r="G11" i="1"/>
  <c r="O11" i="1" s="1"/>
  <c r="G12" i="1"/>
  <c r="O12" i="1" s="1"/>
  <c r="G13" i="1"/>
  <c r="O13" i="1" s="1"/>
  <c r="G14" i="1"/>
  <c r="O14" i="1" s="1"/>
  <c r="S14" i="1" s="1"/>
  <c r="G15" i="1"/>
  <c r="G16" i="1"/>
  <c r="O16" i="1" s="1"/>
  <c r="S16" i="1" s="1"/>
  <c r="G17" i="1"/>
  <c r="O17" i="1" s="1"/>
  <c r="S17" i="1" s="1"/>
  <c r="G18" i="1"/>
  <c r="O18" i="1" s="1"/>
  <c r="S18" i="1" s="1"/>
  <c r="G19" i="1"/>
  <c r="O19" i="1" s="1"/>
  <c r="G20" i="1"/>
  <c r="O20" i="1" s="1"/>
  <c r="G21" i="1"/>
  <c r="O21" i="1" s="1"/>
  <c r="G22" i="1"/>
  <c r="O22" i="1" s="1"/>
  <c r="S22" i="1" s="1"/>
  <c r="G23" i="1"/>
  <c r="O23" i="1" s="1"/>
  <c r="G24" i="1"/>
  <c r="O24" i="1" s="1"/>
  <c r="S24" i="1" s="1"/>
  <c r="G25" i="1"/>
  <c r="O25" i="1" s="1"/>
  <c r="S25" i="1" s="1"/>
  <c r="G26" i="1"/>
  <c r="O26" i="1" s="1"/>
  <c r="S26" i="1" s="1"/>
  <c r="G3" i="1"/>
  <c r="G31" i="1" s="1"/>
  <c r="H2" i="1"/>
  <c r="I2" i="1" s="1"/>
  <c r="J2" i="1" s="1"/>
  <c r="D2" i="1"/>
  <c r="E2" i="1" s="1"/>
  <c r="F2" i="1" s="1"/>
  <c r="AB25" i="1"/>
  <c r="AG25" i="1" s="1"/>
  <c r="AB23" i="1"/>
  <c r="AG23" i="1" s="1"/>
  <c r="AB22" i="1"/>
  <c r="AG22" i="1" s="1"/>
  <c r="AB21" i="1"/>
  <c r="AG21" i="1" s="1"/>
  <c r="AB20" i="1"/>
  <c r="AF20" i="1" s="1"/>
  <c r="AB19" i="1"/>
  <c r="AG19" i="1" s="1"/>
  <c r="AB13" i="1"/>
  <c r="AG13" i="1" s="1"/>
  <c r="AB12" i="1"/>
  <c r="AF12" i="1" s="1"/>
  <c r="AB11" i="1"/>
  <c r="AG11" i="1" s="1"/>
  <c r="AB9" i="1"/>
  <c r="AG9" i="1" s="1"/>
  <c r="AB5" i="1"/>
  <c r="AG5" i="1" s="1"/>
  <c r="AB4" i="1"/>
  <c r="AF4" i="1" s="1"/>
  <c r="AB3" i="1"/>
  <c r="AG3" i="1" s="1"/>
  <c r="AB35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3" i="1"/>
  <c r="AB6" i="1"/>
  <c r="AG6" i="1" s="1"/>
  <c r="AB7" i="1"/>
  <c r="AG7" i="1" s="1"/>
  <c r="AB8" i="1"/>
  <c r="AF8" i="1" s="1"/>
  <c r="AB10" i="1"/>
  <c r="AG10" i="1" s="1"/>
  <c r="AB14" i="1"/>
  <c r="AG14" i="1" s="1"/>
  <c r="AB15" i="1"/>
  <c r="AG15" i="1" s="1"/>
  <c r="AB16" i="1"/>
  <c r="AG16" i="1" s="1"/>
  <c r="AB17" i="1"/>
  <c r="AG17" i="1" s="1"/>
  <c r="AB18" i="1"/>
  <c r="AG18" i="1" s="1"/>
  <c r="AB24" i="1"/>
  <c r="AG24" i="1" s="1"/>
  <c r="AB26" i="1"/>
  <c r="AG26" i="1" s="1"/>
  <c r="S19" i="1" l="1"/>
  <c r="S11" i="1"/>
  <c r="V26" i="1"/>
  <c r="T24" i="1"/>
  <c r="V18" i="1"/>
  <c r="T16" i="1"/>
  <c r="V10" i="1"/>
  <c r="U5" i="1"/>
  <c r="Q32" i="1"/>
  <c r="T31" i="1"/>
  <c r="T33" i="1"/>
  <c r="P34" i="1"/>
  <c r="O3" i="1"/>
  <c r="U4" i="1"/>
  <c r="N34" i="1"/>
  <c r="J33" i="1"/>
  <c r="N32" i="1"/>
  <c r="J31" i="1"/>
  <c r="R4" i="1"/>
  <c r="M34" i="1"/>
  <c r="Q33" i="1"/>
  <c r="I33" i="1"/>
  <c r="M32" i="1"/>
  <c r="I31" i="1"/>
  <c r="L33" i="1"/>
  <c r="K33" i="1"/>
  <c r="K31" i="1"/>
  <c r="L34" i="1"/>
  <c r="P33" i="1"/>
  <c r="H33" i="1"/>
  <c r="L32" i="1"/>
  <c r="H31" i="1"/>
  <c r="P32" i="1"/>
  <c r="G34" i="1"/>
  <c r="G32" i="1"/>
  <c r="U3" i="1"/>
  <c r="K34" i="1"/>
  <c r="G33" i="1"/>
  <c r="K32" i="1"/>
  <c r="J34" i="1"/>
  <c r="N33" i="1"/>
  <c r="T8" i="1"/>
  <c r="T32" i="1" s="1"/>
  <c r="Q34" i="1"/>
  <c r="I34" i="1"/>
  <c r="M33" i="1"/>
  <c r="I32" i="1"/>
  <c r="H34" i="1"/>
  <c r="H32" i="1"/>
  <c r="AC4" i="1"/>
  <c r="AC20" i="1"/>
  <c r="AC12" i="1"/>
  <c r="AC11" i="1"/>
  <c r="AD11" i="1"/>
  <c r="AE11" i="1" s="1"/>
  <c r="AC3" i="1"/>
  <c r="AC19" i="1"/>
  <c r="AD26" i="1"/>
  <c r="AE26" i="1" s="1"/>
  <c r="AD18" i="1"/>
  <c r="AE18" i="1" s="1"/>
  <c r="AD10" i="1"/>
  <c r="AE10" i="1" s="1"/>
  <c r="AD9" i="1"/>
  <c r="AE9" i="1" s="1"/>
  <c r="AC26" i="1"/>
  <c r="AD25" i="1"/>
  <c r="AE25" i="1" s="1"/>
  <c r="AC25" i="1"/>
  <c r="AC17" i="1"/>
  <c r="AC9" i="1"/>
  <c r="AD24" i="1"/>
  <c r="AE24" i="1" s="1"/>
  <c r="AD16" i="1"/>
  <c r="AE16" i="1" s="1"/>
  <c r="AD8" i="1"/>
  <c r="AE8" i="1" s="1"/>
  <c r="AD3" i="1"/>
  <c r="AE3" i="1" s="1"/>
  <c r="AD17" i="1"/>
  <c r="AE17" i="1" s="1"/>
  <c r="AC24" i="1"/>
  <c r="AC16" i="1"/>
  <c r="AC8" i="1"/>
  <c r="AD23" i="1"/>
  <c r="AE23" i="1" s="1"/>
  <c r="AD15" i="1"/>
  <c r="AE15" i="1" s="1"/>
  <c r="AD7" i="1"/>
  <c r="AE7" i="1" s="1"/>
  <c r="AC10" i="1"/>
  <c r="AC23" i="1"/>
  <c r="AC15" i="1"/>
  <c r="AC7" i="1"/>
  <c r="AD22" i="1"/>
  <c r="AE22" i="1" s="1"/>
  <c r="AD14" i="1"/>
  <c r="AE14" i="1" s="1"/>
  <c r="AD6" i="1"/>
  <c r="AE6" i="1" s="1"/>
  <c r="AC18" i="1"/>
  <c r="AC22" i="1"/>
  <c r="AC14" i="1"/>
  <c r="AC6" i="1"/>
  <c r="AD21" i="1"/>
  <c r="AE21" i="1" s="1"/>
  <c r="AD13" i="1"/>
  <c r="AE13" i="1" s="1"/>
  <c r="AD5" i="1"/>
  <c r="AE5" i="1" s="1"/>
  <c r="AD19" i="1"/>
  <c r="AE19" i="1" s="1"/>
  <c r="AC21" i="1"/>
  <c r="AC13" i="1"/>
  <c r="AC5" i="1"/>
  <c r="AD20" i="1"/>
  <c r="AE20" i="1" s="1"/>
  <c r="AD12" i="1"/>
  <c r="AE12" i="1" s="1"/>
  <c r="AD4" i="1"/>
  <c r="AE4" i="1" s="1"/>
  <c r="AF24" i="1"/>
  <c r="AF17" i="1"/>
  <c r="AF3" i="1"/>
  <c r="AF26" i="1"/>
  <c r="AF18" i="1"/>
  <c r="AF16" i="1"/>
  <c r="AF25" i="1"/>
  <c r="AF15" i="1"/>
  <c r="AF14" i="1"/>
  <c r="AF23" i="1"/>
  <c r="AF11" i="1"/>
  <c r="AF22" i="1"/>
  <c r="AF19" i="1"/>
  <c r="AG4" i="1"/>
  <c r="AF7" i="1"/>
  <c r="AG8" i="1"/>
  <c r="AF6" i="1"/>
  <c r="AF21" i="1"/>
  <c r="AF13" i="1"/>
  <c r="AF5" i="1"/>
  <c r="AG20" i="1"/>
  <c r="AG12" i="1"/>
  <c r="AF10" i="1"/>
  <c r="AF9" i="1"/>
  <c r="O31" i="1" l="1"/>
  <c r="O33" i="1"/>
  <c r="O32" i="1"/>
  <c r="O34" i="1"/>
  <c r="U31" i="1"/>
  <c r="U33" i="1"/>
  <c r="U32" i="1"/>
  <c r="U34" i="1"/>
  <c r="R32" i="1"/>
  <c r="R34" i="1"/>
  <c r="V4" i="1"/>
  <c r="R31" i="1"/>
  <c r="R33" i="1"/>
  <c r="T34" i="1"/>
  <c r="S3" i="1"/>
  <c r="S32" i="1" l="1"/>
  <c r="S34" i="1"/>
  <c r="S33" i="1"/>
  <c r="S31" i="1"/>
  <c r="V32" i="1"/>
  <c r="V31" i="1"/>
  <c r="V34" i="1"/>
  <c r="V33" i="1"/>
</calcChain>
</file>

<file path=xl/sharedStrings.xml><?xml version="1.0" encoding="utf-8"?>
<sst xmlns="http://schemas.openxmlformats.org/spreadsheetml/2006/main" count="40" uniqueCount="39">
  <si>
    <t>Student Name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</si>
  <si>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</si>
  <si>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</si>
  <si>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</si>
  <si>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</si>
  <si>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</si>
  <si>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</si>
  <si>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</si>
  <si>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</si>
  <si>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</si>
  <si>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</si>
  <si>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</si>
  <si>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</si>
  <si>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</si>
  <si>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</si>
  <si>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</si>
  <si>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</si>
  <si>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</si>
  <si>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</si>
  <si>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</si>
  <si>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</si>
  <si>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</si>
  <si>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</si>
  <si>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</si>
  <si>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</si>
  <si>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</si>
  <si>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</si>
  <si>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</si>
  <si>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total markes</t>
  </si>
  <si>
    <t>Max</t>
  </si>
  <si>
    <t>min</t>
  </si>
  <si>
    <t>Average</t>
  </si>
  <si>
    <t>Total</t>
  </si>
  <si>
    <t xml:space="preserve">hours worked </t>
  </si>
  <si>
    <t xml:space="preserve">wage </t>
  </si>
  <si>
    <t>Overtime Hours</t>
  </si>
  <si>
    <t>Pay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</si>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</sst>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 * #,##0.00_)\ &quot;$&quot;_ ;_ * \(#,##0.00\)\ &quot;$&quot;_ ;_ * &quot;-&quot;??_)\ &quot;$&quot;_ ;_ @_ "/>
    <numFmt numFmtId="166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44" fontId="1" fillId="0" borderId="1" xfId="2" applyFont="1" applyBorder="1" applyAlignment="1">
      <alignment horizontal="center"/>
    </xf>
    <xf numFmtId="44" fontId="0" fillId="0" borderId="0" xfId="2" applyFont="1" applyAlignment="1">
      <alignment horizontal="center"/>
    </xf>
    <xf numFmtId="44" fontId="0" fillId="0" borderId="0" xfId="2" applyFont="1"/>
    <xf numFmtId="16" fontId="1" fillId="0" borderId="1" xfId="1" applyNumberFormat="1" applyAlignment="1">
      <alignment horizontal="center"/>
    </xf>
    <xf numFmtId="166" fontId="0" fillId="0" borderId="0" xfId="2" applyNumberFormat="1" applyFont="1"/>
    <xf numFmtId="166" fontId="1" fillId="0" borderId="1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16" fontId="1" fillId="2" borderId="1" xfId="1" applyNumberFormat="1" applyFill="1" applyAlignment="1">
      <alignment horizontal="center"/>
    </xf>
    <xf numFmtId="0" fontId="0" fillId="2" borderId="0" xfId="0" applyFill="1" applyAlignment="1">
      <alignment horizontal="center"/>
    </xf>
    <xf numFmtId="16" fontId="1" fillId="3" borderId="1" xfId="1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2" xfId="0" applyFill="1" applyBorder="1"/>
    <xf numFmtId="16" fontId="1" fillId="4" borderId="2" xfId="1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0" fillId="5" borderId="2" xfId="0" applyFill="1" applyBorder="1"/>
    <xf numFmtId="16" fontId="1" fillId="5" borderId="2" xfId="1" applyNumberForma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166" fontId="0" fillId="7" borderId="2" xfId="0" applyNumberFormat="1" applyFill="1" applyBorder="1" applyAlignment="1">
      <alignment horizontal="center"/>
    </xf>
    <xf numFmtId="0" fontId="0" fillId="4" borderId="3" xfId="0" applyFill="1" applyBorder="1"/>
    <xf numFmtId="16" fontId="1" fillId="4" borderId="3" xfId="1" applyNumberFormat="1" applyFill="1" applyBorder="1" applyAlignment="1">
      <alignment horizontal="center"/>
    </xf>
    <xf numFmtId="166" fontId="0" fillId="6" borderId="3" xfId="0" applyNumberFormat="1" applyFill="1" applyBorder="1" applyAlignment="1">
      <alignment horizontal="center"/>
    </xf>
    <xf numFmtId="166" fontId="0" fillId="4" borderId="2" xfId="2" applyNumberFormat="1" applyFont="1" applyFill="1" applyBorder="1"/>
  </cellXfs>
  <cellStyles count="3">
    <cellStyle name="Currency" xfId="2" builtinId="4"/>
    <cellStyle name="Heading 3" xfId="1" builtinId="1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CCE5C80-5AD7-4B5C-B330-B953A54A71A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"/>
  <sheetViews>
    <sheetView tabSelected="1" zoomScale="71" zoomScaleNormal="71" workbookViewId="0">
      <selection activeCell="X41" sqref="X41"/>
    </sheetView>
  </sheetViews>
  <sheetFormatPr defaultColWidth="8.77734375" defaultRowHeight="14.4" x14ac:dyDescent="0.3"/>
  <cols>
    <col min="1" max="1" width="20.6640625" customWidth="1"/>
    <col min="2" max="2" width="15.6640625" style="7" customWidth="1"/>
    <col min="3" max="10" width="15.6640625" customWidth="1"/>
    <col min="11" max="21" width="15.6640625" style="14" customWidth="1"/>
    <col min="22" max="22" width="15.6640625" style="22" customWidth="1"/>
    <col min="23" max="25" width="15.6640625" style="14" customWidth="1"/>
    <col min="26" max="27" width="15.6640625" customWidth="1"/>
    <col min="28" max="28" width="20.6640625" customWidth="1"/>
    <col min="29" max="29" width="20.6640625" style="5" customWidth="1"/>
    <col min="30" max="30" width="20.6640625" customWidth="1"/>
    <col min="31" max="31" width="20.6640625" style="5" customWidth="1"/>
    <col min="32" max="35" width="20.6640625" customWidth="1"/>
  </cols>
  <sheetData>
    <row r="1" spans="1:33" x14ac:dyDescent="0.3">
      <c r="C1" t="s">
        <v>33</v>
      </c>
      <c r="G1" t="s">
        <v>35</v>
      </c>
      <c r="K1" s="17" t="s">
        <v>36</v>
      </c>
      <c r="L1" s="17"/>
      <c r="M1" s="17"/>
      <c r="N1" s="17"/>
      <c r="O1" s="14" t="s">
        <v>37</v>
      </c>
      <c r="S1" s="14" t="s">
        <v>32</v>
      </c>
    </row>
    <row r="2" spans="1:33" ht="15" thickBot="1" x14ac:dyDescent="0.35">
      <c r="A2" s="1" t="s">
        <v>0</v>
      </c>
      <c r="B2" s="8" t="s">
        <v>34</v>
      </c>
      <c r="C2" s="10">
        <v>44197</v>
      </c>
      <c r="D2" s="10">
        <f>C2+14</f>
        <v>44211</v>
      </c>
      <c r="E2" s="10">
        <f t="shared" ref="E2:F2" si="0">D2+14</f>
        <v>44225</v>
      </c>
      <c r="F2" s="10">
        <f t="shared" si="0"/>
        <v>44239</v>
      </c>
      <c r="G2" s="12">
        <v>44197</v>
      </c>
      <c r="H2" s="12">
        <f>G2+14</f>
        <v>44211</v>
      </c>
      <c r="I2" s="12">
        <f t="shared" ref="I2:J2" si="1">H2+14</f>
        <v>44225</v>
      </c>
      <c r="J2" s="12">
        <f t="shared" si="1"/>
        <v>44239</v>
      </c>
      <c r="K2" s="18">
        <v>44197</v>
      </c>
      <c r="L2" s="18">
        <f>K2+14</f>
        <v>44211</v>
      </c>
      <c r="M2" s="18">
        <f t="shared" ref="M2:N2" si="2">L2+14</f>
        <v>44225</v>
      </c>
      <c r="N2" s="18">
        <f t="shared" si="2"/>
        <v>44239</v>
      </c>
      <c r="O2" s="15">
        <v>44197</v>
      </c>
      <c r="P2" s="15">
        <f>O2+14</f>
        <v>44211</v>
      </c>
      <c r="Q2" s="15">
        <f t="shared" ref="Q2:R2" si="3">P2+14</f>
        <v>44225</v>
      </c>
      <c r="R2" s="15">
        <f t="shared" si="3"/>
        <v>44239</v>
      </c>
      <c r="S2" s="15">
        <v>44197</v>
      </c>
      <c r="T2" s="15">
        <f>S2+14</f>
        <v>44211</v>
      </c>
      <c r="U2" s="15">
        <f t="shared" ref="U2:V2" si="4">T2+14</f>
        <v>44225</v>
      </c>
      <c r="V2" s="23">
        <f t="shared" si="4"/>
        <v>44239</v>
      </c>
      <c r="W2" s="15"/>
      <c r="X2" s="15" t="s">
        <v>38</v>
      </c>
      <c r="Y2" s="15"/>
      <c r="Z2" s="6"/>
      <c r="AA2" s="1" t="s">
        <v>28</v>
      </c>
      <c r="AB2" s="1" t="s">
        <v>25</v>
      </c>
      <c r="AC2" s="3"/>
      <c r="AD2" s="1"/>
      <c r="AE2" s="3"/>
      <c r="AF2" s="1" t="s">
        <v>27</v>
      </c>
      <c r="AG2" s="1" t="s">
        <v>26</v>
      </c>
    </row>
    <row r="3" spans="1:33" x14ac:dyDescent="0.3">
      <c r="A3" t="s">
        <v>1</v>
      </c>
      <c r="B3" s="9">
        <v>12</v>
      </c>
      <c r="C3" s="11">
        <v>85</v>
      </c>
      <c r="D3" s="11">
        <v>84</v>
      </c>
      <c r="E3" s="11">
        <v>90</v>
      </c>
      <c r="F3" s="11">
        <v>56</v>
      </c>
      <c r="G3" s="13">
        <f>IF(C3&gt;80,C3-80,0)</f>
        <v>5</v>
      </c>
      <c r="H3" s="13">
        <f t="shared" ref="H3:J18" si="5">IF(D3&gt;80,D3-80,0)</f>
        <v>4</v>
      </c>
      <c r="I3" s="13">
        <f t="shared" si="5"/>
        <v>10</v>
      </c>
      <c r="J3" s="13">
        <f t="shared" si="5"/>
        <v>0</v>
      </c>
      <c r="K3" s="19">
        <f>$B3*C3</f>
        <v>1020</v>
      </c>
      <c r="L3" s="19">
        <f t="shared" ref="L3:N18" si="6">$B3*D3</f>
        <v>1008</v>
      </c>
      <c r="M3" s="19">
        <f t="shared" si="6"/>
        <v>1080</v>
      </c>
      <c r="N3" s="19">
        <f t="shared" si="6"/>
        <v>672</v>
      </c>
      <c r="O3" s="21">
        <f>0.5*G3*$B3</f>
        <v>30</v>
      </c>
      <c r="P3" s="21">
        <f t="shared" ref="P3:R18" si="7">0.5*H3*$B3</f>
        <v>24</v>
      </c>
      <c r="Q3" s="21">
        <f t="shared" si="7"/>
        <v>60</v>
      </c>
      <c r="R3" s="21">
        <f t="shared" si="7"/>
        <v>0</v>
      </c>
      <c r="S3" s="20">
        <f>K3+O3</f>
        <v>1050</v>
      </c>
      <c r="T3" s="20">
        <f t="shared" ref="T3:V18" si="8">L3+P3</f>
        <v>1032</v>
      </c>
      <c r="U3" s="20">
        <f t="shared" si="8"/>
        <v>1140</v>
      </c>
      <c r="V3" s="24">
        <f t="shared" si="8"/>
        <v>672</v>
      </c>
      <c r="W3" s="16"/>
      <c r="X3" s="16">
        <f>S3+T3+U3</f>
        <v>3222</v>
      </c>
      <c r="Y3" s="16"/>
      <c r="Z3" s="2"/>
      <c r="AA3" s="2" t="e">
        <f>#REF!+D3+E3+F3</f>
        <v>#REF!</v>
      </c>
      <c r="AB3" s="2">
        <f>ROUND(AVERAGE(B3:F3),0)</f>
        <v>65</v>
      </c>
      <c r="AC3" s="4">
        <f>3*AB3</f>
        <v>195</v>
      </c>
      <c r="AD3" s="2">
        <f>IF(AB3&gt;50,AB3-50,0)</f>
        <v>15</v>
      </c>
      <c r="AE3" s="4">
        <f>0.5*AD3</f>
        <v>7.5</v>
      </c>
      <c r="AF3" t="str">
        <f>IF(AB3&gt;=60,"PASS","FAIL")</f>
        <v>PASS</v>
      </c>
      <c r="AG3" t="str">
        <f>IF(AB3&gt;=90,"A",IF(AB3&gt;=80,"B",IF(AB3&gt;=70,"C",IF(AB3&gt;=60,"D",IF(AB3&lt;60,"F")))))</f>
        <v>D</v>
      </c>
    </row>
    <row r="4" spans="1:33" x14ac:dyDescent="0.3">
      <c r="A4" t="s">
        <v>2</v>
      </c>
      <c r="B4" s="9">
        <v>13</v>
      </c>
      <c r="C4" s="11">
        <v>48</v>
      </c>
      <c r="D4" s="11">
        <v>57</v>
      </c>
      <c r="E4" s="11">
        <v>97</v>
      </c>
      <c r="F4" s="11">
        <v>95</v>
      </c>
      <c r="G4" s="13">
        <f t="shared" ref="G4:G26" si="9">IF(C4&gt;80,C4-80,0)</f>
        <v>0</v>
      </c>
      <c r="H4" s="13">
        <f t="shared" si="5"/>
        <v>0</v>
      </c>
      <c r="I4" s="13">
        <f t="shared" si="5"/>
        <v>17</v>
      </c>
      <c r="J4" s="13">
        <f t="shared" si="5"/>
        <v>15</v>
      </c>
      <c r="K4" s="19">
        <f t="shared" ref="K4:K26" si="10">$B4*C4</f>
        <v>624</v>
      </c>
      <c r="L4" s="19">
        <f t="shared" si="6"/>
        <v>741</v>
      </c>
      <c r="M4" s="19">
        <f t="shared" si="6"/>
        <v>1261</v>
      </c>
      <c r="N4" s="19">
        <f t="shared" si="6"/>
        <v>1235</v>
      </c>
      <c r="O4" s="21">
        <f t="shared" ref="O4:O26" si="11">0.5*G4*$B4</f>
        <v>0</v>
      </c>
      <c r="P4" s="21">
        <f t="shared" si="7"/>
        <v>0</v>
      </c>
      <c r="Q4" s="21">
        <f t="shared" si="7"/>
        <v>110.5</v>
      </c>
      <c r="R4" s="21">
        <f t="shared" si="7"/>
        <v>97.5</v>
      </c>
      <c r="S4" s="20">
        <f t="shared" ref="S4:S26" si="12">K4+O4</f>
        <v>624</v>
      </c>
      <c r="T4" s="20">
        <f t="shared" si="8"/>
        <v>741</v>
      </c>
      <c r="U4" s="20">
        <f t="shared" si="8"/>
        <v>1371.5</v>
      </c>
      <c r="V4" s="24">
        <f t="shared" si="8"/>
        <v>1332.5</v>
      </c>
      <c r="W4" s="16"/>
      <c r="X4" s="16">
        <f t="shared" ref="X4:X26" si="13">S4+T4+U4</f>
        <v>2736.5</v>
      </c>
      <c r="Y4" s="16"/>
      <c r="Z4" s="2"/>
      <c r="AA4" s="2" t="e">
        <f>#REF!+D4+E4+F4</f>
        <v>#REF!</v>
      </c>
      <c r="AB4" s="2">
        <f>ROUND(AVERAGE(B4:F4),0)</f>
        <v>62</v>
      </c>
      <c r="AC4" s="4">
        <f t="shared" ref="AC4:AC26" si="14">3*AB4</f>
        <v>186</v>
      </c>
      <c r="AD4" s="2">
        <f t="shared" ref="AD4:AD26" si="15">IF(AB4&gt;50,AB4-50,0)</f>
        <v>12</v>
      </c>
      <c r="AE4" s="4">
        <f t="shared" ref="AE4:AE26" si="16">0.5*AD4</f>
        <v>6</v>
      </c>
      <c r="AF4" t="str">
        <f t="shared" ref="AF4:AF26" si="17">IF(AB4&gt;=60,"PASS","FAIL")</f>
        <v>PASS</v>
      </c>
      <c r="AG4" t="str">
        <f t="shared" ref="AG4:AG26" si="18">IF(AB4&gt;=90,"A",IF(AB4&gt;=80,"B",IF(AB4&gt;=70,"C",IF(AB4&gt;=60,"D",IF(AB4&lt;60,"F")))))</f>
        <v>D</v>
      </c>
    </row>
    <row r="5" spans="1:33" x14ac:dyDescent="0.3">
      <c r="A5" t="s">
        <v>3</v>
      </c>
      <c r="B5" s="9">
        <v>15</v>
      </c>
      <c r="C5" s="11">
        <v>96</v>
      </c>
      <c r="D5" s="11">
        <v>100</v>
      </c>
      <c r="E5" s="11">
        <v>97</v>
      </c>
      <c r="F5" s="11">
        <v>87</v>
      </c>
      <c r="G5" s="13">
        <f t="shared" si="9"/>
        <v>16</v>
      </c>
      <c r="H5" s="13">
        <f t="shared" si="5"/>
        <v>20</v>
      </c>
      <c r="I5" s="13">
        <f t="shared" si="5"/>
        <v>17</v>
      </c>
      <c r="J5" s="13">
        <f t="shared" si="5"/>
        <v>7</v>
      </c>
      <c r="K5" s="19">
        <f t="shared" si="10"/>
        <v>1440</v>
      </c>
      <c r="L5" s="19">
        <f t="shared" si="6"/>
        <v>1500</v>
      </c>
      <c r="M5" s="19">
        <f t="shared" si="6"/>
        <v>1455</v>
      </c>
      <c r="N5" s="19">
        <f t="shared" si="6"/>
        <v>1305</v>
      </c>
      <c r="O5" s="21">
        <f t="shared" si="11"/>
        <v>120</v>
      </c>
      <c r="P5" s="21">
        <f t="shared" si="7"/>
        <v>150</v>
      </c>
      <c r="Q5" s="21">
        <f t="shared" si="7"/>
        <v>127.5</v>
      </c>
      <c r="R5" s="21">
        <f t="shared" si="7"/>
        <v>52.5</v>
      </c>
      <c r="S5" s="20">
        <f t="shared" si="12"/>
        <v>1560</v>
      </c>
      <c r="T5" s="20">
        <f t="shared" si="8"/>
        <v>1650</v>
      </c>
      <c r="U5" s="20">
        <f t="shared" si="8"/>
        <v>1582.5</v>
      </c>
      <c r="V5" s="24">
        <f t="shared" si="8"/>
        <v>1357.5</v>
      </c>
      <c r="W5" s="16"/>
      <c r="X5" s="16">
        <f t="shared" si="13"/>
        <v>4792.5</v>
      </c>
      <c r="Y5" s="16"/>
      <c r="Z5" s="2"/>
      <c r="AA5" s="2" t="e">
        <f>#REF!+D5+E5+F5</f>
        <v>#REF!</v>
      </c>
      <c r="AB5" s="2">
        <f>ROUND(AVERAGE(B5:F5),0)</f>
        <v>79</v>
      </c>
      <c r="AC5" s="4">
        <f t="shared" si="14"/>
        <v>237</v>
      </c>
      <c r="AD5" s="2">
        <f t="shared" si="15"/>
        <v>29</v>
      </c>
      <c r="AE5" s="4">
        <f t="shared" si="16"/>
        <v>14.5</v>
      </c>
      <c r="AF5" t="str">
        <f t="shared" si="17"/>
        <v>PASS</v>
      </c>
      <c r="AG5" t="str">
        <f t="shared" si="18"/>
        <v>C</v>
      </c>
    </row>
    <row r="6" spans="1:33" x14ac:dyDescent="0.3">
      <c r="A6" t="s">
        <v>4</v>
      </c>
      <c r="B6" s="9">
        <v>2</v>
      </c>
      <c r="C6" s="11">
        <v>52</v>
      </c>
      <c r="D6" s="11">
        <v>52</v>
      </c>
      <c r="E6" s="11">
        <v>64</v>
      </c>
      <c r="F6" s="11">
        <v>63</v>
      </c>
      <c r="G6" s="13">
        <f t="shared" si="9"/>
        <v>0</v>
      </c>
      <c r="H6" s="13">
        <f t="shared" si="5"/>
        <v>0</v>
      </c>
      <c r="I6" s="13">
        <f t="shared" si="5"/>
        <v>0</v>
      </c>
      <c r="J6" s="13">
        <f t="shared" si="5"/>
        <v>0</v>
      </c>
      <c r="K6" s="19">
        <f t="shared" si="10"/>
        <v>104</v>
      </c>
      <c r="L6" s="19">
        <f t="shared" si="6"/>
        <v>104</v>
      </c>
      <c r="M6" s="19">
        <f t="shared" si="6"/>
        <v>128</v>
      </c>
      <c r="N6" s="19">
        <f t="shared" si="6"/>
        <v>126</v>
      </c>
      <c r="O6" s="21">
        <f t="shared" si="11"/>
        <v>0</v>
      </c>
      <c r="P6" s="21">
        <f t="shared" si="7"/>
        <v>0</v>
      </c>
      <c r="Q6" s="21">
        <f t="shared" si="7"/>
        <v>0</v>
      </c>
      <c r="R6" s="21">
        <f t="shared" si="7"/>
        <v>0</v>
      </c>
      <c r="S6" s="20">
        <f t="shared" si="12"/>
        <v>104</v>
      </c>
      <c r="T6" s="20">
        <f t="shared" si="8"/>
        <v>104</v>
      </c>
      <c r="U6" s="20">
        <f t="shared" si="8"/>
        <v>128</v>
      </c>
      <c r="V6" s="24">
        <f t="shared" si="8"/>
        <v>126</v>
      </c>
      <c r="W6" s="16"/>
      <c r="X6" s="16">
        <f t="shared" si="13"/>
        <v>336</v>
      </c>
      <c r="Y6" s="16"/>
      <c r="Z6" s="2"/>
      <c r="AA6" s="2" t="e">
        <f>#REF!+D6+E6+F6</f>
        <v>#REF!</v>
      </c>
      <c r="AB6" s="2">
        <f>ROUND(AVERAGE(B6:F6),0)</f>
        <v>47</v>
      </c>
      <c r="AC6" s="4">
        <f t="shared" si="14"/>
        <v>141</v>
      </c>
      <c r="AD6" s="2">
        <f t="shared" si="15"/>
        <v>0</v>
      </c>
      <c r="AE6" s="4">
        <f t="shared" si="16"/>
        <v>0</v>
      </c>
      <c r="AF6" t="str">
        <f t="shared" si="17"/>
        <v>FAIL</v>
      </c>
      <c r="AG6" t="str">
        <f t="shared" si="18"/>
        <v>F</v>
      </c>
    </row>
    <row r="7" spans="1:33" x14ac:dyDescent="0.3">
      <c r="A7" t="s">
        <v>5</v>
      </c>
      <c r="B7" s="9">
        <v>5</v>
      </c>
      <c r="C7" s="11">
        <v>89</v>
      </c>
      <c r="D7" s="11">
        <v>57</v>
      </c>
      <c r="E7" s="11">
        <v>90</v>
      </c>
      <c r="F7" s="11">
        <v>85</v>
      </c>
      <c r="G7" s="13">
        <f t="shared" si="9"/>
        <v>9</v>
      </c>
      <c r="H7" s="13">
        <f t="shared" si="5"/>
        <v>0</v>
      </c>
      <c r="I7" s="13">
        <f t="shared" si="5"/>
        <v>10</v>
      </c>
      <c r="J7" s="13">
        <f t="shared" si="5"/>
        <v>5</v>
      </c>
      <c r="K7" s="19">
        <f t="shared" si="10"/>
        <v>445</v>
      </c>
      <c r="L7" s="19">
        <f t="shared" si="6"/>
        <v>285</v>
      </c>
      <c r="M7" s="19">
        <f t="shared" si="6"/>
        <v>450</v>
      </c>
      <c r="N7" s="19">
        <f t="shared" si="6"/>
        <v>425</v>
      </c>
      <c r="O7" s="21">
        <f t="shared" si="11"/>
        <v>22.5</v>
      </c>
      <c r="P7" s="21">
        <f t="shared" si="7"/>
        <v>0</v>
      </c>
      <c r="Q7" s="21">
        <f t="shared" si="7"/>
        <v>25</v>
      </c>
      <c r="R7" s="21">
        <f t="shared" si="7"/>
        <v>12.5</v>
      </c>
      <c r="S7" s="20">
        <f t="shared" si="12"/>
        <v>467.5</v>
      </c>
      <c r="T7" s="20">
        <f t="shared" si="8"/>
        <v>285</v>
      </c>
      <c r="U7" s="20">
        <f t="shared" si="8"/>
        <v>475</v>
      </c>
      <c r="V7" s="24">
        <f t="shared" si="8"/>
        <v>437.5</v>
      </c>
      <c r="W7" s="16"/>
      <c r="X7" s="16">
        <f t="shared" si="13"/>
        <v>1227.5</v>
      </c>
      <c r="Y7" s="16"/>
      <c r="Z7" s="2"/>
      <c r="AA7" s="2" t="e">
        <f>#REF!+D7+E7+F7</f>
        <v>#REF!</v>
      </c>
      <c r="AB7" s="2">
        <f>ROUND(AVERAGE(B7:F7),0)</f>
        <v>65</v>
      </c>
      <c r="AC7" s="4">
        <f t="shared" si="14"/>
        <v>195</v>
      </c>
      <c r="AD7" s="2">
        <f t="shared" si="15"/>
        <v>15</v>
      </c>
      <c r="AE7" s="4">
        <f t="shared" si="16"/>
        <v>7.5</v>
      </c>
      <c r="AF7" t="str">
        <f t="shared" si="17"/>
        <v>PASS</v>
      </c>
      <c r="AG7" t="str">
        <f t="shared" si="18"/>
        <v>D</v>
      </c>
    </row>
    <row r="8" spans="1:33" x14ac:dyDescent="0.3">
      <c r="A8" t="s">
        <v>6</v>
      </c>
      <c r="B8" s="9">
        <v>15</v>
      </c>
      <c r="C8" s="11">
        <v>71</v>
      </c>
      <c r="D8" s="11">
        <v>93</v>
      </c>
      <c r="E8" s="11">
        <v>97</v>
      </c>
      <c r="F8" s="11">
        <v>55</v>
      </c>
      <c r="G8" s="13">
        <f t="shared" si="9"/>
        <v>0</v>
      </c>
      <c r="H8" s="13">
        <f t="shared" si="5"/>
        <v>13</v>
      </c>
      <c r="I8" s="13">
        <f t="shared" si="5"/>
        <v>17</v>
      </c>
      <c r="J8" s="13">
        <f t="shared" si="5"/>
        <v>0</v>
      </c>
      <c r="K8" s="19">
        <f t="shared" si="10"/>
        <v>1065</v>
      </c>
      <c r="L8" s="19">
        <f t="shared" si="6"/>
        <v>1395</v>
      </c>
      <c r="M8" s="19">
        <f t="shared" si="6"/>
        <v>1455</v>
      </c>
      <c r="N8" s="19">
        <f t="shared" si="6"/>
        <v>825</v>
      </c>
      <c r="O8" s="21">
        <f t="shared" si="11"/>
        <v>0</v>
      </c>
      <c r="P8" s="21">
        <f t="shared" si="7"/>
        <v>97.5</v>
      </c>
      <c r="Q8" s="21">
        <f t="shared" si="7"/>
        <v>127.5</v>
      </c>
      <c r="R8" s="21">
        <f t="shared" si="7"/>
        <v>0</v>
      </c>
      <c r="S8" s="20">
        <f t="shared" si="12"/>
        <v>1065</v>
      </c>
      <c r="T8" s="20">
        <f t="shared" si="8"/>
        <v>1492.5</v>
      </c>
      <c r="U8" s="20">
        <f t="shared" si="8"/>
        <v>1582.5</v>
      </c>
      <c r="V8" s="24">
        <f t="shared" si="8"/>
        <v>825</v>
      </c>
      <c r="W8" s="16"/>
      <c r="X8" s="16">
        <f t="shared" si="13"/>
        <v>4140</v>
      </c>
      <c r="Y8" s="16"/>
      <c r="Z8" s="2"/>
      <c r="AA8" s="2" t="e">
        <f>#REF!+D8+E8+F8</f>
        <v>#REF!</v>
      </c>
      <c r="AB8" s="2">
        <f>ROUND(AVERAGE(B8:F8),0)</f>
        <v>66</v>
      </c>
      <c r="AC8" s="4">
        <f t="shared" si="14"/>
        <v>198</v>
      </c>
      <c r="AD8" s="2">
        <f t="shared" si="15"/>
        <v>16</v>
      </c>
      <c r="AE8" s="4">
        <f t="shared" si="16"/>
        <v>8</v>
      </c>
      <c r="AF8" t="str">
        <f t="shared" si="17"/>
        <v>PASS</v>
      </c>
      <c r="AG8" t="str">
        <f t="shared" si="18"/>
        <v>D</v>
      </c>
    </row>
    <row r="9" spans="1:33" x14ac:dyDescent="0.3">
      <c r="A9" t="s">
        <v>7</v>
      </c>
      <c r="B9" s="9">
        <v>4</v>
      </c>
      <c r="C9" s="11">
        <v>97</v>
      </c>
      <c r="D9" s="11">
        <v>90</v>
      </c>
      <c r="E9" s="11">
        <v>70</v>
      </c>
      <c r="F9" s="11">
        <v>83</v>
      </c>
      <c r="G9" s="13">
        <f t="shared" si="9"/>
        <v>17</v>
      </c>
      <c r="H9" s="13">
        <f t="shared" si="5"/>
        <v>10</v>
      </c>
      <c r="I9" s="13">
        <f t="shared" si="5"/>
        <v>0</v>
      </c>
      <c r="J9" s="13">
        <f t="shared" si="5"/>
        <v>3</v>
      </c>
      <c r="K9" s="19">
        <f t="shared" si="10"/>
        <v>388</v>
      </c>
      <c r="L9" s="19">
        <f t="shared" si="6"/>
        <v>360</v>
      </c>
      <c r="M9" s="19">
        <f t="shared" si="6"/>
        <v>280</v>
      </c>
      <c r="N9" s="19">
        <f t="shared" si="6"/>
        <v>332</v>
      </c>
      <c r="O9" s="21">
        <f t="shared" si="11"/>
        <v>34</v>
      </c>
      <c r="P9" s="21">
        <f t="shared" si="7"/>
        <v>20</v>
      </c>
      <c r="Q9" s="21">
        <f t="shared" si="7"/>
        <v>0</v>
      </c>
      <c r="R9" s="21">
        <f t="shared" si="7"/>
        <v>6</v>
      </c>
      <c r="S9" s="20">
        <f t="shared" si="12"/>
        <v>422</v>
      </c>
      <c r="T9" s="20">
        <f t="shared" si="8"/>
        <v>380</v>
      </c>
      <c r="U9" s="20">
        <f t="shared" si="8"/>
        <v>280</v>
      </c>
      <c r="V9" s="24">
        <f t="shared" si="8"/>
        <v>338</v>
      </c>
      <c r="W9" s="16"/>
      <c r="X9" s="16">
        <f t="shared" si="13"/>
        <v>1082</v>
      </c>
      <c r="Y9" s="16"/>
      <c r="Z9" s="2"/>
      <c r="AA9" s="2" t="e">
        <f>#REF!+D9+E9+F9</f>
        <v>#REF!</v>
      </c>
      <c r="AB9" s="2">
        <f>ROUND(AVERAGE(B9:F9),0)</f>
        <v>69</v>
      </c>
      <c r="AC9" s="4">
        <f t="shared" si="14"/>
        <v>207</v>
      </c>
      <c r="AD9" s="2">
        <f t="shared" si="15"/>
        <v>19</v>
      </c>
      <c r="AE9" s="4">
        <f t="shared" si="16"/>
        <v>9.5</v>
      </c>
      <c r="AF9" t="str">
        <f t="shared" si="17"/>
        <v>PASS</v>
      </c>
      <c r="AG9" t="str">
        <f t="shared" si="18"/>
        <v>D</v>
      </c>
    </row>
    <row r="10" spans="1:33" x14ac:dyDescent="0.3">
      <c r="A10" t="s">
        <v>8</v>
      </c>
      <c r="B10" s="9">
        <v>58</v>
      </c>
      <c r="C10" s="11">
        <v>67</v>
      </c>
      <c r="D10" s="11">
        <v>62</v>
      </c>
      <c r="E10" s="11">
        <v>48</v>
      </c>
      <c r="F10" s="11">
        <v>43</v>
      </c>
      <c r="G10" s="13">
        <f t="shared" si="9"/>
        <v>0</v>
      </c>
      <c r="H10" s="13">
        <f t="shared" si="5"/>
        <v>0</v>
      </c>
      <c r="I10" s="13">
        <f t="shared" si="5"/>
        <v>0</v>
      </c>
      <c r="J10" s="13">
        <f t="shared" si="5"/>
        <v>0</v>
      </c>
      <c r="K10" s="19">
        <f t="shared" si="10"/>
        <v>3886</v>
      </c>
      <c r="L10" s="19">
        <f t="shared" si="6"/>
        <v>3596</v>
      </c>
      <c r="M10" s="19">
        <f t="shared" si="6"/>
        <v>2784</v>
      </c>
      <c r="N10" s="19">
        <f t="shared" si="6"/>
        <v>2494</v>
      </c>
      <c r="O10" s="21">
        <f t="shared" si="11"/>
        <v>0</v>
      </c>
      <c r="P10" s="21">
        <f t="shared" si="7"/>
        <v>0</v>
      </c>
      <c r="Q10" s="21">
        <f t="shared" si="7"/>
        <v>0</v>
      </c>
      <c r="R10" s="21">
        <f t="shared" si="7"/>
        <v>0</v>
      </c>
      <c r="S10" s="20">
        <f t="shared" si="12"/>
        <v>3886</v>
      </c>
      <c r="T10" s="20">
        <f t="shared" si="8"/>
        <v>3596</v>
      </c>
      <c r="U10" s="20">
        <f t="shared" si="8"/>
        <v>2784</v>
      </c>
      <c r="V10" s="24">
        <f t="shared" si="8"/>
        <v>2494</v>
      </c>
      <c r="W10" s="16"/>
      <c r="X10" s="16">
        <f t="shared" si="13"/>
        <v>10266</v>
      </c>
      <c r="Y10" s="16"/>
      <c r="Z10" s="2"/>
      <c r="AA10" s="2" t="e">
        <f>#REF!+D10+E10+F10</f>
        <v>#REF!</v>
      </c>
      <c r="AB10" s="2">
        <f>ROUND(AVERAGE(B10:F10),0)</f>
        <v>56</v>
      </c>
      <c r="AC10" s="4">
        <f t="shared" si="14"/>
        <v>168</v>
      </c>
      <c r="AD10" s="2">
        <f t="shared" si="15"/>
        <v>6</v>
      </c>
      <c r="AE10" s="4">
        <f t="shared" si="16"/>
        <v>3</v>
      </c>
      <c r="AF10" t="str">
        <f t="shared" si="17"/>
        <v>FAIL</v>
      </c>
      <c r="AG10" t="str">
        <f t="shared" si="18"/>
        <v>F</v>
      </c>
    </row>
    <row r="11" spans="1:33" x14ac:dyDescent="0.3">
      <c r="A11" t="s">
        <v>9</v>
      </c>
      <c r="B11" s="9">
        <v>15</v>
      </c>
      <c r="C11" s="11">
        <v>100</v>
      </c>
      <c r="D11" s="11">
        <v>94</v>
      </c>
      <c r="E11" s="11">
        <v>90</v>
      </c>
      <c r="F11" s="11">
        <v>95</v>
      </c>
      <c r="G11" s="13">
        <f t="shared" si="9"/>
        <v>20</v>
      </c>
      <c r="H11" s="13">
        <f t="shared" si="5"/>
        <v>14</v>
      </c>
      <c r="I11" s="13">
        <f t="shared" si="5"/>
        <v>10</v>
      </c>
      <c r="J11" s="13">
        <f t="shared" si="5"/>
        <v>15</v>
      </c>
      <c r="K11" s="19">
        <f t="shared" si="10"/>
        <v>1500</v>
      </c>
      <c r="L11" s="19">
        <f t="shared" si="6"/>
        <v>1410</v>
      </c>
      <c r="M11" s="19">
        <f t="shared" si="6"/>
        <v>1350</v>
      </c>
      <c r="N11" s="19">
        <f t="shared" si="6"/>
        <v>1425</v>
      </c>
      <c r="O11" s="21">
        <f t="shared" si="11"/>
        <v>150</v>
      </c>
      <c r="P11" s="21">
        <f t="shared" si="7"/>
        <v>105</v>
      </c>
      <c r="Q11" s="21">
        <f t="shared" si="7"/>
        <v>75</v>
      </c>
      <c r="R11" s="21">
        <f t="shared" si="7"/>
        <v>112.5</v>
      </c>
      <c r="S11" s="20">
        <f t="shared" si="12"/>
        <v>1650</v>
      </c>
      <c r="T11" s="20">
        <f t="shared" si="8"/>
        <v>1515</v>
      </c>
      <c r="U11" s="20">
        <f t="shared" si="8"/>
        <v>1425</v>
      </c>
      <c r="V11" s="24">
        <f t="shared" si="8"/>
        <v>1537.5</v>
      </c>
      <c r="W11" s="16"/>
      <c r="X11" s="16">
        <f t="shared" si="13"/>
        <v>4590</v>
      </c>
      <c r="Y11" s="16"/>
      <c r="Z11" s="2"/>
      <c r="AA11" s="2" t="e">
        <f>#REF!+D11+E11+F11</f>
        <v>#REF!</v>
      </c>
      <c r="AB11" s="2">
        <f>ROUND(AVERAGE(B11:F11),0)</f>
        <v>79</v>
      </c>
      <c r="AC11" s="4">
        <f t="shared" si="14"/>
        <v>237</v>
      </c>
      <c r="AD11" s="2">
        <f t="shared" si="15"/>
        <v>29</v>
      </c>
      <c r="AE11" s="4">
        <f t="shared" si="16"/>
        <v>14.5</v>
      </c>
      <c r="AF11" t="str">
        <f t="shared" si="17"/>
        <v>PASS</v>
      </c>
      <c r="AG11" t="str">
        <f t="shared" si="18"/>
        <v>C</v>
      </c>
    </row>
    <row r="12" spans="1:33" x14ac:dyDescent="0.3">
      <c r="A12" t="s">
        <v>10</v>
      </c>
      <c r="B12" s="9">
        <v>1</v>
      </c>
      <c r="C12" s="11">
        <v>88</v>
      </c>
      <c r="D12" s="11">
        <v>61</v>
      </c>
      <c r="E12" s="11">
        <v>45</v>
      </c>
      <c r="F12" s="11">
        <v>47</v>
      </c>
      <c r="G12" s="13">
        <f t="shared" si="9"/>
        <v>8</v>
      </c>
      <c r="H12" s="13">
        <f t="shared" si="5"/>
        <v>0</v>
      </c>
      <c r="I12" s="13">
        <f t="shared" si="5"/>
        <v>0</v>
      </c>
      <c r="J12" s="13">
        <f t="shared" si="5"/>
        <v>0</v>
      </c>
      <c r="K12" s="19">
        <f t="shared" si="10"/>
        <v>88</v>
      </c>
      <c r="L12" s="19">
        <f t="shared" si="6"/>
        <v>61</v>
      </c>
      <c r="M12" s="19">
        <f t="shared" si="6"/>
        <v>45</v>
      </c>
      <c r="N12" s="19">
        <f t="shared" si="6"/>
        <v>47</v>
      </c>
      <c r="O12" s="21">
        <f t="shared" si="11"/>
        <v>4</v>
      </c>
      <c r="P12" s="21">
        <f t="shared" si="7"/>
        <v>0</v>
      </c>
      <c r="Q12" s="21">
        <f t="shared" si="7"/>
        <v>0</v>
      </c>
      <c r="R12" s="21">
        <f t="shared" si="7"/>
        <v>0</v>
      </c>
      <c r="S12" s="20">
        <f t="shared" si="12"/>
        <v>92</v>
      </c>
      <c r="T12" s="20">
        <f t="shared" si="8"/>
        <v>61</v>
      </c>
      <c r="U12" s="20">
        <f t="shared" si="8"/>
        <v>45</v>
      </c>
      <c r="V12" s="24">
        <f t="shared" si="8"/>
        <v>47</v>
      </c>
      <c r="W12" s="16"/>
      <c r="X12" s="16">
        <f t="shared" si="13"/>
        <v>198</v>
      </c>
      <c r="Y12" s="16"/>
      <c r="Z12" s="2"/>
      <c r="AA12" s="2" t="e">
        <f>#REF!+D12+E12+F12</f>
        <v>#REF!</v>
      </c>
      <c r="AB12" s="2">
        <f>ROUND(AVERAGE(B12:F12),0)</f>
        <v>48</v>
      </c>
      <c r="AC12" s="4">
        <f t="shared" si="14"/>
        <v>144</v>
      </c>
      <c r="AD12" s="2">
        <f t="shared" si="15"/>
        <v>0</v>
      </c>
      <c r="AE12" s="4">
        <f t="shared" si="16"/>
        <v>0</v>
      </c>
      <c r="AF12" t="str">
        <f t="shared" si="17"/>
        <v>FAIL</v>
      </c>
      <c r="AG12" t="str">
        <f t="shared" si="18"/>
        <v>F</v>
      </c>
    </row>
    <row r="13" spans="1:33" x14ac:dyDescent="0.3">
      <c r="A13" t="s">
        <v>11</v>
      </c>
      <c r="B13" s="9">
        <v>8</v>
      </c>
      <c r="C13" s="11">
        <v>44</v>
      </c>
      <c r="D13" s="11">
        <v>87</v>
      </c>
      <c r="E13" s="11">
        <v>43</v>
      </c>
      <c r="F13" s="11">
        <v>55</v>
      </c>
      <c r="G13" s="13">
        <f t="shared" si="9"/>
        <v>0</v>
      </c>
      <c r="H13" s="13">
        <f t="shared" si="5"/>
        <v>7</v>
      </c>
      <c r="I13" s="13">
        <f t="shared" si="5"/>
        <v>0</v>
      </c>
      <c r="J13" s="13">
        <f t="shared" si="5"/>
        <v>0</v>
      </c>
      <c r="K13" s="19">
        <f t="shared" si="10"/>
        <v>352</v>
      </c>
      <c r="L13" s="19">
        <f t="shared" si="6"/>
        <v>696</v>
      </c>
      <c r="M13" s="19">
        <f t="shared" si="6"/>
        <v>344</v>
      </c>
      <c r="N13" s="19">
        <f t="shared" si="6"/>
        <v>440</v>
      </c>
      <c r="O13" s="21">
        <f t="shared" si="11"/>
        <v>0</v>
      </c>
      <c r="P13" s="21">
        <f t="shared" si="7"/>
        <v>28</v>
      </c>
      <c r="Q13" s="21">
        <f t="shared" si="7"/>
        <v>0</v>
      </c>
      <c r="R13" s="21">
        <f t="shared" si="7"/>
        <v>0</v>
      </c>
      <c r="S13" s="20">
        <f t="shared" si="12"/>
        <v>352</v>
      </c>
      <c r="T13" s="20">
        <f t="shared" si="8"/>
        <v>724</v>
      </c>
      <c r="U13" s="20">
        <f t="shared" si="8"/>
        <v>344</v>
      </c>
      <c r="V13" s="24">
        <f t="shared" si="8"/>
        <v>440</v>
      </c>
      <c r="W13" s="16"/>
      <c r="X13" s="16">
        <f t="shared" si="13"/>
        <v>1420</v>
      </c>
      <c r="Y13" s="16"/>
      <c r="Z13" s="2"/>
      <c r="AA13" s="2" t="e">
        <f>#REF!+D13+E13+F13</f>
        <v>#REF!</v>
      </c>
      <c r="AB13" s="2">
        <f>ROUND(AVERAGE(B13:F13),0)</f>
        <v>47</v>
      </c>
      <c r="AC13" s="4">
        <f t="shared" si="14"/>
        <v>141</v>
      </c>
      <c r="AD13" s="2">
        <f t="shared" si="15"/>
        <v>0</v>
      </c>
      <c r="AE13" s="4">
        <f t="shared" si="16"/>
        <v>0</v>
      </c>
      <c r="AF13" t="str">
        <f t="shared" si="17"/>
        <v>FAIL</v>
      </c>
      <c r="AG13" t="str">
        <f t="shared" si="18"/>
        <v>F</v>
      </c>
    </row>
    <row r="14" spans="1:33" x14ac:dyDescent="0.3">
      <c r="A14" t="s">
        <v>12</v>
      </c>
      <c r="B14" s="9">
        <v>18</v>
      </c>
      <c r="C14" s="11">
        <v>83</v>
      </c>
      <c r="D14" s="11">
        <v>42</v>
      </c>
      <c r="E14" s="11">
        <v>67</v>
      </c>
      <c r="F14" s="11">
        <v>46</v>
      </c>
      <c r="G14" s="13">
        <f t="shared" si="9"/>
        <v>3</v>
      </c>
      <c r="H14" s="13">
        <f t="shared" si="5"/>
        <v>0</v>
      </c>
      <c r="I14" s="13">
        <f t="shared" si="5"/>
        <v>0</v>
      </c>
      <c r="J14" s="13">
        <f t="shared" si="5"/>
        <v>0</v>
      </c>
      <c r="K14" s="19">
        <f t="shared" si="10"/>
        <v>1494</v>
      </c>
      <c r="L14" s="19">
        <f t="shared" si="6"/>
        <v>756</v>
      </c>
      <c r="M14" s="19">
        <f t="shared" si="6"/>
        <v>1206</v>
      </c>
      <c r="N14" s="19">
        <f t="shared" si="6"/>
        <v>828</v>
      </c>
      <c r="O14" s="21">
        <f t="shared" si="11"/>
        <v>27</v>
      </c>
      <c r="P14" s="21">
        <f t="shared" si="7"/>
        <v>0</v>
      </c>
      <c r="Q14" s="21">
        <f t="shared" si="7"/>
        <v>0</v>
      </c>
      <c r="R14" s="21">
        <f t="shared" si="7"/>
        <v>0</v>
      </c>
      <c r="S14" s="20">
        <f t="shared" si="12"/>
        <v>1521</v>
      </c>
      <c r="T14" s="20">
        <f t="shared" si="8"/>
        <v>756</v>
      </c>
      <c r="U14" s="20">
        <f t="shared" si="8"/>
        <v>1206</v>
      </c>
      <c r="V14" s="24">
        <f t="shared" si="8"/>
        <v>828</v>
      </c>
      <c r="W14" s="16"/>
      <c r="X14" s="16">
        <f t="shared" si="13"/>
        <v>3483</v>
      </c>
      <c r="Y14" s="16"/>
      <c r="Z14" s="2"/>
      <c r="AA14" s="2" t="e">
        <f>#REF!+D14+E14+F14</f>
        <v>#REF!</v>
      </c>
      <c r="AB14" s="2">
        <f>ROUND(AVERAGE(B14:F14),0)</f>
        <v>51</v>
      </c>
      <c r="AC14" s="4">
        <f t="shared" si="14"/>
        <v>153</v>
      </c>
      <c r="AD14" s="2">
        <f t="shared" si="15"/>
        <v>1</v>
      </c>
      <c r="AE14" s="4">
        <f t="shared" si="16"/>
        <v>0.5</v>
      </c>
      <c r="AF14" t="str">
        <f t="shared" si="17"/>
        <v>FAIL</v>
      </c>
      <c r="AG14" t="str">
        <f t="shared" si="18"/>
        <v>F</v>
      </c>
    </row>
    <row r="15" spans="1:33" x14ac:dyDescent="0.3">
      <c r="A15" t="s">
        <v>13</v>
      </c>
      <c r="B15" s="9">
        <v>1</v>
      </c>
      <c r="C15" s="11">
        <v>59</v>
      </c>
      <c r="D15" s="11">
        <v>43</v>
      </c>
      <c r="E15" s="11">
        <v>43</v>
      </c>
      <c r="F15" s="11">
        <v>52</v>
      </c>
      <c r="G15" s="13">
        <f t="shared" si="9"/>
        <v>0</v>
      </c>
      <c r="H15" s="13">
        <f t="shared" si="5"/>
        <v>0</v>
      </c>
      <c r="I15" s="13">
        <f t="shared" si="5"/>
        <v>0</v>
      </c>
      <c r="J15" s="13">
        <f t="shared" si="5"/>
        <v>0</v>
      </c>
      <c r="K15" s="19">
        <f t="shared" si="10"/>
        <v>59</v>
      </c>
      <c r="L15" s="19">
        <f t="shared" si="6"/>
        <v>43</v>
      </c>
      <c r="M15" s="19">
        <f t="shared" si="6"/>
        <v>43</v>
      </c>
      <c r="N15" s="19">
        <f t="shared" si="6"/>
        <v>52</v>
      </c>
      <c r="O15" s="21">
        <f t="shared" si="11"/>
        <v>0</v>
      </c>
      <c r="P15" s="21">
        <f t="shared" si="7"/>
        <v>0</v>
      </c>
      <c r="Q15" s="21">
        <f t="shared" si="7"/>
        <v>0</v>
      </c>
      <c r="R15" s="21">
        <f t="shared" si="7"/>
        <v>0</v>
      </c>
      <c r="S15" s="20">
        <f t="shared" si="12"/>
        <v>59</v>
      </c>
      <c r="T15" s="20">
        <f t="shared" si="8"/>
        <v>43</v>
      </c>
      <c r="U15" s="20">
        <f t="shared" si="8"/>
        <v>43</v>
      </c>
      <c r="V15" s="24">
        <f t="shared" si="8"/>
        <v>52</v>
      </c>
      <c r="W15" s="16"/>
      <c r="X15" s="16">
        <f t="shared" si="13"/>
        <v>145</v>
      </c>
      <c r="Y15" s="16"/>
      <c r="Z15" s="2"/>
      <c r="AA15" s="2" t="e">
        <f>#REF!+D15+E15+F15</f>
        <v>#REF!</v>
      </c>
      <c r="AB15" s="2">
        <f>ROUND(AVERAGE(B15:F15),0)</f>
        <v>40</v>
      </c>
      <c r="AC15" s="4">
        <f t="shared" si="14"/>
        <v>120</v>
      </c>
      <c r="AD15" s="2">
        <f t="shared" si="15"/>
        <v>0</v>
      </c>
      <c r="AE15" s="4">
        <f t="shared" si="16"/>
        <v>0</v>
      </c>
      <c r="AF15" t="str">
        <f t="shared" si="17"/>
        <v>FAIL</v>
      </c>
      <c r="AG15" t="str">
        <f t="shared" si="18"/>
        <v>F</v>
      </c>
    </row>
    <row r="16" spans="1:33" x14ac:dyDescent="0.3">
      <c r="A16" t="s">
        <v>14</v>
      </c>
      <c r="B16" s="9">
        <v>4</v>
      </c>
      <c r="C16" s="11">
        <v>54</v>
      </c>
      <c r="D16" s="11">
        <v>47</v>
      </c>
      <c r="E16" s="11">
        <v>92</v>
      </c>
      <c r="F16" s="11">
        <v>57</v>
      </c>
      <c r="G16" s="13">
        <f t="shared" si="9"/>
        <v>0</v>
      </c>
      <c r="H16" s="13">
        <f t="shared" si="5"/>
        <v>0</v>
      </c>
      <c r="I16" s="13">
        <f t="shared" si="5"/>
        <v>12</v>
      </c>
      <c r="J16" s="13">
        <f t="shared" si="5"/>
        <v>0</v>
      </c>
      <c r="K16" s="19">
        <f t="shared" si="10"/>
        <v>216</v>
      </c>
      <c r="L16" s="19">
        <f t="shared" si="6"/>
        <v>188</v>
      </c>
      <c r="M16" s="19">
        <f t="shared" si="6"/>
        <v>368</v>
      </c>
      <c r="N16" s="19">
        <f t="shared" si="6"/>
        <v>228</v>
      </c>
      <c r="O16" s="21">
        <f t="shared" si="11"/>
        <v>0</v>
      </c>
      <c r="P16" s="21">
        <f t="shared" si="7"/>
        <v>0</v>
      </c>
      <c r="Q16" s="21">
        <f t="shared" si="7"/>
        <v>24</v>
      </c>
      <c r="R16" s="21">
        <f t="shared" si="7"/>
        <v>0</v>
      </c>
      <c r="S16" s="20">
        <f t="shared" si="12"/>
        <v>216</v>
      </c>
      <c r="T16" s="20">
        <f t="shared" si="8"/>
        <v>188</v>
      </c>
      <c r="U16" s="20">
        <f t="shared" si="8"/>
        <v>392</v>
      </c>
      <c r="V16" s="24">
        <f t="shared" si="8"/>
        <v>228</v>
      </c>
      <c r="W16" s="16"/>
      <c r="X16" s="16">
        <f t="shared" si="13"/>
        <v>796</v>
      </c>
      <c r="Y16" s="16"/>
      <c r="Z16" s="2"/>
      <c r="AA16" s="2" t="e">
        <f>#REF!+D16+E16+F16</f>
        <v>#REF!</v>
      </c>
      <c r="AB16" s="2">
        <f>ROUND(AVERAGE(B16:F16),0)</f>
        <v>51</v>
      </c>
      <c r="AC16" s="4">
        <f t="shared" si="14"/>
        <v>153</v>
      </c>
      <c r="AD16" s="2">
        <f t="shared" si="15"/>
        <v>1</v>
      </c>
      <c r="AE16" s="4">
        <f t="shared" si="16"/>
        <v>0.5</v>
      </c>
      <c r="AF16" t="str">
        <f t="shared" si="17"/>
        <v>FAIL</v>
      </c>
      <c r="AG16" t="str">
        <f t="shared" si="18"/>
        <v>F</v>
      </c>
    </row>
    <row r="17" spans="1:33" x14ac:dyDescent="0.3">
      <c r="A17" t="s">
        <v>15</v>
      </c>
      <c r="B17" s="9">
        <v>15</v>
      </c>
      <c r="C17" s="11">
        <v>73</v>
      </c>
      <c r="D17" s="11">
        <v>98</v>
      </c>
      <c r="E17" s="11">
        <v>59</v>
      </c>
      <c r="F17" s="11">
        <v>73</v>
      </c>
      <c r="G17" s="13">
        <f t="shared" si="9"/>
        <v>0</v>
      </c>
      <c r="H17" s="13">
        <f t="shared" si="5"/>
        <v>18</v>
      </c>
      <c r="I17" s="13">
        <f t="shared" si="5"/>
        <v>0</v>
      </c>
      <c r="J17" s="13">
        <f t="shared" si="5"/>
        <v>0</v>
      </c>
      <c r="K17" s="19">
        <f t="shared" si="10"/>
        <v>1095</v>
      </c>
      <c r="L17" s="19">
        <f t="shared" si="6"/>
        <v>1470</v>
      </c>
      <c r="M17" s="19">
        <f t="shared" si="6"/>
        <v>885</v>
      </c>
      <c r="N17" s="19">
        <f t="shared" si="6"/>
        <v>1095</v>
      </c>
      <c r="O17" s="21">
        <f t="shared" si="11"/>
        <v>0</v>
      </c>
      <c r="P17" s="21">
        <f t="shared" si="7"/>
        <v>135</v>
      </c>
      <c r="Q17" s="21">
        <f t="shared" si="7"/>
        <v>0</v>
      </c>
      <c r="R17" s="21">
        <f t="shared" si="7"/>
        <v>0</v>
      </c>
      <c r="S17" s="20">
        <f t="shared" si="12"/>
        <v>1095</v>
      </c>
      <c r="T17" s="20">
        <f t="shared" si="8"/>
        <v>1605</v>
      </c>
      <c r="U17" s="20">
        <f t="shared" si="8"/>
        <v>885</v>
      </c>
      <c r="V17" s="24">
        <f t="shared" si="8"/>
        <v>1095</v>
      </c>
      <c r="W17" s="16"/>
      <c r="X17" s="16">
        <f t="shared" si="13"/>
        <v>3585</v>
      </c>
      <c r="Y17" s="16"/>
      <c r="Z17" s="2"/>
      <c r="AA17" s="2" t="e">
        <f>#REF!+D17+E17+F17</f>
        <v>#REF!</v>
      </c>
      <c r="AB17" s="2">
        <f>ROUND(AVERAGE(B17:F17),0)</f>
        <v>64</v>
      </c>
      <c r="AC17" s="4">
        <f t="shared" si="14"/>
        <v>192</v>
      </c>
      <c r="AD17" s="2">
        <f t="shared" si="15"/>
        <v>14</v>
      </c>
      <c r="AE17" s="4">
        <f t="shared" si="16"/>
        <v>7</v>
      </c>
      <c r="AF17" t="str">
        <f t="shared" si="17"/>
        <v>PASS</v>
      </c>
      <c r="AG17" t="str">
        <f t="shared" si="18"/>
        <v>D</v>
      </c>
    </row>
    <row r="18" spans="1:33" x14ac:dyDescent="0.3">
      <c r="A18" t="s">
        <v>16</v>
      </c>
      <c r="B18" s="9">
        <v>4</v>
      </c>
      <c r="C18" s="11">
        <v>75</v>
      </c>
      <c r="D18" s="11">
        <v>72</v>
      </c>
      <c r="E18" s="11">
        <v>87</v>
      </c>
      <c r="F18" s="11">
        <v>53</v>
      </c>
      <c r="G18" s="13">
        <f t="shared" si="9"/>
        <v>0</v>
      </c>
      <c r="H18" s="13">
        <f t="shared" si="5"/>
        <v>0</v>
      </c>
      <c r="I18" s="13">
        <f t="shared" si="5"/>
        <v>7</v>
      </c>
      <c r="J18" s="13">
        <f t="shared" si="5"/>
        <v>0</v>
      </c>
      <c r="K18" s="19">
        <f t="shared" si="10"/>
        <v>300</v>
      </c>
      <c r="L18" s="19">
        <f t="shared" si="6"/>
        <v>288</v>
      </c>
      <c r="M18" s="19">
        <f t="shared" si="6"/>
        <v>348</v>
      </c>
      <c r="N18" s="19">
        <f t="shared" si="6"/>
        <v>212</v>
      </c>
      <c r="O18" s="21">
        <f t="shared" si="11"/>
        <v>0</v>
      </c>
      <c r="P18" s="21">
        <f t="shared" si="7"/>
        <v>0</v>
      </c>
      <c r="Q18" s="21">
        <f t="shared" si="7"/>
        <v>14</v>
      </c>
      <c r="R18" s="21">
        <f t="shared" si="7"/>
        <v>0</v>
      </c>
      <c r="S18" s="20">
        <f t="shared" si="12"/>
        <v>300</v>
      </c>
      <c r="T18" s="20">
        <f t="shared" si="8"/>
        <v>288</v>
      </c>
      <c r="U18" s="20">
        <f t="shared" si="8"/>
        <v>362</v>
      </c>
      <c r="V18" s="24">
        <f t="shared" si="8"/>
        <v>212</v>
      </c>
      <c r="W18" s="16"/>
      <c r="X18" s="16">
        <f t="shared" si="13"/>
        <v>950</v>
      </c>
      <c r="Y18" s="16"/>
      <c r="Z18" s="2"/>
      <c r="AA18" s="2" t="e">
        <f>#REF!+D18+E18+F18</f>
        <v>#REF!</v>
      </c>
      <c r="AB18" s="2">
        <f>ROUND(AVERAGE(B18:F18),0)</f>
        <v>58</v>
      </c>
      <c r="AC18" s="4">
        <f t="shared" si="14"/>
        <v>174</v>
      </c>
      <c r="AD18" s="2">
        <f t="shared" si="15"/>
        <v>8</v>
      </c>
      <c r="AE18" s="4">
        <f t="shared" si="16"/>
        <v>4</v>
      </c>
      <c r="AF18" t="str">
        <f t="shared" si="17"/>
        <v>FAIL</v>
      </c>
      <c r="AG18" t="str">
        <f t="shared" si="18"/>
        <v>F</v>
      </c>
    </row>
    <row r="19" spans="1:33" x14ac:dyDescent="0.3">
      <c r="A19" t="s">
        <v>17</v>
      </c>
      <c r="B19" s="9">
        <v>1</v>
      </c>
      <c r="C19" s="11">
        <v>90</v>
      </c>
      <c r="D19" s="11">
        <v>97</v>
      </c>
      <c r="E19" s="11">
        <v>100</v>
      </c>
      <c r="F19" s="11">
        <v>97</v>
      </c>
      <c r="G19" s="13">
        <f t="shared" si="9"/>
        <v>10</v>
      </c>
      <c r="H19" s="13">
        <f t="shared" ref="H19:H26" si="19">IF(D19&gt;80,D19-80,0)</f>
        <v>17</v>
      </c>
      <c r="I19" s="13">
        <f t="shared" ref="I19:I26" si="20">IF(E19&gt;80,E19-80,0)</f>
        <v>20</v>
      </c>
      <c r="J19" s="13">
        <f t="shared" ref="J19:J26" si="21">IF(F19&gt;80,F19-80,0)</f>
        <v>17</v>
      </c>
      <c r="K19" s="19">
        <f t="shared" si="10"/>
        <v>90</v>
      </c>
      <c r="L19" s="19">
        <f t="shared" ref="L19:L26" si="22">$B19*D19</f>
        <v>97</v>
      </c>
      <c r="M19" s="19">
        <f t="shared" ref="M19:M26" si="23">$B19*E19</f>
        <v>100</v>
      </c>
      <c r="N19" s="19">
        <f t="shared" ref="N19:N26" si="24">$B19*F19</f>
        <v>97</v>
      </c>
      <c r="O19" s="21">
        <f t="shared" si="11"/>
        <v>5</v>
      </c>
      <c r="P19" s="21">
        <f t="shared" ref="P19:P26" si="25">0.5*H19*$B19</f>
        <v>8.5</v>
      </c>
      <c r="Q19" s="21">
        <f t="shared" ref="Q19:Q26" si="26">0.5*I19*$B19</f>
        <v>10</v>
      </c>
      <c r="R19" s="21">
        <f t="shared" ref="R19:R26" si="27">0.5*J19*$B19</f>
        <v>8.5</v>
      </c>
      <c r="S19" s="20">
        <f t="shared" si="12"/>
        <v>95</v>
      </c>
      <c r="T19" s="20">
        <f t="shared" ref="T19:T26" si="28">L19+P19</f>
        <v>105.5</v>
      </c>
      <c r="U19" s="20">
        <f t="shared" ref="U19:U26" si="29">M19+Q19</f>
        <v>110</v>
      </c>
      <c r="V19" s="24">
        <f t="shared" ref="V19:V26" si="30">N19+R19</f>
        <v>105.5</v>
      </c>
      <c r="W19" s="16"/>
      <c r="X19" s="16">
        <f t="shared" si="13"/>
        <v>310.5</v>
      </c>
      <c r="Y19" s="16"/>
      <c r="Z19" s="2"/>
      <c r="AA19" s="2" t="e">
        <f>#REF!+D19+E19+F19</f>
        <v>#REF!</v>
      </c>
      <c r="AB19" s="2">
        <f>ROUND(AVERAGE(B19:F19),0)</f>
        <v>77</v>
      </c>
      <c r="AC19" s="4">
        <f t="shared" si="14"/>
        <v>231</v>
      </c>
      <c r="AD19" s="2">
        <f t="shared" si="15"/>
        <v>27</v>
      </c>
      <c r="AE19" s="4">
        <f t="shared" si="16"/>
        <v>13.5</v>
      </c>
      <c r="AF19" t="str">
        <f t="shared" si="17"/>
        <v>PASS</v>
      </c>
      <c r="AG19" t="str">
        <f t="shared" si="18"/>
        <v>C</v>
      </c>
    </row>
    <row r="20" spans="1:33" x14ac:dyDescent="0.3">
      <c r="A20" t="s">
        <v>18</v>
      </c>
      <c r="B20" s="9">
        <v>58</v>
      </c>
      <c r="C20" s="11">
        <v>95</v>
      </c>
      <c r="D20" s="11">
        <v>80</v>
      </c>
      <c r="E20" s="11">
        <v>88</v>
      </c>
      <c r="F20" s="11">
        <v>89</v>
      </c>
      <c r="G20" s="13">
        <f t="shared" si="9"/>
        <v>15</v>
      </c>
      <c r="H20" s="13">
        <f t="shared" si="19"/>
        <v>0</v>
      </c>
      <c r="I20" s="13">
        <f t="shared" si="20"/>
        <v>8</v>
      </c>
      <c r="J20" s="13">
        <f t="shared" si="21"/>
        <v>9</v>
      </c>
      <c r="K20" s="19">
        <f t="shared" si="10"/>
        <v>5510</v>
      </c>
      <c r="L20" s="19">
        <f t="shared" si="22"/>
        <v>4640</v>
      </c>
      <c r="M20" s="19">
        <f t="shared" si="23"/>
        <v>5104</v>
      </c>
      <c r="N20" s="19">
        <f t="shared" si="24"/>
        <v>5162</v>
      </c>
      <c r="O20" s="21">
        <f t="shared" si="11"/>
        <v>435</v>
      </c>
      <c r="P20" s="21">
        <f t="shared" si="25"/>
        <v>0</v>
      </c>
      <c r="Q20" s="21">
        <f t="shared" si="26"/>
        <v>232</v>
      </c>
      <c r="R20" s="21">
        <f t="shared" si="27"/>
        <v>261</v>
      </c>
      <c r="S20" s="20">
        <f t="shared" si="12"/>
        <v>5945</v>
      </c>
      <c r="T20" s="20">
        <f t="shared" si="28"/>
        <v>4640</v>
      </c>
      <c r="U20" s="20">
        <f t="shared" si="29"/>
        <v>5336</v>
      </c>
      <c r="V20" s="24">
        <f t="shared" si="30"/>
        <v>5423</v>
      </c>
      <c r="W20" s="16"/>
      <c r="X20" s="16">
        <f t="shared" si="13"/>
        <v>15921</v>
      </c>
      <c r="Y20" s="16"/>
      <c r="Z20" s="2"/>
      <c r="AA20" s="2" t="e">
        <f>#REF!+D20+E20+F20</f>
        <v>#REF!</v>
      </c>
      <c r="AB20" s="2">
        <f>ROUND(AVERAGE(B20:F20),0)</f>
        <v>82</v>
      </c>
      <c r="AC20" s="4">
        <f t="shared" si="14"/>
        <v>246</v>
      </c>
      <c r="AD20" s="2">
        <f t="shared" si="15"/>
        <v>32</v>
      </c>
      <c r="AE20" s="4">
        <f t="shared" si="16"/>
        <v>16</v>
      </c>
      <c r="AF20" t="str">
        <f t="shared" si="17"/>
        <v>PASS</v>
      </c>
      <c r="AG20" t="str">
        <f t="shared" si="18"/>
        <v>B</v>
      </c>
    </row>
    <row r="21" spans="1:33" x14ac:dyDescent="0.3">
      <c r="A21" t="s">
        <v>19</v>
      </c>
      <c r="B21" s="9">
        <v>1</v>
      </c>
      <c r="C21" s="11">
        <v>66</v>
      </c>
      <c r="D21" s="11">
        <v>100</v>
      </c>
      <c r="E21" s="11">
        <v>93</v>
      </c>
      <c r="F21" s="11">
        <v>82</v>
      </c>
      <c r="G21" s="13">
        <f t="shared" si="9"/>
        <v>0</v>
      </c>
      <c r="H21" s="13">
        <f t="shared" si="19"/>
        <v>20</v>
      </c>
      <c r="I21" s="13">
        <f t="shared" si="20"/>
        <v>13</v>
      </c>
      <c r="J21" s="13">
        <f t="shared" si="21"/>
        <v>2</v>
      </c>
      <c r="K21" s="19">
        <f t="shared" si="10"/>
        <v>66</v>
      </c>
      <c r="L21" s="19">
        <f t="shared" si="22"/>
        <v>100</v>
      </c>
      <c r="M21" s="19">
        <f t="shared" si="23"/>
        <v>93</v>
      </c>
      <c r="N21" s="19">
        <f t="shared" si="24"/>
        <v>82</v>
      </c>
      <c r="O21" s="21">
        <f t="shared" si="11"/>
        <v>0</v>
      </c>
      <c r="P21" s="21">
        <f t="shared" si="25"/>
        <v>10</v>
      </c>
      <c r="Q21" s="21">
        <f t="shared" si="26"/>
        <v>6.5</v>
      </c>
      <c r="R21" s="21">
        <f t="shared" si="27"/>
        <v>1</v>
      </c>
      <c r="S21" s="20">
        <f t="shared" si="12"/>
        <v>66</v>
      </c>
      <c r="T21" s="20">
        <f t="shared" si="28"/>
        <v>110</v>
      </c>
      <c r="U21" s="20">
        <f t="shared" si="29"/>
        <v>99.5</v>
      </c>
      <c r="V21" s="24">
        <f t="shared" si="30"/>
        <v>83</v>
      </c>
      <c r="W21" s="16"/>
      <c r="X21" s="16">
        <f t="shared" si="13"/>
        <v>275.5</v>
      </c>
      <c r="Y21" s="16"/>
      <c r="Z21" s="2"/>
      <c r="AA21" s="2" t="e">
        <f>#REF!+D21+E21+F21</f>
        <v>#REF!</v>
      </c>
      <c r="AB21" s="2">
        <f>ROUND(AVERAGE(B21:F21),0)</f>
        <v>68</v>
      </c>
      <c r="AC21" s="4">
        <f t="shared" si="14"/>
        <v>204</v>
      </c>
      <c r="AD21" s="2">
        <f t="shared" si="15"/>
        <v>18</v>
      </c>
      <c r="AE21" s="4">
        <f t="shared" si="16"/>
        <v>9</v>
      </c>
      <c r="AF21" t="str">
        <f t="shared" si="17"/>
        <v>PASS</v>
      </c>
      <c r="AG21" t="str">
        <f t="shared" si="18"/>
        <v>D</v>
      </c>
    </row>
    <row r="22" spans="1:33" x14ac:dyDescent="0.3">
      <c r="A22" t="s">
        <v>20</v>
      </c>
      <c r="B22" s="9">
        <v>84</v>
      </c>
      <c r="C22" s="11">
        <v>46</v>
      </c>
      <c r="D22" s="11">
        <v>74</v>
      </c>
      <c r="E22" s="11">
        <v>92</v>
      </c>
      <c r="F22" s="11">
        <v>87</v>
      </c>
      <c r="G22" s="13">
        <f t="shared" si="9"/>
        <v>0</v>
      </c>
      <c r="H22" s="13">
        <f t="shared" si="19"/>
        <v>0</v>
      </c>
      <c r="I22" s="13">
        <f t="shared" si="20"/>
        <v>12</v>
      </c>
      <c r="J22" s="13">
        <f t="shared" si="21"/>
        <v>7</v>
      </c>
      <c r="K22" s="19">
        <f t="shared" si="10"/>
        <v>3864</v>
      </c>
      <c r="L22" s="19">
        <f t="shared" si="22"/>
        <v>6216</v>
      </c>
      <c r="M22" s="19">
        <f t="shared" si="23"/>
        <v>7728</v>
      </c>
      <c r="N22" s="19">
        <f t="shared" si="24"/>
        <v>7308</v>
      </c>
      <c r="O22" s="21">
        <f t="shared" si="11"/>
        <v>0</v>
      </c>
      <c r="P22" s="21">
        <f t="shared" si="25"/>
        <v>0</v>
      </c>
      <c r="Q22" s="21">
        <f t="shared" si="26"/>
        <v>504</v>
      </c>
      <c r="R22" s="21">
        <f t="shared" si="27"/>
        <v>294</v>
      </c>
      <c r="S22" s="20">
        <f t="shared" si="12"/>
        <v>3864</v>
      </c>
      <c r="T22" s="20">
        <f t="shared" si="28"/>
        <v>6216</v>
      </c>
      <c r="U22" s="20">
        <f t="shared" si="29"/>
        <v>8232</v>
      </c>
      <c r="V22" s="24">
        <f t="shared" si="30"/>
        <v>7602</v>
      </c>
      <c r="W22" s="16"/>
      <c r="X22" s="16">
        <f t="shared" si="13"/>
        <v>18312</v>
      </c>
      <c r="Y22" s="16"/>
      <c r="Z22" s="2"/>
      <c r="AA22" s="2" t="e">
        <f>#REF!+D22+E22+F22</f>
        <v>#REF!</v>
      </c>
      <c r="AB22" s="2">
        <f>ROUND(AVERAGE(B22:F22),0)</f>
        <v>77</v>
      </c>
      <c r="AC22" s="4">
        <f t="shared" si="14"/>
        <v>231</v>
      </c>
      <c r="AD22" s="2">
        <f t="shared" si="15"/>
        <v>27</v>
      </c>
      <c r="AE22" s="4">
        <f t="shared" si="16"/>
        <v>13.5</v>
      </c>
      <c r="AF22" t="str">
        <f t="shared" si="17"/>
        <v>PASS</v>
      </c>
      <c r="AG22" t="str">
        <f t="shared" si="18"/>
        <v>C</v>
      </c>
    </row>
    <row r="23" spans="1:33" x14ac:dyDescent="0.3">
      <c r="A23" t="s">
        <v>21</v>
      </c>
      <c r="B23" s="9">
        <v>18</v>
      </c>
      <c r="C23" s="11">
        <v>94</v>
      </c>
      <c r="D23" s="11">
        <v>92</v>
      </c>
      <c r="E23" s="11">
        <v>86</v>
      </c>
      <c r="F23" s="11">
        <v>100</v>
      </c>
      <c r="G23" s="13">
        <f t="shared" si="9"/>
        <v>14</v>
      </c>
      <c r="H23" s="13">
        <f t="shared" si="19"/>
        <v>12</v>
      </c>
      <c r="I23" s="13">
        <f t="shared" si="20"/>
        <v>6</v>
      </c>
      <c r="J23" s="13">
        <f t="shared" si="21"/>
        <v>20</v>
      </c>
      <c r="K23" s="19">
        <f t="shared" si="10"/>
        <v>1692</v>
      </c>
      <c r="L23" s="19">
        <f t="shared" si="22"/>
        <v>1656</v>
      </c>
      <c r="M23" s="19">
        <f t="shared" si="23"/>
        <v>1548</v>
      </c>
      <c r="N23" s="19">
        <f t="shared" si="24"/>
        <v>1800</v>
      </c>
      <c r="O23" s="21">
        <f t="shared" si="11"/>
        <v>126</v>
      </c>
      <c r="P23" s="21">
        <f t="shared" si="25"/>
        <v>108</v>
      </c>
      <c r="Q23" s="21">
        <f t="shared" si="26"/>
        <v>54</v>
      </c>
      <c r="R23" s="21">
        <f t="shared" si="27"/>
        <v>180</v>
      </c>
      <c r="S23" s="20">
        <f t="shared" si="12"/>
        <v>1818</v>
      </c>
      <c r="T23" s="20">
        <f t="shared" si="28"/>
        <v>1764</v>
      </c>
      <c r="U23" s="20">
        <f t="shared" si="29"/>
        <v>1602</v>
      </c>
      <c r="V23" s="24">
        <f t="shared" si="30"/>
        <v>1980</v>
      </c>
      <c r="W23" s="16"/>
      <c r="X23" s="16">
        <f t="shared" si="13"/>
        <v>5184</v>
      </c>
      <c r="Y23" s="16"/>
      <c r="Z23" s="2"/>
      <c r="AA23" s="2" t="e">
        <f>#REF!+D23+E23+F23</f>
        <v>#REF!</v>
      </c>
      <c r="AB23" s="2">
        <f>ROUND(AVERAGE(B23:F23),0)</f>
        <v>78</v>
      </c>
      <c r="AC23" s="4">
        <f t="shared" si="14"/>
        <v>234</v>
      </c>
      <c r="AD23" s="2">
        <f t="shared" si="15"/>
        <v>28</v>
      </c>
      <c r="AE23" s="4">
        <f t="shared" si="16"/>
        <v>14</v>
      </c>
      <c r="AF23" t="str">
        <f t="shared" si="17"/>
        <v>PASS</v>
      </c>
      <c r="AG23" t="str">
        <f t="shared" si="18"/>
        <v>C</v>
      </c>
    </row>
    <row r="24" spans="1:33" x14ac:dyDescent="0.3">
      <c r="A24" t="s">
        <v>22</v>
      </c>
      <c r="B24" s="9">
        <v>41</v>
      </c>
      <c r="C24" s="11">
        <v>55</v>
      </c>
      <c r="D24" s="11">
        <v>52</v>
      </c>
      <c r="E24" s="11">
        <v>76</v>
      </c>
      <c r="F24" s="11">
        <v>48</v>
      </c>
      <c r="G24" s="13">
        <f t="shared" si="9"/>
        <v>0</v>
      </c>
      <c r="H24" s="13">
        <f t="shared" si="19"/>
        <v>0</v>
      </c>
      <c r="I24" s="13">
        <f t="shared" si="20"/>
        <v>0</v>
      </c>
      <c r="J24" s="13">
        <f t="shared" si="21"/>
        <v>0</v>
      </c>
      <c r="K24" s="19">
        <f t="shared" si="10"/>
        <v>2255</v>
      </c>
      <c r="L24" s="19">
        <f t="shared" si="22"/>
        <v>2132</v>
      </c>
      <c r="M24" s="19">
        <f t="shared" si="23"/>
        <v>3116</v>
      </c>
      <c r="N24" s="19">
        <f t="shared" si="24"/>
        <v>1968</v>
      </c>
      <c r="O24" s="21">
        <f t="shared" si="11"/>
        <v>0</v>
      </c>
      <c r="P24" s="21">
        <f t="shared" si="25"/>
        <v>0</v>
      </c>
      <c r="Q24" s="21">
        <f t="shared" si="26"/>
        <v>0</v>
      </c>
      <c r="R24" s="21">
        <f t="shared" si="27"/>
        <v>0</v>
      </c>
      <c r="S24" s="20">
        <f t="shared" si="12"/>
        <v>2255</v>
      </c>
      <c r="T24" s="20">
        <f t="shared" si="28"/>
        <v>2132</v>
      </c>
      <c r="U24" s="20">
        <f t="shared" si="29"/>
        <v>3116</v>
      </c>
      <c r="V24" s="24">
        <f t="shared" si="30"/>
        <v>1968</v>
      </c>
      <c r="W24" s="16"/>
      <c r="X24" s="16">
        <f t="shared" si="13"/>
        <v>7503</v>
      </c>
      <c r="Y24" s="16"/>
      <c r="Z24" s="2"/>
      <c r="AA24" s="2" t="e">
        <f>#REF!+D24+E24+F24</f>
        <v>#REF!</v>
      </c>
      <c r="AB24" s="2">
        <f>ROUND(AVERAGE(B24:F24),0)</f>
        <v>54</v>
      </c>
      <c r="AC24" s="4">
        <f t="shared" si="14"/>
        <v>162</v>
      </c>
      <c r="AD24" s="2">
        <f t="shared" si="15"/>
        <v>4</v>
      </c>
      <c r="AE24" s="4">
        <f t="shared" si="16"/>
        <v>2</v>
      </c>
      <c r="AF24" t="str">
        <f t="shared" si="17"/>
        <v>FAIL</v>
      </c>
      <c r="AG24" t="str">
        <f t="shared" si="18"/>
        <v>F</v>
      </c>
    </row>
    <row r="25" spans="1:33" x14ac:dyDescent="0.3">
      <c r="A25" t="s">
        <v>23</v>
      </c>
      <c r="B25" s="9">
        <v>84</v>
      </c>
      <c r="C25" s="11">
        <v>41</v>
      </c>
      <c r="D25" s="11">
        <v>44</v>
      </c>
      <c r="E25" s="11">
        <v>95</v>
      </c>
      <c r="F25" s="11">
        <v>55</v>
      </c>
      <c r="G25" s="13">
        <f t="shared" si="9"/>
        <v>0</v>
      </c>
      <c r="H25" s="13">
        <f t="shared" si="19"/>
        <v>0</v>
      </c>
      <c r="I25" s="13">
        <f t="shared" si="20"/>
        <v>15</v>
      </c>
      <c r="J25" s="13">
        <f t="shared" si="21"/>
        <v>0</v>
      </c>
      <c r="K25" s="19">
        <f t="shared" si="10"/>
        <v>3444</v>
      </c>
      <c r="L25" s="19">
        <f t="shared" si="22"/>
        <v>3696</v>
      </c>
      <c r="M25" s="19">
        <f t="shared" si="23"/>
        <v>7980</v>
      </c>
      <c r="N25" s="19">
        <f t="shared" si="24"/>
        <v>4620</v>
      </c>
      <c r="O25" s="21">
        <f t="shared" si="11"/>
        <v>0</v>
      </c>
      <c r="P25" s="21">
        <f t="shared" si="25"/>
        <v>0</v>
      </c>
      <c r="Q25" s="21">
        <f t="shared" si="26"/>
        <v>630</v>
      </c>
      <c r="R25" s="21">
        <f t="shared" si="27"/>
        <v>0</v>
      </c>
      <c r="S25" s="20">
        <f t="shared" si="12"/>
        <v>3444</v>
      </c>
      <c r="T25" s="20">
        <f t="shared" si="28"/>
        <v>3696</v>
      </c>
      <c r="U25" s="20">
        <f t="shared" si="29"/>
        <v>8610</v>
      </c>
      <c r="V25" s="24">
        <f t="shared" si="30"/>
        <v>4620</v>
      </c>
      <c r="W25" s="16"/>
      <c r="X25" s="16">
        <f t="shared" si="13"/>
        <v>15750</v>
      </c>
      <c r="Y25" s="16"/>
      <c r="Z25" s="2"/>
      <c r="AA25" s="2" t="e">
        <f>#REF!+D25+E25+F25</f>
        <v>#REF!</v>
      </c>
      <c r="AB25" s="2">
        <f>ROUND(AVERAGE(B25:F25),0)</f>
        <v>64</v>
      </c>
      <c r="AC25" s="4">
        <f t="shared" si="14"/>
        <v>192</v>
      </c>
      <c r="AD25" s="2">
        <f t="shared" si="15"/>
        <v>14</v>
      </c>
      <c r="AE25" s="4">
        <f t="shared" si="16"/>
        <v>7</v>
      </c>
      <c r="AF25" t="str">
        <f t="shared" si="17"/>
        <v>PASS</v>
      </c>
      <c r="AG25" t="str">
        <f t="shared" si="18"/>
        <v>D</v>
      </c>
    </row>
    <row r="26" spans="1:33" x14ac:dyDescent="0.3">
      <c r="A26" t="s">
        <v>24</v>
      </c>
      <c r="B26" s="9">
        <v>51</v>
      </c>
      <c r="C26" s="11">
        <v>53</v>
      </c>
      <c r="D26" s="11">
        <v>97</v>
      </c>
      <c r="E26" s="11">
        <v>74</v>
      </c>
      <c r="F26" s="11">
        <v>53</v>
      </c>
      <c r="G26" s="13">
        <f t="shared" si="9"/>
        <v>0</v>
      </c>
      <c r="H26" s="13">
        <f t="shared" si="19"/>
        <v>17</v>
      </c>
      <c r="I26" s="13">
        <f t="shared" si="20"/>
        <v>0</v>
      </c>
      <c r="J26" s="13">
        <f t="shared" si="21"/>
        <v>0</v>
      </c>
      <c r="K26" s="19">
        <f t="shared" si="10"/>
        <v>2703</v>
      </c>
      <c r="L26" s="19">
        <f t="shared" si="22"/>
        <v>4947</v>
      </c>
      <c r="M26" s="19">
        <f t="shared" si="23"/>
        <v>3774</v>
      </c>
      <c r="N26" s="19">
        <f t="shared" si="24"/>
        <v>2703</v>
      </c>
      <c r="O26" s="21">
        <f t="shared" si="11"/>
        <v>0</v>
      </c>
      <c r="P26" s="21">
        <f t="shared" si="25"/>
        <v>433.5</v>
      </c>
      <c r="Q26" s="21">
        <f t="shared" si="26"/>
        <v>0</v>
      </c>
      <c r="R26" s="21">
        <f t="shared" si="27"/>
        <v>0</v>
      </c>
      <c r="S26" s="20">
        <f t="shared" si="12"/>
        <v>2703</v>
      </c>
      <c r="T26" s="20">
        <f t="shared" si="28"/>
        <v>5380.5</v>
      </c>
      <c r="U26" s="20">
        <f t="shared" si="29"/>
        <v>3774</v>
      </c>
      <c r="V26" s="24">
        <f t="shared" si="30"/>
        <v>2703</v>
      </c>
      <c r="W26" s="16"/>
      <c r="X26" s="16">
        <f t="shared" si="13"/>
        <v>11857.5</v>
      </c>
      <c r="Y26" s="16"/>
      <c r="Z26" s="2"/>
      <c r="AA26" s="2" t="e">
        <f>#REF!+D26+E26+F26</f>
        <v>#REF!</v>
      </c>
      <c r="AB26" s="2">
        <f>ROUND(AVERAGE(B26:F26),0)</f>
        <v>66</v>
      </c>
      <c r="AC26" s="4">
        <f t="shared" si="14"/>
        <v>198</v>
      </c>
      <c r="AD26" s="2">
        <f t="shared" si="15"/>
        <v>16</v>
      </c>
      <c r="AE26" s="4">
        <f t="shared" si="16"/>
        <v>8</v>
      </c>
      <c r="AF26" t="str">
        <f t="shared" si="17"/>
        <v>PASS</v>
      </c>
      <c r="AG26" t="str">
        <f t="shared" si="18"/>
        <v>D</v>
      </c>
    </row>
    <row r="31" spans="1:33" x14ac:dyDescent="0.3">
      <c r="A31" t="s">
        <v>29</v>
      </c>
      <c r="B31" s="7">
        <f>MAX(B3:B26)</f>
        <v>84</v>
      </c>
      <c r="C31" s="7">
        <f t="shared" ref="C31:V31" si="31">MAX(C3:C26)</f>
        <v>100</v>
      </c>
      <c r="D31" s="7">
        <f t="shared" si="31"/>
        <v>100</v>
      </c>
      <c r="E31" s="7">
        <f t="shared" si="31"/>
        <v>100</v>
      </c>
      <c r="F31" s="7">
        <f t="shared" si="31"/>
        <v>100</v>
      </c>
      <c r="G31" s="7">
        <f t="shared" si="31"/>
        <v>20</v>
      </c>
      <c r="H31" s="7">
        <f t="shared" si="31"/>
        <v>20</v>
      </c>
      <c r="I31" s="7">
        <f t="shared" si="31"/>
        <v>20</v>
      </c>
      <c r="J31" s="7">
        <f t="shared" si="31"/>
        <v>20</v>
      </c>
      <c r="K31" s="7">
        <f t="shared" si="31"/>
        <v>5510</v>
      </c>
      <c r="L31" s="7">
        <f t="shared" si="31"/>
        <v>6216</v>
      </c>
      <c r="M31" s="7">
        <f t="shared" si="31"/>
        <v>7980</v>
      </c>
      <c r="N31" s="7">
        <f t="shared" si="31"/>
        <v>7308</v>
      </c>
      <c r="O31" s="7">
        <f t="shared" si="31"/>
        <v>435</v>
      </c>
      <c r="P31" s="7">
        <f t="shared" si="31"/>
        <v>433.5</v>
      </c>
      <c r="Q31" s="7">
        <f t="shared" si="31"/>
        <v>630</v>
      </c>
      <c r="R31" s="7">
        <f t="shared" si="31"/>
        <v>294</v>
      </c>
      <c r="S31" s="7">
        <f t="shared" si="31"/>
        <v>5945</v>
      </c>
      <c r="T31" s="7">
        <f t="shared" si="31"/>
        <v>6216</v>
      </c>
      <c r="U31" s="7">
        <f t="shared" si="31"/>
        <v>8610</v>
      </c>
      <c r="V31" s="7">
        <f t="shared" si="31"/>
        <v>7602</v>
      </c>
      <c r="W31" s="25"/>
      <c r="X31" s="7">
        <f t="shared" ref="X31" si="32">MAX(X3:X26)</f>
        <v>18312</v>
      </c>
      <c r="Y31" s="25"/>
    </row>
    <row r="32" spans="1:33" x14ac:dyDescent="0.3">
      <c r="A32" t="s">
        <v>30</v>
      </c>
      <c r="B32" s="7">
        <f>MIN(B3:B26)</f>
        <v>1</v>
      </c>
      <c r="C32" s="7">
        <f t="shared" ref="C32:V32" si="33">MIN(C3:C26)</f>
        <v>41</v>
      </c>
      <c r="D32" s="7">
        <f t="shared" si="33"/>
        <v>42</v>
      </c>
      <c r="E32" s="7">
        <f t="shared" si="33"/>
        <v>43</v>
      </c>
      <c r="F32" s="7">
        <f t="shared" si="33"/>
        <v>43</v>
      </c>
      <c r="G32" s="7">
        <f t="shared" si="33"/>
        <v>0</v>
      </c>
      <c r="H32" s="7">
        <f t="shared" si="33"/>
        <v>0</v>
      </c>
      <c r="I32" s="7">
        <f t="shared" si="33"/>
        <v>0</v>
      </c>
      <c r="J32" s="7">
        <f t="shared" si="33"/>
        <v>0</v>
      </c>
      <c r="K32" s="7">
        <f t="shared" si="33"/>
        <v>59</v>
      </c>
      <c r="L32" s="7">
        <f t="shared" si="33"/>
        <v>43</v>
      </c>
      <c r="M32" s="7">
        <f t="shared" si="33"/>
        <v>43</v>
      </c>
      <c r="N32" s="7">
        <f t="shared" si="33"/>
        <v>47</v>
      </c>
      <c r="O32" s="7">
        <f t="shared" si="33"/>
        <v>0</v>
      </c>
      <c r="P32" s="7">
        <f t="shared" si="33"/>
        <v>0</v>
      </c>
      <c r="Q32" s="7">
        <f t="shared" si="33"/>
        <v>0</v>
      </c>
      <c r="R32" s="7">
        <f t="shared" si="33"/>
        <v>0</v>
      </c>
      <c r="S32" s="7">
        <f t="shared" si="33"/>
        <v>59</v>
      </c>
      <c r="T32" s="7">
        <f t="shared" si="33"/>
        <v>43</v>
      </c>
      <c r="U32" s="7">
        <f t="shared" si="33"/>
        <v>43</v>
      </c>
      <c r="V32" s="7">
        <f t="shared" si="33"/>
        <v>47</v>
      </c>
      <c r="W32" s="25"/>
      <c r="X32" s="7">
        <f t="shared" ref="X32" si="34">MIN(X3:X26)</f>
        <v>145</v>
      </c>
      <c r="Y32" s="25"/>
    </row>
    <row r="33" spans="1:28" x14ac:dyDescent="0.3">
      <c r="A33" t="s">
        <v>31</v>
      </c>
      <c r="B33" s="7">
        <f>AVERAGE(B3:B26)</f>
        <v>22</v>
      </c>
      <c r="C33" s="7">
        <f t="shared" ref="C33:V33" si="35">AVERAGE(C3:C26)</f>
        <v>71.708333333333329</v>
      </c>
      <c r="D33" s="7">
        <f t="shared" si="35"/>
        <v>73.958333333333329</v>
      </c>
      <c r="E33" s="7">
        <f t="shared" si="35"/>
        <v>78.458333333333329</v>
      </c>
      <c r="F33" s="7">
        <f t="shared" si="35"/>
        <v>69</v>
      </c>
      <c r="G33" s="7">
        <f t="shared" si="35"/>
        <v>4.875</v>
      </c>
      <c r="H33" s="7">
        <f t="shared" si="35"/>
        <v>6.333333333333333</v>
      </c>
      <c r="I33" s="7">
        <f t="shared" si="35"/>
        <v>7.25</v>
      </c>
      <c r="J33" s="7">
        <f t="shared" si="35"/>
        <v>4.166666666666667</v>
      </c>
      <c r="K33" s="7">
        <f t="shared" si="35"/>
        <v>1404.1666666666667</v>
      </c>
      <c r="L33" s="7">
        <f t="shared" si="35"/>
        <v>1557.7083333333333</v>
      </c>
      <c r="M33" s="7">
        <f t="shared" si="35"/>
        <v>1788.5416666666667</v>
      </c>
      <c r="N33" s="7">
        <f t="shared" si="35"/>
        <v>1478.375</v>
      </c>
      <c r="O33" s="7">
        <f t="shared" si="35"/>
        <v>39.729166666666664</v>
      </c>
      <c r="P33" s="7">
        <f t="shared" si="35"/>
        <v>46.645833333333336</v>
      </c>
      <c r="Q33" s="7">
        <f t="shared" si="35"/>
        <v>83.333333333333329</v>
      </c>
      <c r="R33" s="7">
        <f t="shared" si="35"/>
        <v>42.729166666666664</v>
      </c>
      <c r="S33" s="7">
        <f t="shared" si="35"/>
        <v>1443.8958333333333</v>
      </c>
      <c r="T33" s="7">
        <f t="shared" si="35"/>
        <v>1604.3541666666667</v>
      </c>
      <c r="U33" s="7">
        <f t="shared" si="35"/>
        <v>1871.875</v>
      </c>
      <c r="V33" s="7">
        <f t="shared" si="35"/>
        <v>1521.1041666666667</v>
      </c>
      <c r="W33" s="25"/>
      <c r="X33" s="7">
        <f t="shared" ref="X33" si="36">AVERAGE(X3:X26)</f>
        <v>4920.125</v>
      </c>
      <c r="Y33" s="25"/>
    </row>
    <row r="34" spans="1:28" x14ac:dyDescent="0.3">
      <c r="A34" t="s">
        <v>32</v>
      </c>
      <c r="B34" s="7">
        <f>SUM(B3:B26)</f>
        <v>528</v>
      </c>
      <c r="C34" s="7">
        <f t="shared" ref="C34:V34" si="37">SUM(C3:C26)</f>
        <v>1721</v>
      </c>
      <c r="D34" s="7">
        <f t="shared" si="37"/>
        <v>1775</v>
      </c>
      <c r="E34" s="7">
        <f t="shared" si="37"/>
        <v>1883</v>
      </c>
      <c r="F34" s="7">
        <f t="shared" si="37"/>
        <v>1656</v>
      </c>
      <c r="G34" s="7">
        <f t="shared" si="37"/>
        <v>117</v>
      </c>
      <c r="H34" s="7">
        <f t="shared" si="37"/>
        <v>152</v>
      </c>
      <c r="I34" s="7">
        <f t="shared" si="37"/>
        <v>174</v>
      </c>
      <c r="J34" s="7">
        <f t="shared" si="37"/>
        <v>100</v>
      </c>
      <c r="K34" s="7">
        <f t="shared" si="37"/>
        <v>33700</v>
      </c>
      <c r="L34" s="7">
        <f t="shared" si="37"/>
        <v>37385</v>
      </c>
      <c r="M34" s="7">
        <f t="shared" si="37"/>
        <v>42925</v>
      </c>
      <c r="N34" s="7">
        <f t="shared" si="37"/>
        <v>35481</v>
      </c>
      <c r="O34" s="7">
        <f t="shared" si="37"/>
        <v>953.5</v>
      </c>
      <c r="P34" s="7">
        <f t="shared" si="37"/>
        <v>1119.5</v>
      </c>
      <c r="Q34" s="7">
        <f t="shared" si="37"/>
        <v>2000</v>
      </c>
      <c r="R34" s="7">
        <f t="shared" si="37"/>
        <v>1025.5</v>
      </c>
      <c r="S34" s="7">
        <f t="shared" si="37"/>
        <v>34653.5</v>
      </c>
      <c r="T34" s="7">
        <f t="shared" si="37"/>
        <v>38504.5</v>
      </c>
      <c r="U34" s="7">
        <f t="shared" si="37"/>
        <v>44925</v>
      </c>
      <c r="V34" s="7">
        <f t="shared" si="37"/>
        <v>36506.5</v>
      </c>
      <c r="W34" s="25"/>
      <c r="X34" s="7">
        <f t="shared" ref="X34" si="38">SUM(X3:X26)</f>
        <v>118083</v>
      </c>
      <c r="Y34" s="25"/>
    </row>
    <row r="35" spans="1:28" x14ac:dyDescent="0.3">
      <c r="AB35" s="2">
        <f>IF(F35&gt;50,F35-50,0)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Raissa</cp:lastModifiedBy>
  <dcterms:created xsi:type="dcterms:W3CDTF">2017-05-10T17:29:27Z</dcterms:created>
  <dcterms:modified xsi:type="dcterms:W3CDTF">2021-02-27T17:51:21Z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89dc43f5-5fc5-4fa1-8dbe-afd59aeb973c</vt:lpwstr>
  </property>
</Properties>
</file>