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deakin365-my.sharepoint.com/personal/dilal_saundage_deakin_edu_au/Documents/Teaching Portfolio/Teaching T1 2024/A2/"/>
    </mc:Choice>
  </mc:AlternateContent>
  <xr:revisionPtr revIDLastSave="187" documentId="8_{4CAC89BE-4782-4E37-9AFD-25460C046C27}" xr6:coauthVersionLast="47" xr6:coauthVersionMax="47" xr10:uidLastSave="{CCB34E4E-D491-4EFE-BB37-9BFE42BC739E}"/>
  <bookViews>
    <workbookView xWindow="-110" yWindow="-110" windowWidth="19420" windowHeight="11620" tabRatio="642" xr2:uid="{00000000-000D-0000-FFFF-FFFF00000000}"/>
  </bookViews>
  <sheets>
    <sheet name="@ Copyright Statement" sheetId="23" r:id="rId1"/>
    <sheet name="Variable Description " sheetId="24" r:id="rId2"/>
    <sheet name="Grocery+ Data" sheetId="25" r:id="rId3"/>
    <sheet name="BikeMart" sheetId="28" r:id="rId4"/>
    <sheet name="Gadget4U Data" sheetId="26" r:id="rId5"/>
    <sheet name="CosmeticChain" sheetId="29" r:id="rId6"/>
    <sheet name="MoonlightAle" sheetId="30" r:id="rId7"/>
    <sheet name="Interaction - Continuous Var" sheetId="19" r:id="rId8"/>
    <sheet name="Interaction - Binary Var" sheetId="20" r:id="rId9"/>
  </sheets>
  <definedNames>
    <definedName name="_xlnm._FilterDatabase" localSheetId="5" hidden="1">CosmeticChain!$A$1:$E$151</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4" i="20" l="1"/>
  <c r="C34" i="20"/>
  <c r="B34" i="20"/>
  <c r="D33" i="20"/>
  <c r="C33" i="20"/>
  <c r="B33" i="20"/>
  <c r="D32" i="20"/>
  <c r="C32" i="20"/>
  <c r="D32" i="19"/>
  <c r="C32" i="19"/>
  <c r="B32" i="19"/>
  <c r="D31" i="19"/>
  <c r="C31" i="19"/>
  <c r="B31" i="19"/>
  <c r="D30" i="19"/>
  <c r="C30" i="19"/>
</calcChain>
</file>

<file path=xl/sharedStrings.xml><?xml version="1.0" encoding="utf-8"?>
<sst xmlns="http://schemas.openxmlformats.org/spreadsheetml/2006/main" count="635" uniqueCount="271">
  <si>
    <t>For further information see www.jeremydawson.co.uk/slopes.htm.</t>
  </si>
  <si>
    <t>Enter information from your regression in the shaded cells</t>
  </si>
  <si>
    <t>Variable names:</t>
  </si>
  <si>
    <t>Name of independent variable:</t>
  </si>
  <si>
    <t>IV</t>
  </si>
  <si>
    <t>Name of interacting variable (moderator):</t>
  </si>
  <si>
    <t>Moderator</t>
  </si>
  <si>
    <t>Regression Coefficients:</t>
  </si>
  <si>
    <t>Independent variable:</t>
  </si>
  <si>
    <t>Interacting variable (moderator):</t>
  </si>
  <si>
    <t>Interaction Term:</t>
  </si>
  <si>
    <t>Intercept / Constant:</t>
  </si>
  <si>
    <t>Means / SDs of variables:</t>
  </si>
  <si>
    <t>Mean of independent variable:</t>
  </si>
  <si>
    <t>SD of independent variable:</t>
  </si>
  <si>
    <t>Mean of moderator:</t>
  </si>
  <si>
    <t>SD of moderator:</t>
  </si>
  <si>
    <t>Do not type below this line</t>
  </si>
  <si>
    <t>This worksheet plots two-way interaction effects for a binary moderator. The moderator should have values 0 and 1. For further information see www.jeremydawson.co.uk/slopes.htm.</t>
  </si>
  <si>
    <t>Meaning of dummy variable value "0"</t>
  </si>
  <si>
    <t>Women</t>
  </si>
  <si>
    <t>Meaning of dummy variable value "1"</t>
  </si>
  <si>
    <t>Men</t>
  </si>
  <si>
    <t>Interacting variable:</t>
  </si>
  <si>
    <t>You must not otherwise copy or share any part of this document for any other purpose except as expressly permitted under your local copyright laws or with Deakin University's prior consent.</t>
  </si>
  <si>
    <t>DEAKIN UNIVERSITY 2024</t>
  </si>
  <si>
    <t xml:space="preserve">Variable </t>
  </si>
  <si>
    <t>Description</t>
  </si>
  <si>
    <t>Sales $m:</t>
  </si>
  <si>
    <t>Total Sales revenue for each supermarket for the financial year. $ million.</t>
  </si>
  <si>
    <t>Wages $m:</t>
  </si>
  <si>
    <t>Total Wage and salary bill for the financial year. $million.</t>
  </si>
  <si>
    <t>No. Staff:</t>
  </si>
  <si>
    <t>The number of effective full-time staff employed on a weekly basis.</t>
  </si>
  <si>
    <t>Age (Yrs):</t>
  </si>
  <si>
    <t>The number of full years of operation of the store.</t>
  </si>
  <si>
    <t>Adv.$'000:</t>
  </si>
  <si>
    <t>Advertising and promotional expenses for the financial year, $'000</t>
  </si>
  <si>
    <t>Competitors:</t>
  </si>
  <si>
    <t>The number of competing supermarkets in the consumer catchment area</t>
  </si>
  <si>
    <t>HrsTrading:</t>
  </si>
  <si>
    <t>The total number of hours open for trading per week</t>
  </si>
  <si>
    <t>Sundays:</t>
  </si>
  <si>
    <t>0 = Does not open Sundays; 1 = Does open for trading Sundays</t>
  </si>
  <si>
    <t>Union%:</t>
  </si>
  <si>
    <t>The proportion of the staff at the supermarket which belongs to a union.</t>
  </si>
  <si>
    <t>Car Spaces:</t>
  </si>
  <si>
    <t>The number of parking spaces available to the supermarket.</t>
  </si>
  <si>
    <t>HomeDel:</t>
  </si>
  <si>
    <t>Whether or not the supermarket home delivers for checkout customers. 0 means no, 1 means yes.</t>
  </si>
  <si>
    <t>MngGender:</t>
  </si>
  <si>
    <t>0 = Male store manager; 1 = Female store manager</t>
  </si>
  <si>
    <t>Sales $m</t>
  </si>
  <si>
    <t>Wages $m</t>
  </si>
  <si>
    <t>No. Staff</t>
  </si>
  <si>
    <t>Age (Yrs)</t>
  </si>
  <si>
    <t>Adv.$'000</t>
  </si>
  <si>
    <t>Competitors</t>
  </si>
  <si>
    <t>HrsTrading</t>
  </si>
  <si>
    <t>Sundays</t>
  </si>
  <si>
    <t>Union%</t>
  </si>
  <si>
    <t>Car Spaces</t>
  </si>
  <si>
    <t>HomeDel</t>
  </si>
  <si>
    <t>Mng-Gender</t>
  </si>
  <si>
    <t>Customer ID</t>
  </si>
  <si>
    <t>Age</t>
  </si>
  <si>
    <t>Gender</t>
  </si>
  <si>
    <t>Annual Income</t>
  </si>
  <si>
    <t>Previous Purchases</t>
  </si>
  <si>
    <t>Mobile Phone Brand</t>
  </si>
  <si>
    <t>Days Since Last Purchase</t>
  </si>
  <si>
    <t>Emails Opened</t>
  </si>
  <si>
    <t>Clicked on Ad</t>
  </si>
  <si>
    <t>Bought Headphones</t>
  </si>
  <si>
    <t>Income in ($'000)</t>
  </si>
  <si>
    <t>Number of promotional emails opened in the last month.</t>
  </si>
  <si>
    <t>The customer’s age in Years</t>
  </si>
  <si>
    <t>The customer's gender (0 for female, 1 for male)</t>
  </si>
  <si>
    <t>Number of items purchased in the past year</t>
  </si>
  <si>
    <t>Brand of the mobile phone purchased (encoded as integers)</t>
  </si>
  <si>
    <t>Number of days since the last purchase</t>
  </si>
  <si>
    <t>Whether the customer clicked on an ad (0 for no, 1 for yes)</t>
  </si>
  <si>
    <t>Whether they bought headphones (0 for no, 1 for yes)</t>
  </si>
  <si>
    <t>A unique identifier for each customer</t>
  </si>
  <si>
    <t>Grocery+</t>
  </si>
  <si>
    <t>BikeMart</t>
  </si>
  <si>
    <t>Gadget4U</t>
  </si>
  <si>
    <t>Advertising Spend (in dollars)</t>
  </si>
  <si>
    <t>Number of promotional events</t>
  </si>
  <si>
    <t>Sales Revenue (in dollars)</t>
  </si>
  <si>
    <t>Sales</t>
  </si>
  <si>
    <t>Promotions</t>
  </si>
  <si>
    <t>Advertising</t>
  </si>
  <si>
    <t>Store_ID</t>
  </si>
  <si>
    <t>Gender_Manager</t>
  </si>
  <si>
    <t>Age_Manager</t>
  </si>
  <si>
    <t>Experience_Manager</t>
  </si>
  <si>
    <t>AA1</t>
  </si>
  <si>
    <t>Female</t>
  </si>
  <si>
    <t>Yes</t>
  </si>
  <si>
    <t>AA10</t>
  </si>
  <si>
    <t>No</t>
  </si>
  <si>
    <t>AA11</t>
  </si>
  <si>
    <t>AA12</t>
  </si>
  <si>
    <t>Male</t>
  </si>
  <si>
    <t>AA13</t>
  </si>
  <si>
    <t>AA14</t>
  </si>
  <si>
    <t>AA15</t>
  </si>
  <si>
    <t>AA16</t>
  </si>
  <si>
    <t>AA17</t>
  </si>
  <si>
    <t>AA18</t>
  </si>
  <si>
    <t>AA19</t>
  </si>
  <si>
    <t>AA2</t>
  </si>
  <si>
    <t>AA20</t>
  </si>
  <si>
    <t>AA21</t>
  </si>
  <si>
    <t>AA22</t>
  </si>
  <si>
    <t>AA23</t>
  </si>
  <si>
    <t>AA24</t>
  </si>
  <si>
    <t>AA25</t>
  </si>
  <si>
    <t>AA3</t>
  </si>
  <si>
    <t>AA4</t>
  </si>
  <si>
    <t>AA5</t>
  </si>
  <si>
    <t>AA6</t>
  </si>
  <si>
    <t>AA7</t>
  </si>
  <si>
    <t>AA8</t>
  </si>
  <si>
    <t>AA9</t>
  </si>
  <si>
    <t>AB26</t>
  </si>
  <si>
    <t>AB27</t>
  </si>
  <si>
    <t>AB28</t>
  </si>
  <si>
    <t>AB29</t>
  </si>
  <si>
    <t>AB30</t>
  </si>
  <si>
    <t>AB31</t>
  </si>
  <si>
    <t>AB32</t>
  </si>
  <si>
    <t>AB33</t>
  </si>
  <si>
    <t>AB34</t>
  </si>
  <si>
    <t>AB35</t>
  </si>
  <si>
    <t>AB36</t>
  </si>
  <si>
    <t>AB37</t>
  </si>
  <si>
    <t>AB38</t>
  </si>
  <si>
    <t>AB39</t>
  </si>
  <si>
    <t>AB40</t>
  </si>
  <si>
    <t>AB41</t>
  </si>
  <si>
    <t>AB42</t>
  </si>
  <si>
    <t>AB43</t>
  </si>
  <si>
    <t>AB44</t>
  </si>
  <si>
    <t>AB45</t>
  </si>
  <si>
    <t>AB46</t>
  </si>
  <si>
    <t>AB47</t>
  </si>
  <si>
    <t>AB48</t>
  </si>
  <si>
    <t>AB49</t>
  </si>
  <si>
    <t>AC50</t>
  </si>
  <si>
    <t>AC51</t>
  </si>
  <si>
    <t>AC52</t>
  </si>
  <si>
    <t>AC53</t>
  </si>
  <si>
    <t>AC54</t>
  </si>
  <si>
    <t>AC55</t>
  </si>
  <si>
    <t>AC56</t>
  </si>
  <si>
    <t>AC57</t>
  </si>
  <si>
    <t>AC58</t>
  </si>
  <si>
    <t>AC59</t>
  </si>
  <si>
    <t>AC60</t>
  </si>
  <si>
    <t>AC61</t>
  </si>
  <si>
    <t>AC62</t>
  </si>
  <si>
    <t>AC63</t>
  </si>
  <si>
    <t>AC64</t>
  </si>
  <si>
    <t>AC65</t>
  </si>
  <si>
    <t>AC66</t>
  </si>
  <si>
    <t>AC67</t>
  </si>
  <si>
    <t>AC68</t>
  </si>
  <si>
    <t>AC69</t>
  </si>
  <si>
    <t>AC70</t>
  </si>
  <si>
    <t>AC71</t>
  </si>
  <si>
    <t>AC72</t>
  </si>
  <si>
    <t>AC73</t>
  </si>
  <si>
    <t>AC74</t>
  </si>
  <si>
    <t>AC75</t>
  </si>
  <si>
    <t>BA76</t>
  </si>
  <si>
    <t>BA77</t>
  </si>
  <si>
    <t>BA78</t>
  </si>
  <si>
    <t>BA79</t>
  </si>
  <si>
    <t>BA80</t>
  </si>
  <si>
    <t>BA81</t>
  </si>
  <si>
    <t>BA82</t>
  </si>
  <si>
    <t>BA83</t>
  </si>
  <si>
    <t>BA84</t>
  </si>
  <si>
    <t>BA85</t>
  </si>
  <si>
    <t>BA86</t>
  </si>
  <si>
    <t>BA87</t>
  </si>
  <si>
    <t>BA88</t>
  </si>
  <si>
    <t>BA89</t>
  </si>
  <si>
    <t>BA90</t>
  </si>
  <si>
    <t>BA91</t>
  </si>
  <si>
    <t>BA92</t>
  </si>
  <si>
    <t>BA93</t>
  </si>
  <si>
    <t>BA94</t>
  </si>
  <si>
    <t>BA95</t>
  </si>
  <si>
    <t>BA96</t>
  </si>
  <si>
    <t>BA97</t>
  </si>
  <si>
    <t>BA98</t>
  </si>
  <si>
    <t>BA99</t>
  </si>
  <si>
    <t>BB100</t>
  </si>
  <si>
    <t>BB101</t>
  </si>
  <si>
    <t>BB102</t>
  </si>
  <si>
    <t>BB103</t>
  </si>
  <si>
    <t>BB104</t>
  </si>
  <si>
    <t>BB105</t>
  </si>
  <si>
    <t>BB106</t>
  </si>
  <si>
    <t>BB107</t>
  </si>
  <si>
    <t>BB108</t>
  </si>
  <si>
    <t>BB109</t>
  </si>
  <si>
    <t>BB110</t>
  </si>
  <si>
    <t>BB111</t>
  </si>
  <si>
    <t>BB112</t>
  </si>
  <si>
    <t>BB113</t>
  </si>
  <si>
    <t>BB114</t>
  </si>
  <si>
    <t>BB115</t>
  </si>
  <si>
    <t>BB116</t>
  </si>
  <si>
    <t>BB117</t>
  </si>
  <si>
    <t>BB118</t>
  </si>
  <si>
    <t>BB119</t>
  </si>
  <si>
    <t>BB120</t>
  </si>
  <si>
    <t>BB121</t>
  </si>
  <si>
    <t>BB122</t>
  </si>
  <si>
    <t>BB123</t>
  </si>
  <si>
    <t>BB124</t>
  </si>
  <si>
    <t>BB125</t>
  </si>
  <si>
    <t>BC126</t>
  </si>
  <si>
    <t>BC127</t>
  </si>
  <si>
    <t>BC128</t>
  </si>
  <si>
    <t>BC129</t>
  </si>
  <si>
    <t>BC130</t>
  </si>
  <si>
    <t>BC131</t>
  </si>
  <si>
    <t>BC132</t>
  </si>
  <si>
    <t>BC133</t>
  </si>
  <si>
    <t>BC134</t>
  </si>
  <si>
    <t>BC135</t>
  </si>
  <si>
    <t>BC136</t>
  </si>
  <si>
    <t>BC137</t>
  </si>
  <si>
    <t>BC138</t>
  </si>
  <si>
    <t>BC139</t>
  </si>
  <si>
    <t>BC140</t>
  </si>
  <si>
    <t>BC141</t>
  </si>
  <si>
    <t>BC142</t>
  </si>
  <si>
    <t>BC143</t>
  </si>
  <si>
    <t>BC144</t>
  </si>
  <si>
    <t>BC145</t>
  </si>
  <si>
    <t>BC146</t>
  </si>
  <si>
    <t>BC147</t>
  </si>
  <si>
    <t>BC148</t>
  </si>
  <si>
    <t>BC149</t>
  </si>
  <si>
    <t>BC150</t>
  </si>
  <si>
    <t>Resigned</t>
  </si>
  <si>
    <t>CosmeticChain</t>
  </si>
  <si>
    <t>Male store manager; Female store manager</t>
  </si>
  <si>
    <t>Age of the store manage in years</t>
  </si>
  <si>
    <t>Number of years of experience in some form of junior/senior management at stores</t>
  </si>
  <si>
    <t>Resigned from the job</t>
  </si>
  <si>
    <t>Year</t>
  </si>
  <si>
    <t>Quarter</t>
  </si>
  <si>
    <t>Pale Ale production (litres)</t>
  </si>
  <si>
    <t>Q3</t>
  </si>
  <si>
    <t>Q4</t>
  </si>
  <si>
    <t>Q1</t>
  </si>
  <si>
    <t>Q2</t>
  </si>
  <si>
    <t>Ale_Product</t>
  </si>
  <si>
    <t>Financial year description</t>
  </si>
  <si>
    <t>Quarter description</t>
  </si>
  <si>
    <t>Total amount of pale ale produced in litres</t>
  </si>
  <si>
    <t>MoonlightAle</t>
  </si>
  <si>
    <t>Advertising ($)</t>
  </si>
  <si>
    <t>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</si>
</sst>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0_);\(&quot;$&quot;#,##0\)"/>
    <numFmt numFmtId="166" formatCode="0.000"/>
  </numFmts>
  <fonts count="2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10"/>
      <color indexed="18"/>
      <name val="Arial"/>
      <family val="2"/>
    </font>
    <font>
      <sz val="10"/>
      <color indexed="18"/>
      <name val="Arial"/>
      <family val="2"/>
    </font>
    <font>
      <sz val="10"/>
      <color indexed="10"/>
      <name val="Arial"/>
      <family val="2"/>
    </font>
    <font>
      <b/>
      <sz val="10"/>
      <color indexed="9"/>
      <name val="Arial"/>
      <family val="2"/>
    </font>
    <font>
      <sz val="10"/>
      <color indexed="9"/>
      <name val="Arial"/>
      <family val="2"/>
    </font>
    <font>
      <sz val="14"/>
      <color theme="1"/>
      <name val="Calibri"/>
      <family val="2"/>
      <scheme val="minor"/>
    </font>
    <font>
      <b/>
      <sz val="11"/>
      <color theme="1"/>
      <name val="Calibri"/>
      <family val="2"/>
      <scheme val="minor"/>
    </font>
    <font>
      <sz val="10"/>
      <color indexed="8"/>
      <name val="MS Sans Serif"/>
    </font>
    <font>
      <sz val="16"/>
      <color rgb="FFFF0000"/>
      <name val="Calibri"/>
      <family val="2"/>
      <scheme val="minor"/>
    </font>
    <font>
      <sz val="11"/>
      <name val="Calibri"/>
      <family val="2"/>
      <scheme val="minor"/>
    </font>
    <font>
      <sz val="11"/>
      <color indexed="8"/>
      <name val="Calibri"/>
      <family val="2"/>
      <scheme val="minor"/>
    </font>
    <font>
      <b/>
      <sz val="11"/>
      <name val="Calibri"/>
      <family val="2"/>
      <scheme val="minor"/>
    </font>
    <font>
      <b/>
      <sz val="11"/>
      <color indexed="8"/>
      <name val="Calibri"/>
      <family val="2"/>
      <scheme val="minor"/>
    </font>
    <font>
      <sz val="10"/>
      <name val="Arial"/>
      <family val="2"/>
    </font>
    <font>
      <i/>
      <sz val="11"/>
      <name val="Calibri"/>
      <family val="2"/>
      <scheme val="minor"/>
    </font>
    <font>
      <sz val="10"/>
      <color indexed="8"/>
      <name val="Calibri"/>
      <family val="2"/>
      <scheme val="minor"/>
    </font>
    <font>
      <sz val="12"/>
      <name val="Calibri"/>
      <family val="2"/>
      <scheme val="minor"/>
    </font>
    <font>
      <b/>
      <sz val="12"/>
      <name val="Calibri"/>
      <family val="2"/>
      <scheme val="minor"/>
    </font>
  </fonts>
  <fills count="15">
    <fill>
      <patternFill patternType="none"/>
    </fill>
    <fill>
      <patternFill patternType="gray125"/>
    </fill>
    <fill>
      <patternFill patternType="solid">
        <fgColor indexed="43"/>
        <bgColor indexed="64"/>
      </patternFill>
    </fill>
    <fill>
      <patternFill patternType="solid">
        <fgColor indexed="18"/>
        <bgColor indexed="64"/>
      </patternFill>
    </fill>
    <fill>
      <patternFill patternType="solid">
        <fgColor indexed="9"/>
        <bgColor indexed="8"/>
      </patternFill>
    </fill>
    <fill>
      <patternFill patternType="solid">
        <fgColor theme="9" tint="0.39997558519241921"/>
        <bgColor indexed="64"/>
      </patternFill>
    </fill>
    <fill>
      <patternFill patternType="solid">
        <fgColor theme="9" tint="0.39997558519241921"/>
        <bgColor indexed="8"/>
      </patternFill>
    </fill>
    <fill>
      <patternFill patternType="solid">
        <fgColor theme="8" tint="0.39997558519241921"/>
        <bgColor indexed="8"/>
      </patternFill>
    </fill>
    <fill>
      <patternFill patternType="solid">
        <fgColor theme="8" tint="0.39997558519241921"/>
        <bgColor indexed="64"/>
      </patternFill>
    </fill>
    <fill>
      <patternFill patternType="solid">
        <fgColor theme="7" tint="0.39997558519241921"/>
        <bgColor indexed="8"/>
      </patternFill>
    </fill>
    <fill>
      <patternFill patternType="solid">
        <fgColor theme="7" tint="0.39997558519241921"/>
        <bgColor indexed="64"/>
      </patternFill>
    </fill>
    <fill>
      <patternFill patternType="solid">
        <fgColor theme="5" tint="0.39997558519241921"/>
        <bgColor indexed="8"/>
      </patternFill>
    </fill>
    <fill>
      <patternFill patternType="solid">
        <fgColor theme="5" tint="0.39997558519241921"/>
        <bgColor indexed="64"/>
      </patternFill>
    </fill>
    <fill>
      <patternFill patternType="solid">
        <fgColor theme="6" tint="0.39997558519241921"/>
        <bgColor indexed="8"/>
      </patternFill>
    </fill>
    <fill>
      <patternFill patternType="solid">
        <fgColor theme="6" tint="0.39997558519241921"/>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7">
    <xf numFmtId="0" fontId="0" fillId="0" borderId="0"/>
    <xf numFmtId="0" fontId="3" fillId="0" borderId="0"/>
    <xf numFmtId="0" fontId="12" fillId="0" borderId="0"/>
    <xf numFmtId="0" fontId="2" fillId="0" borderId="0"/>
    <xf numFmtId="0" fontId="1" fillId="0" borderId="0"/>
    <xf numFmtId="0" fontId="20" fillId="0" borderId="0"/>
    <xf numFmtId="0" fontId="18" fillId="0" borderId="0"/>
  </cellStyleXfs>
  <cellXfs count="134">
    <xf numFmtId="0" fontId="0" fillId="0" borderId="0" xfId="0"/>
    <xf numFmtId="0" fontId="4" fillId="0" borderId="0" xfId="0" applyFont="1"/>
    <xf numFmtId="0" fontId="4" fillId="2" borderId="0" xfId="0" applyFont="1" applyFill="1" applyAlignment="1">
      <alignment horizontal="left" wrapText="1"/>
    </xf>
    <xf numFmtId="0" fontId="5" fillId="0" borderId="0" xfId="0" applyFont="1" applyAlignment="1">
      <alignment horizontal="right"/>
    </xf>
    <xf numFmtId="0" fontId="6" fillId="0" borderId="0" xfId="0" applyFont="1" applyAlignment="1">
      <alignment horizontal="right"/>
    </xf>
    <xf numFmtId="0" fontId="7" fillId="2" borderId="0" xfId="0" applyFont="1" applyFill="1" applyAlignment="1">
      <alignment horizontal="right"/>
    </xf>
    <xf numFmtId="0" fontId="6" fillId="0" borderId="0" xfId="0" applyFont="1"/>
    <xf numFmtId="0" fontId="7" fillId="0" borderId="0" xfId="0" applyFont="1"/>
    <xf numFmtId="0" fontId="7" fillId="2" borderId="0" xfId="0" applyFont="1" applyFill="1"/>
    <xf numFmtId="0" fontId="8" fillId="3" borderId="0" xfId="0" applyFont="1" applyFill="1"/>
    <xf numFmtId="0" fontId="0" fillId="3" borderId="0" xfId="0" applyFill="1"/>
    <xf numFmtId="0" fontId="9" fillId="0" borderId="0" xfId="0" applyFont="1"/>
    <xf numFmtId="0" fontId="9" fillId="0" borderId="0" xfId="0" applyFont="1" applyAlignment="1">
      <alignment horizontal="right"/>
    </xf>
    <xf numFmtId="0" fontId="10" fillId="0" borderId="0" xfId="1" applyFont="1"/>
    <xf numFmtId="0" fontId="2" fillId="0" borderId="0" xfId="1" applyFont="1"/>
    <xf numFmtId="0" fontId="13" fillId="0" borderId="0" xfId="1" applyFont="1" applyAlignment="1">
      <alignment vertical="center"/>
    </xf>
    <xf numFmtId="0" fontId="14" fillId="0" borderId="0" xfId="2" applyFont="1" applyAlignment="1">
      <alignment horizontal="left"/>
    </xf>
    <xf numFmtId="0" fontId="14" fillId="0" borderId="0" xfId="2" applyFont="1" applyAlignment="1">
      <alignment horizontal="right"/>
    </xf>
    <xf numFmtId="0" fontId="14" fillId="0" borderId="0" xfId="2" applyFont="1"/>
    <xf numFmtId="0" fontId="15" fillId="0" borderId="0" xfId="2" applyFont="1"/>
    <xf numFmtId="0" fontId="15" fillId="0" borderId="0" xfId="2" applyFont="1" applyAlignment="1">
      <alignment horizontal="right"/>
    </xf>
    <xf numFmtId="0" fontId="16" fillId="0" borderId="0" xfId="2" applyFont="1" applyAlignment="1">
      <alignment horizontal="left"/>
    </xf>
    <xf numFmtId="0" fontId="15" fillId="4" borderId="1" xfId="2" applyFont="1" applyFill="1" applyBorder="1" applyAlignment="1">
      <alignment horizontal="center"/>
    </xf>
    <xf numFmtId="0" fontId="15" fillId="4" borderId="1" xfId="2" applyFont="1" applyFill="1" applyBorder="1" applyAlignment="1">
      <alignment horizontal="right"/>
    </xf>
    <xf numFmtId="0" fontId="14" fillId="4" borderId="1" xfId="2" applyFont="1" applyFill="1" applyBorder="1" applyAlignment="1">
      <alignment horizontal="left"/>
    </xf>
    <xf numFmtId="0" fontId="14" fillId="4" borderId="1" xfId="2" applyFont="1" applyFill="1" applyBorder="1" applyAlignment="1">
      <alignment horizontal="right"/>
    </xf>
    <xf numFmtId="0" fontId="14" fillId="4" borderId="1" xfId="2" applyFont="1" applyFill="1" applyBorder="1" applyAlignment="1">
      <alignment horizontal="center"/>
    </xf>
    <xf numFmtId="0" fontId="15" fillId="0" borderId="1" xfId="2" applyFont="1" applyBorder="1" applyAlignment="1">
      <alignment horizontal="center"/>
    </xf>
    <xf numFmtId="0" fontId="15" fillId="0" borderId="1" xfId="2" applyFont="1" applyBorder="1" applyAlignment="1">
      <alignment horizontal="right"/>
    </xf>
    <xf numFmtId="0" fontId="15" fillId="0" borderId="0" xfId="2" applyFont="1" applyAlignment="1">
      <alignment horizontal="center"/>
    </xf>
    <xf numFmtId="164" fontId="14" fillId="0" borderId="1" xfId="2" applyNumberFormat="1" applyFont="1" applyBorder="1" applyAlignment="1">
      <alignment horizontal="center"/>
    </xf>
    <xf numFmtId="0" fontId="14" fillId="0" borderId="1" xfId="2" applyFont="1" applyBorder="1" applyAlignment="1">
      <alignment horizontal="center"/>
    </xf>
    <xf numFmtId="165" fontId="14" fillId="0" borderId="1" xfId="2" applyNumberFormat="1" applyFont="1" applyBorder="1" applyAlignment="1">
      <alignment horizontal="center"/>
    </xf>
    <xf numFmtId="0" fontId="14" fillId="0" borderId="1" xfId="2" applyFont="1" applyBorder="1" applyAlignment="1">
      <alignment horizontal="right"/>
    </xf>
    <xf numFmtId="166" fontId="15" fillId="0" borderId="1" xfId="2" applyNumberFormat="1" applyFont="1" applyBorder="1" applyAlignment="1">
      <alignment horizontal="center"/>
    </xf>
    <xf numFmtId="1" fontId="15" fillId="0" borderId="0" xfId="2" applyNumberFormat="1" applyFont="1" applyAlignment="1">
      <alignment horizontal="center"/>
    </xf>
    <xf numFmtId="164" fontId="14" fillId="4" borderId="1" xfId="2" applyNumberFormat="1" applyFont="1" applyFill="1" applyBorder="1" applyAlignment="1">
      <alignment horizontal="center"/>
    </xf>
    <xf numFmtId="165" fontId="14" fillId="4" borderId="1" xfId="2" applyNumberFormat="1" applyFont="1" applyFill="1" applyBorder="1" applyAlignment="1">
      <alignment horizontal="center"/>
    </xf>
    <xf numFmtId="166" fontId="15" fillId="4" borderId="1" xfId="2" applyNumberFormat="1" applyFont="1" applyFill="1" applyBorder="1" applyAlignment="1">
      <alignment horizontal="center"/>
    </xf>
    <xf numFmtId="0" fontId="17" fillId="0" borderId="0" xfId="2" applyFont="1" applyAlignment="1">
      <alignment horizontal="center"/>
    </xf>
    <xf numFmtId="0" fontId="17" fillId="0" borderId="0" xfId="2" applyFont="1"/>
    <xf numFmtId="164" fontId="15" fillId="0" borderId="0" xfId="2" applyNumberFormat="1" applyFont="1" applyAlignment="1">
      <alignment horizontal="center"/>
    </xf>
    <xf numFmtId="164" fontId="15" fillId="4" borderId="0" xfId="2" applyNumberFormat="1" applyFont="1" applyFill="1" applyAlignment="1">
      <alignment horizontal="center"/>
    </xf>
    <xf numFmtId="0" fontId="15" fillId="4" borderId="0" xfId="2" applyFont="1" applyFill="1" applyAlignment="1">
      <alignment horizontal="center"/>
    </xf>
    <xf numFmtId="0" fontId="11" fillId="0" borderId="0" xfId="3" applyFont="1"/>
    <xf numFmtId="0" fontId="2" fillId="0" borderId="0" xfId="3"/>
    <xf numFmtId="0" fontId="1" fillId="0" borderId="0" xfId="4"/>
    <xf numFmtId="0" fontId="16" fillId="5" borderId="0" xfId="2" applyFont="1" applyFill="1" applyAlignment="1">
      <alignment horizontal="left"/>
    </xf>
    <xf numFmtId="0" fontId="14" fillId="5" borderId="0" xfId="2" applyFont="1" applyFill="1" applyAlignment="1">
      <alignment horizontal="left"/>
    </xf>
    <xf numFmtId="0" fontId="14" fillId="5" borderId="0" xfId="2" applyFont="1" applyFill="1" applyAlignment="1">
      <alignment horizontal="right"/>
    </xf>
    <xf numFmtId="0" fontId="14" fillId="5" borderId="0" xfId="2" applyFont="1" applyFill="1"/>
    <xf numFmtId="0" fontId="15" fillId="5" borderId="0" xfId="2" applyFont="1" applyFill="1"/>
    <xf numFmtId="0" fontId="15" fillId="5" borderId="0" xfId="2" applyFont="1" applyFill="1" applyAlignment="1">
      <alignment horizontal="right"/>
    </xf>
    <xf numFmtId="0" fontId="15" fillId="5" borderId="0" xfId="2" applyFont="1" applyFill="1" applyAlignment="1">
      <alignment horizontal="left"/>
    </xf>
    <xf numFmtId="0" fontId="15" fillId="6" borderId="1" xfId="2" applyFont="1" applyFill="1" applyBorder="1" applyAlignment="1">
      <alignment horizontal="center"/>
    </xf>
    <xf numFmtId="0" fontId="15" fillId="6" borderId="1" xfId="2" applyFont="1" applyFill="1" applyBorder="1" applyAlignment="1">
      <alignment horizontal="right"/>
    </xf>
    <xf numFmtId="0" fontId="14" fillId="6" borderId="1" xfId="2" applyFont="1" applyFill="1" applyBorder="1" applyAlignment="1">
      <alignment horizontal="left"/>
    </xf>
    <xf numFmtId="0" fontId="14" fillId="6" borderId="1" xfId="2" applyFont="1" applyFill="1" applyBorder="1" applyAlignment="1">
      <alignment horizontal="right"/>
    </xf>
    <xf numFmtId="0" fontId="14" fillId="6" borderId="1" xfId="2" applyFont="1" applyFill="1" applyBorder="1" applyAlignment="1">
      <alignment horizontal="center"/>
    </xf>
    <xf numFmtId="0" fontId="15" fillId="5" borderId="1" xfId="2" applyFont="1" applyFill="1" applyBorder="1" applyAlignment="1">
      <alignment horizontal="center"/>
    </xf>
    <xf numFmtId="0" fontId="15" fillId="5" borderId="1" xfId="2" applyFont="1" applyFill="1" applyBorder="1" applyAlignment="1">
      <alignment horizontal="right"/>
    </xf>
    <xf numFmtId="0" fontId="14" fillId="7" borderId="1" xfId="2" applyFont="1" applyFill="1" applyBorder="1" applyAlignment="1">
      <alignment horizontal="left"/>
    </xf>
    <xf numFmtId="0" fontId="14" fillId="7" borderId="1" xfId="2" applyFont="1" applyFill="1" applyBorder="1" applyAlignment="1">
      <alignment horizontal="right"/>
    </xf>
    <xf numFmtId="0" fontId="14" fillId="7" borderId="1" xfId="2" applyFont="1" applyFill="1" applyBorder="1" applyAlignment="1">
      <alignment horizontal="center"/>
    </xf>
    <xf numFmtId="0" fontId="15" fillId="7" borderId="1" xfId="2" applyFont="1" applyFill="1" applyBorder="1" applyAlignment="1">
      <alignment horizontal="center"/>
    </xf>
    <xf numFmtId="0" fontId="15" fillId="8" borderId="0" xfId="2" applyFont="1" applyFill="1"/>
    <xf numFmtId="0" fontId="15" fillId="8" borderId="0" xfId="2" applyFont="1" applyFill="1" applyAlignment="1">
      <alignment horizontal="right"/>
    </xf>
    <xf numFmtId="0" fontId="15" fillId="8" borderId="0" xfId="2" applyFont="1" applyFill="1" applyAlignment="1">
      <alignment horizontal="center"/>
    </xf>
    <xf numFmtId="164" fontId="14" fillId="10" borderId="1" xfId="2" applyNumberFormat="1" applyFont="1" applyFill="1" applyBorder="1" applyAlignment="1">
      <alignment horizontal="center"/>
    </xf>
    <xf numFmtId="0" fontId="14" fillId="10" borderId="1" xfId="2" applyFont="1" applyFill="1" applyBorder="1" applyAlignment="1">
      <alignment horizontal="center"/>
    </xf>
    <xf numFmtId="165" fontId="14" fillId="10" borderId="1" xfId="2" applyNumberFormat="1" applyFont="1" applyFill="1" applyBorder="1" applyAlignment="1">
      <alignment horizontal="center"/>
    </xf>
    <xf numFmtId="0" fontId="14" fillId="10" borderId="1" xfId="2" applyFont="1" applyFill="1" applyBorder="1" applyAlignment="1">
      <alignment horizontal="right"/>
    </xf>
    <xf numFmtId="0" fontId="15" fillId="10" borderId="1" xfId="2" applyFont="1" applyFill="1" applyBorder="1" applyAlignment="1">
      <alignment horizontal="center"/>
    </xf>
    <xf numFmtId="166" fontId="15" fillId="10" borderId="1" xfId="2" applyNumberFormat="1" applyFont="1" applyFill="1" applyBorder="1" applyAlignment="1">
      <alignment horizontal="center"/>
    </xf>
    <xf numFmtId="0" fontId="15" fillId="10" borderId="1" xfId="2" applyFont="1" applyFill="1" applyBorder="1" applyAlignment="1">
      <alignment horizontal="right"/>
    </xf>
    <xf numFmtId="1" fontId="15" fillId="10" borderId="0" xfId="2" applyNumberFormat="1" applyFont="1" applyFill="1" applyAlignment="1">
      <alignment horizontal="center"/>
    </xf>
    <xf numFmtId="0" fontId="15" fillId="10" borderId="0" xfId="2" applyFont="1" applyFill="1" applyAlignment="1">
      <alignment horizontal="center"/>
    </xf>
    <xf numFmtId="0" fontId="15" fillId="10" borderId="0" xfId="2" applyFont="1" applyFill="1" applyAlignment="1">
      <alignment horizontal="right"/>
    </xf>
    <xf numFmtId="0" fontId="15" fillId="10" borderId="0" xfId="2" applyFont="1" applyFill="1"/>
    <xf numFmtId="0" fontId="14" fillId="10" borderId="0" xfId="2" applyFont="1" applyFill="1" applyAlignment="1">
      <alignment horizontal="left"/>
    </xf>
    <xf numFmtId="0" fontId="14" fillId="9" borderId="1" xfId="2" applyFont="1" applyFill="1" applyBorder="1" applyAlignment="1">
      <alignment horizontal="left"/>
    </xf>
    <xf numFmtId="0" fontId="11" fillId="0" borderId="0" xfId="4" applyFont="1"/>
    <xf numFmtId="0" fontId="15" fillId="4" borderId="1" xfId="5" applyFont="1" applyFill="1" applyBorder="1" applyAlignment="1">
      <alignment horizontal="center"/>
    </xf>
    <xf numFmtId="0" fontId="15" fillId="0" borderId="1" xfId="4" applyFont="1" applyBorder="1" applyAlignment="1">
      <alignment horizontal="center"/>
    </xf>
    <xf numFmtId="0" fontId="15" fillId="0" borderId="1" xfId="5" applyFont="1" applyBorder="1" applyAlignment="1">
      <alignment horizontal="center"/>
    </xf>
    <xf numFmtId="0" fontId="1" fillId="0" borderId="0" xfId="4" applyAlignment="1">
      <alignment horizontal="center"/>
    </xf>
    <xf numFmtId="0" fontId="16" fillId="0" borderId="0" xfId="5" applyFont="1" applyAlignment="1">
      <alignment horizontal="left"/>
    </xf>
    <xf numFmtId="0" fontId="16" fillId="0" borderId="0" xfId="2" applyFont="1"/>
    <xf numFmtId="0" fontId="19" fillId="5" borderId="0" xfId="2" applyFont="1" applyFill="1"/>
    <xf numFmtId="0" fontId="14" fillId="6" borderId="1" xfId="2" applyFont="1" applyFill="1" applyBorder="1"/>
    <xf numFmtId="0" fontId="14" fillId="4" borderId="1" xfId="2" applyFont="1" applyFill="1" applyBorder="1"/>
    <xf numFmtId="0" fontId="19" fillId="7" borderId="1" xfId="2" applyFont="1" applyFill="1" applyBorder="1"/>
    <xf numFmtId="0" fontId="14" fillId="7" borderId="1" xfId="2" applyFont="1" applyFill="1" applyBorder="1"/>
    <xf numFmtId="0" fontId="19" fillId="9" borderId="1" xfId="2" applyFont="1" applyFill="1" applyBorder="1"/>
    <xf numFmtId="0" fontId="14" fillId="10" borderId="0" xfId="2" applyFont="1" applyFill="1"/>
    <xf numFmtId="164" fontId="14" fillId="10" borderId="1" xfId="2" applyNumberFormat="1" applyFont="1" applyFill="1" applyBorder="1" applyAlignment="1">
      <alignment horizontal="left"/>
    </xf>
    <xf numFmtId="164" fontId="14" fillId="0" borderId="1" xfId="2" applyNumberFormat="1" applyFont="1" applyBorder="1" applyAlignment="1">
      <alignment horizontal="left"/>
    </xf>
    <xf numFmtId="164" fontId="14" fillId="4" borderId="1" xfId="2" applyNumberFormat="1" applyFont="1" applyFill="1" applyBorder="1" applyAlignment="1">
      <alignment horizontal="left"/>
    </xf>
    <xf numFmtId="0" fontId="22" fillId="0" borderId="0" xfId="0" applyFont="1" applyAlignment="1">
      <alignment horizontal="center" vertical="center"/>
    </xf>
    <xf numFmtId="0" fontId="21" fillId="0" borderId="0" xfId="0" applyFont="1"/>
    <xf numFmtId="0" fontId="21" fillId="0" borderId="0" xfId="0" applyFont="1" applyAlignment="1">
      <alignment horizontal="center" vertical="center"/>
    </xf>
    <xf numFmtId="1" fontId="21" fillId="0" borderId="0" xfId="0" applyNumberFormat="1" applyFont="1" applyAlignment="1">
      <alignment horizontal="center" vertical="center"/>
    </xf>
    <xf numFmtId="1" fontId="21" fillId="0" borderId="0" xfId="0" applyNumberFormat="1" applyFont="1"/>
    <xf numFmtId="0" fontId="21" fillId="0" borderId="0" xfId="0" applyFont="1" applyAlignment="1">
      <alignment horizontal="center"/>
    </xf>
    <xf numFmtId="0" fontId="21" fillId="10" borderId="0" xfId="0" applyFont="1" applyFill="1"/>
    <xf numFmtId="0" fontId="14" fillId="11" borderId="1" xfId="2" applyFont="1" applyFill="1" applyBorder="1"/>
    <xf numFmtId="164" fontId="14" fillId="12" borderId="1" xfId="2" applyNumberFormat="1" applyFont="1" applyFill="1" applyBorder="1" applyAlignment="1">
      <alignment horizontal="left"/>
    </xf>
    <xf numFmtId="164" fontId="14" fillId="12" borderId="1" xfId="2" applyNumberFormat="1" applyFont="1" applyFill="1" applyBorder="1" applyAlignment="1">
      <alignment horizontal="center"/>
    </xf>
    <xf numFmtId="0" fontId="14" fillId="12" borderId="1" xfId="2" applyFont="1" applyFill="1" applyBorder="1" applyAlignment="1">
      <alignment horizontal="center"/>
    </xf>
    <xf numFmtId="165" fontId="14" fillId="12" borderId="1" xfId="2" applyNumberFormat="1" applyFont="1" applyFill="1" applyBorder="1" applyAlignment="1">
      <alignment horizontal="center"/>
    </xf>
    <xf numFmtId="0" fontId="14" fillId="12" borderId="1" xfId="2" applyFont="1" applyFill="1" applyBorder="1" applyAlignment="1">
      <alignment horizontal="right"/>
    </xf>
    <xf numFmtId="0" fontId="15" fillId="12" borderId="1" xfId="2" applyFont="1" applyFill="1" applyBorder="1" applyAlignment="1">
      <alignment horizontal="center"/>
    </xf>
    <xf numFmtId="166" fontId="15" fillId="12" borderId="1" xfId="2" applyNumberFormat="1" applyFont="1" applyFill="1" applyBorder="1" applyAlignment="1">
      <alignment horizontal="center"/>
    </xf>
    <xf numFmtId="0" fontId="15" fillId="12" borderId="1" xfId="2" applyFont="1" applyFill="1" applyBorder="1" applyAlignment="1">
      <alignment horizontal="right"/>
    </xf>
    <xf numFmtId="1" fontId="15" fillId="12" borderId="0" xfId="2" applyNumberFormat="1" applyFont="1" applyFill="1" applyAlignment="1">
      <alignment horizontal="center"/>
    </xf>
    <xf numFmtId="0" fontId="15" fillId="12" borderId="0" xfId="2" applyFont="1" applyFill="1" applyAlignment="1">
      <alignment horizontal="center"/>
    </xf>
    <xf numFmtId="0" fontId="15" fillId="12" borderId="0" xfId="2" applyFont="1" applyFill="1" applyAlignment="1">
      <alignment horizontal="right"/>
    </xf>
    <xf numFmtId="0" fontId="15" fillId="12" borderId="0" xfId="2" applyFont="1" applyFill="1"/>
    <xf numFmtId="0" fontId="14" fillId="13" borderId="1" xfId="2" applyFont="1" applyFill="1" applyBorder="1"/>
    <xf numFmtId="164" fontId="14" fillId="14" borderId="1" xfId="2" applyNumberFormat="1" applyFont="1" applyFill="1" applyBorder="1" applyAlignment="1">
      <alignment horizontal="left"/>
    </xf>
    <xf numFmtId="164" fontId="14" fillId="14" borderId="1" xfId="2" applyNumberFormat="1" applyFont="1" applyFill="1" applyBorder="1" applyAlignment="1">
      <alignment horizontal="center"/>
    </xf>
    <xf numFmtId="0" fontId="14" fillId="14" borderId="1" xfId="2" applyFont="1" applyFill="1" applyBorder="1" applyAlignment="1">
      <alignment horizontal="center"/>
    </xf>
    <xf numFmtId="165" fontId="14" fillId="14" borderId="1" xfId="2" applyNumberFormat="1" applyFont="1" applyFill="1" applyBorder="1" applyAlignment="1">
      <alignment horizontal="center"/>
    </xf>
    <xf numFmtId="0" fontId="14" fillId="14" borderId="1" xfId="2" applyFont="1" applyFill="1" applyBorder="1" applyAlignment="1">
      <alignment horizontal="right"/>
    </xf>
    <xf numFmtId="0" fontId="15" fillId="14" borderId="1" xfId="2" applyFont="1" applyFill="1" applyBorder="1" applyAlignment="1">
      <alignment horizontal="center"/>
    </xf>
    <xf numFmtId="166" fontId="15" fillId="14" borderId="1" xfId="2" applyNumberFormat="1" applyFont="1" applyFill="1" applyBorder="1" applyAlignment="1">
      <alignment horizontal="center"/>
    </xf>
    <xf numFmtId="0" fontId="15" fillId="14" borderId="1" xfId="2" applyFont="1" applyFill="1" applyBorder="1" applyAlignment="1">
      <alignment horizontal="right"/>
    </xf>
    <xf numFmtId="1" fontId="15" fillId="14" borderId="0" xfId="2" applyNumberFormat="1" applyFont="1" applyFill="1" applyAlignment="1">
      <alignment horizontal="center"/>
    </xf>
    <xf numFmtId="0" fontId="15" fillId="14" borderId="0" xfId="2" applyFont="1" applyFill="1" applyAlignment="1">
      <alignment horizontal="center"/>
    </xf>
    <xf numFmtId="0" fontId="15" fillId="14" borderId="0" xfId="2" applyFont="1" applyFill="1" applyAlignment="1">
      <alignment horizontal="right"/>
    </xf>
    <xf numFmtId="0" fontId="15" fillId="14" borderId="0" xfId="2" applyFont="1" applyFill="1"/>
    <xf numFmtId="0" fontId="19" fillId="11" borderId="1" xfId="2" applyFont="1" applyFill="1" applyBorder="1"/>
    <xf numFmtId="0" fontId="19" fillId="13" borderId="1" xfId="2" applyFont="1" applyFill="1" applyBorder="1"/>
    <xf numFmtId="0" fontId="4" fillId="0" borderId="0" xfId="0" applyFont="1" applyAlignment="1">
      <alignment horizontal="left" wrapText="1"/>
    </xf>
  </cellXfs>
  <cellStyles count="7">
    <cellStyle name="Normal" xfId="0" builtinId="0"/>
    <cellStyle name="Normal 2" xfId="1" xr:uid="{66B3B94A-0F5C-4657-A82A-12D11FB707EA}"/>
    <cellStyle name="Normal 2 2" xfId="5" xr:uid="{02FBC284-AD12-4B48-A852-EDB00B9AD291}"/>
    <cellStyle name="Normal 2 2 2" xfId="6" xr:uid="{BE482C8C-DA67-4B7F-8DFF-ACA40A2FC3F2}"/>
    <cellStyle name="Normal 3" xfId="2" xr:uid="{5110CB98-C8DB-4A5C-8B49-17A54F652AD4}"/>
    <cellStyle name="Normal 4" xfId="3" xr:uid="{D059A17A-F6D7-41C9-82CF-D201A754F2A6}"/>
    <cellStyle name="Normal 5" xfId="4" xr:uid="{A8A4652A-1929-49BC-95B7-017BE0D6AA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794807722934"/>
          <c:y val="8.0779944289693595E-2"/>
          <c:w val="0.58609318903694496"/>
          <c:h val="0.77158774373258998"/>
        </c:manualLayout>
      </c:layout>
      <c:lineChart>
        <c:grouping val="standard"/>
        <c:varyColors val="0"/>
        <c:ser>
          <c:idx val="0"/>
          <c:order val="0"/>
          <c:tx>
            <c:strRef>
              <c:f>'Interaction - Continuous Var'!$B$31</c:f>
              <c:strCache>
                <c:ptCount val="1"/>
                <c:pt idx="0">
                  <c:v>Low Moderator</c:v>
                </c:pt>
              </c:strCache>
            </c:strRef>
          </c:tx>
          <c:spPr>
            <a:ln w="12700">
              <a:solidFill>
                <a:srgbClr val="000000"/>
              </a:solidFill>
              <a:prstDash val="solid"/>
            </a:ln>
          </c:spPr>
          <c:marker>
            <c:symbol val="diamond"/>
            <c:size val="5"/>
            <c:spPr>
              <a:solidFill>
                <a:srgbClr val="000000"/>
              </a:solidFill>
              <a:ln>
                <a:solidFill>
                  <a:srgbClr val="000000"/>
                </a:solidFill>
                <a:prstDash val="solid"/>
              </a:ln>
            </c:spPr>
          </c:marker>
          <c:cat>
            <c:strRef>
              <c:f>'Interaction - Continuous Var'!$C$30:$D$30</c:f>
              <c:strCache>
                <c:ptCount val="2"/>
                <c:pt idx="0">
                  <c:v>Low IV</c:v>
                </c:pt>
                <c:pt idx="1">
                  <c:v>High IV</c:v>
                </c:pt>
              </c:strCache>
            </c:strRef>
          </c:cat>
          <c:val>
            <c:numRef>
              <c:f>'Interaction - Continuous Var'!$C$31:$D$31</c:f>
              <c:numCache>
                <c:formatCode>General</c:formatCode>
                <c:ptCount val="2"/>
                <c:pt idx="0">
                  <c:v>1.2</c:v>
                </c:pt>
                <c:pt idx="1">
                  <c:v>4</c:v>
                </c:pt>
              </c:numCache>
            </c:numRef>
          </c:val>
          <c:smooth val="0"/>
          <c:extLst>
            <c:ext xmlns:c16="http://schemas.microsoft.com/office/drawing/2014/chart" uri="{C3380CC4-5D6E-409C-BE32-E72D297353CC}">
              <c16:uniqueId val="{00000000-E73C-4591-84C4-0A37FB717DD6}"/>
            </c:ext>
          </c:extLst>
        </c:ser>
        <c:ser>
          <c:idx val="1"/>
          <c:order val="1"/>
          <c:tx>
            <c:strRef>
              <c:f>'Interaction - Continuous Var'!$B$32</c:f>
              <c:strCache>
                <c:ptCount val="1"/>
                <c:pt idx="0">
                  <c:v>High Moderator</c:v>
                </c:pt>
              </c:strCache>
            </c:strRef>
          </c:tx>
          <c:spPr>
            <a:ln w="12700">
              <a:solidFill>
                <a:srgbClr val="000000"/>
              </a:solidFill>
              <a:prstDash val="sysDash"/>
            </a:ln>
          </c:spPr>
          <c:marker>
            <c:symbol val="square"/>
            <c:size val="5"/>
            <c:spPr>
              <a:solidFill>
                <a:srgbClr val="000000"/>
              </a:solidFill>
              <a:ln>
                <a:solidFill>
                  <a:srgbClr val="000000"/>
                </a:solidFill>
                <a:prstDash val="solid"/>
              </a:ln>
            </c:spPr>
          </c:marker>
          <c:cat>
            <c:strRef>
              <c:f>'Interaction - Continuous Var'!$C$30:$D$30</c:f>
              <c:strCache>
                <c:ptCount val="2"/>
                <c:pt idx="0">
                  <c:v>Low IV</c:v>
                </c:pt>
                <c:pt idx="1">
                  <c:v>High IV</c:v>
                </c:pt>
              </c:strCache>
            </c:strRef>
          </c:cat>
          <c:val>
            <c:numRef>
              <c:f>'Interaction - Continuous Var'!$C$32:$D$32</c:f>
              <c:numCache>
                <c:formatCode>General</c:formatCode>
                <c:ptCount val="2"/>
                <c:pt idx="0">
                  <c:v>3.6</c:v>
                </c:pt>
                <c:pt idx="1">
                  <c:v>3.2</c:v>
                </c:pt>
              </c:numCache>
            </c:numRef>
          </c:val>
          <c:smooth val="0"/>
          <c:extLst>
            <c:ext xmlns:c16="http://schemas.microsoft.com/office/drawing/2014/chart" uri="{C3380CC4-5D6E-409C-BE32-E72D297353CC}">
              <c16:uniqueId val="{00000001-E73C-4591-84C4-0A37FB717DD6}"/>
            </c:ext>
          </c:extLst>
        </c:ser>
        <c:dLbls>
          <c:showLegendKey val="0"/>
          <c:showVal val="0"/>
          <c:showCatName val="0"/>
          <c:showSerName val="0"/>
          <c:showPercent val="0"/>
          <c:showBubbleSize val="0"/>
        </c:dLbls>
        <c:marker val="1"/>
        <c:smooth val="0"/>
        <c:axId val="-1415477952"/>
        <c:axId val="-1415475904"/>
      </c:lineChart>
      <c:catAx>
        <c:axId val="-1415477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imes New Roman"/>
                <a:ea typeface="Times New Roman"/>
                <a:cs typeface="Times New Roman"/>
              </a:defRPr>
            </a:pPr>
            <a:endParaRPr lang="en-US"/>
          </a:p>
        </c:txPr>
        <c:crossAx val="-1415475904"/>
        <c:crosses val="autoZero"/>
        <c:auto val="1"/>
        <c:lblAlgn val="ctr"/>
        <c:lblOffset val="100"/>
        <c:tickLblSkip val="1"/>
        <c:tickMarkSkip val="1"/>
        <c:noMultiLvlLbl val="0"/>
      </c:catAx>
      <c:valAx>
        <c:axId val="-1415475904"/>
        <c:scaling>
          <c:orientation val="minMax"/>
          <c:max val="5"/>
          <c:min val="1"/>
        </c:scaling>
        <c:delete val="0"/>
        <c:axPos val="l"/>
        <c:title>
          <c:tx>
            <c:rich>
              <a:bodyPr/>
              <a:lstStyle/>
              <a:p>
                <a:pPr>
                  <a:defRPr sz="1200" b="1" i="0" u="none" strike="noStrike" baseline="0">
                    <a:solidFill>
                      <a:srgbClr val="000000"/>
                    </a:solidFill>
                    <a:latin typeface="Times New Roman"/>
                    <a:ea typeface="Times New Roman"/>
                    <a:cs typeface="Times New Roman"/>
                  </a:defRPr>
                </a:pPr>
                <a:r>
                  <a:rPr lang="en-AU"/>
                  <a:t>Dependent variable</a:t>
                </a:r>
              </a:p>
            </c:rich>
          </c:tx>
          <c:layout>
            <c:manualLayout>
              <c:xMode val="edge"/>
              <c:yMode val="edge"/>
              <c:x val="2.6490087640087898E-2"/>
              <c:y val="0.278551532033425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imes New Roman"/>
                <a:ea typeface="Times New Roman"/>
                <a:cs typeface="Times New Roman"/>
              </a:defRPr>
            </a:pPr>
            <a:endParaRPr lang="en-US"/>
          </a:p>
        </c:txPr>
        <c:crossAx val="-1415477952"/>
        <c:crosses val="autoZero"/>
        <c:crossBetween val="between"/>
      </c:valAx>
      <c:spPr>
        <a:solidFill>
          <a:srgbClr val="FFFFFF"/>
        </a:solidFill>
        <a:ln w="12700">
          <a:solidFill>
            <a:srgbClr val="808080"/>
          </a:solidFill>
          <a:prstDash val="solid"/>
        </a:ln>
      </c:spPr>
    </c:plotArea>
    <c:legend>
      <c:legendPos val="r"/>
      <c:layout>
        <c:manualLayout>
          <c:xMode val="edge"/>
          <c:yMode val="edge"/>
          <c:x val="0.73509993201243995"/>
          <c:y val="0.39832869080779898"/>
          <c:w val="0.25165583258083501"/>
          <c:h val="0.13649025069637899"/>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4"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794807722934"/>
          <c:y val="7.7127759734146095E-2"/>
          <c:w val="0.66887471291222"/>
          <c:h val="0.78191590902892905"/>
        </c:manualLayout>
      </c:layout>
      <c:lineChart>
        <c:grouping val="standard"/>
        <c:varyColors val="0"/>
        <c:ser>
          <c:idx val="0"/>
          <c:order val="0"/>
          <c:tx>
            <c:strRef>
              <c:f>'Interaction - Binary Var'!$B$33</c:f>
              <c:strCache>
                <c:ptCount val="1"/>
                <c:pt idx="0">
                  <c:v>Women</c:v>
                </c:pt>
              </c:strCache>
            </c:strRef>
          </c:tx>
          <c:spPr>
            <a:ln w="12700">
              <a:solidFill>
                <a:srgbClr val="000000"/>
              </a:solidFill>
              <a:prstDash val="solid"/>
            </a:ln>
          </c:spPr>
          <c:marker>
            <c:symbol val="diamond"/>
            <c:size val="5"/>
            <c:spPr>
              <a:solidFill>
                <a:srgbClr val="000000"/>
              </a:solidFill>
              <a:ln>
                <a:solidFill>
                  <a:srgbClr val="000000"/>
                </a:solidFill>
                <a:prstDash val="solid"/>
              </a:ln>
            </c:spPr>
          </c:marker>
          <c:cat>
            <c:strRef>
              <c:f>'Interaction - Binary Var'!$C$32:$D$32</c:f>
              <c:strCache>
                <c:ptCount val="2"/>
                <c:pt idx="0">
                  <c:v>Low IV</c:v>
                </c:pt>
                <c:pt idx="1">
                  <c:v>High IV</c:v>
                </c:pt>
              </c:strCache>
            </c:strRef>
          </c:cat>
          <c:val>
            <c:numRef>
              <c:f>'Interaction - Binary Var'!$C$33:$D$33</c:f>
              <c:numCache>
                <c:formatCode>General</c:formatCode>
                <c:ptCount val="2"/>
                <c:pt idx="0">
                  <c:v>2.4</c:v>
                </c:pt>
                <c:pt idx="1">
                  <c:v>3.6</c:v>
                </c:pt>
              </c:numCache>
            </c:numRef>
          </c:val>
          <c:smooth val="0"/>
          <c:extLst>
            <c:ext xmlns:c16="http://schemas.microsoft.com/office/drawing/2014/chart" uri="{C3380CC4-5D6E-409C-BE32-E72D297353CC}">
              <c16:uniqueId val="{00000000-B5F5-43E9-ACA6-E4E7C9FA9EC0}"/>
            </c:ext>
          </c:extLst>
        </c:ser>
        <c:ser>
          <c:idx val="1"/>
          <c:order val="1"/>
          <c:tx>
            <c:strRef>
              <c:f>'Interaction - Binary Var'!$B$34</c:f>
              <c:strCache>
                <c:ptCount val="1"/>
                <c:pt idx="0">
                  <c:v>Men</c:v>
                </c:pt>
              </c:strCache>
            </c:strRef>
          </c:tx>
          <c:spPr>
            <a:ln w="12700">
              <a:solidFill>
                <a:srgbClr val="000000"/>
              </a:solidFill>
              <a:prstDash val="sysDash"/>
            </a:ln>
          </c:spPr>
          <c:marker>
            <c:symbol val="square"/>
            <c:size val="5"/>
            <c:spPr>
              <a:solidFill>
                <a:srgbClr val="000000"/>
              </a:solidFill>
              <a:ln>
                <a:solidFill>
                  <a:srgbClr val="000000"/>
                </a:solidFill>
                <a:prstDash val="solid"/>
              </a:ln>
            </c:spPr>
          </c:marker>
          <c:cat>
            <c:strRef>
              <c:f>'Interaction - Binary Var'!$C$32:$D$32</c:f>
              <c:strCache>
                <c:ptCount val="2"/>
                <c:pt idx="0">
                  <c:v>Low IV</c:v>
                </c:pt>
                <c:pt idx="1">
                  <c:v>High IV</c:v>
                </c:pt>
              </c:strCache>
            </c:strRef>
          </c:cat>
          <c:val>
            <c:numRef>
              <c:f>'Interaction - Binary Var'!$C$34:$D$34</c:f>
              <c:numCache>
                <c:formatCode>General</c:formatCode>
                <c:ptCount val="2"/>
                <c:pt idx="0">
                  <c:v>3.6</c:v>
                </c:pt>
                <c:pt idx="1">
                  <c:v>3.2</c:v>
                </c:pt>
              </c:numCache>
            </c:numRef>
          </c:val>
          <c:smooth val="0"/>
          <c:extLst>
            <c:ext xmlns:c16="http://schemas.microsoft.com/office/drawing/2014/chart" uri="{C3380CC4-5D6E-409C-BE32-E72D297353CC}">
              <c16:uniqueId val="{00000001-B5F5-43E9-ACA6-E4E7C9FA9EC0}"/>
            </c:ext>
          </c:extLst>
        </c:ser>
        <c:dLbls>
          <c:showLegendKey val="0"/>
          <c:showVal val="0"/>
          <c:showCatName val="0"/>
          <c:showSerName val="0"/>
          <c:showPercent val="0"/>
          <c:showBubbleSize val="0"/>
        </c:dLbls>
        <c:marker val="1"/>
        <c:smooth val="0"/>
        <c:axId val="-1415513712"/>
        <c:axId val="-1415511664"/>
      </c:lineChart>
      <c:catAx>
        <c:axId val="-14155137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imes New Roman"/>
                <a:ea typeface="Times New Roman"/>
                <a:cs typeface="Times New Roman"/>
              </a:defRPr>
            </a:pPr>
            <a:endParaRPr lang="en-US"/>
          </a:p>
        </c:txPr>
        <c:crossAx val="-1415511664"/>
        <c:crosses val="autoZero"/>
        <c:auto val="1"/>
        <c:lblAlgn val="ctr"/>
        <c:lblOffset val="100"/>
        <c:tickLblSkip val="1"/>
        <c:tickMarkSkip val="1"/>
        <c:noMultiLvlLbl val="0"/>
      </c:catAx>
      <c:valAx>
        <c:axId val="-1415511664"/>
        <c:scaling>
          <c:orientation val="minMax"/>
          <c:max val="5"/>
          <c:min val="1"/>
        </c:scaling>
        <c:delete val="0"/>
        <c:axPos val="l"/>
        <c:title>
          <c:tx>
            <c:rich>
              <a:bodyPr/>
              <a:lstStyle/>
              <a:p>
                <a:pPr>
                  <a:defRPr sz="1200" b="1" i="0" u="none" strike="noStrike" baseline="0">
                    <a:solidFill>
                      <a:srgbClr val="000000"/>
                    </a:solidFill>
                    <a:latin typeface="Times New Roman"/>
                    <a:ea typeface="Times New Roman"/>
                    <a:cs typeface="Times New Roman"/>
                  </a:defRPr>
                </a:pPr>
                <a:r>
                  <a:rPr lang="en-AU"/>
                  <a:t>Dependent variable</a:t>
                </a:r>
              </a:p>
            </c:rich>
          </c:tx>
          <c:layout>
            <c:manualLayout>
              <c:xMode val="edge"/>
              <c:yMode val="edge"/>
              <c:x val="2.6490087640087898E-2"/>
              <c:y val="0.289893993483515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imes New Roman"/>
                <a:ea typeface="Times New Roman"/>
                <a:cs typeface="Times New Roman"/>
              </a:defRPr>
            </a:pPr>
            <a:endParaRPr lang="en-US"/>
          </a:p>
        </c:txPr>
        <c:crossAx val="-1415513712"/>
        <c:crosses val="autoZero"/>
        <c:crossBetween val="between"/>
      </c:valAx>
      <c:spPr>
        <a:solidFill>
          <a:srgbClr val="FFFFFF"/>
        </a:solidFill>
        <a:ln w="12700">
          <a:solidFill>
            <a:srgbClr val="808080"/>
          </a:solidFill>
          <a:prstDash val="solid"/>
        </a:ln>
      </c:spPr>
    </c:plotArea>
    <c:legend>
      <c:legendPos val="r"/>
      <c:layout>
        <c:manualLayout>
          <c:xMode val="edge"/>
          <c:yMode val="edge"/>
          <c:x val="0.81788145588771499"/>
          <c:y val="0.4042558441238"/>
          <c:w val="0.168874308705561"/>
          <c:h val="0.13031931817148801"/>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4"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165100</xdr:colOff>
      <xdr:row>0</xdr:row>
      <xdr:rowOff>165100</xdr:rowOff>
    </xdr:to>
    <xdr:pic>
      <xdr:nvPicPr>
        <xdr:cNvPr id="2" name="Picture 2">
          <a:extLst>
            <a:ext uri="{FF2B5EF4-FFF2-40B4-BE49-F238E27FC236}">
              <a16:creationId xmlns:a16="http://schemas.microsoft.com/office/drawing/2014/main" id="{3D9D8EA6-707C-4AF1-892E-2527CFD0FAA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651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171449</xdr:colOff>
      <xdr:row>3</xdr:row>
      <xdr:rowOff>11112</xdr:rowOff>
    </xdr:from>
    <xdr:to>
      <xdr:col>4</xdr:col>
      <xdr:colOff>208872</xdr:colOff>
      <xdr:row>16</xdr:row>
      <xdr:rowOff>19050</xdr:rowOff>
    </xdr:to>
    <xdr:pic>
      <xdr:nvPicPr>
        <xdr:cNvPr id="3" name="Picture 2">
          <a:extLst>
            <a:ext uri="{FF2B5EF4-FFF2-40B4-BE49-F238E27FC236}">
              <a16:creationId xmlns:a16="http://schemas.microsoft.com/office/drawing/2014/main" id="{499C3EF9-F0FC-4108-96D6-8EFC6742012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49" y="696912"/>
          <a:ext cx="2475823" cy="24018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10</xdr:col>
      <xdr:colOff>381000</xdr:colOff>
      <xdr:row>25</xdr:row>
      <xdr:rowOff>19050</xdr:rowOff>
    </xdr:to>
    <xdr:graphicFrame macro="">
      <xdr:nvGraphicFramePr>
        <xdr:cNvPr id="2" name="Chart 2">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5</xdr:row>
      <xdr:rowOff>0</xdr:rowOff>
    </xdr:from>
    <xdr:to>
      <xdr:col>10</xdr:col>
      <xdr:colOff>381000</xdr:colOff>
      <xdr:row>27</xdr:row>
      <xdr:rowOff>19050</xdr:rowOff>
    </xdr:to>
    <xdr:graphicFrame macro="">
      <xdr:nvGraphicFramePr>
        <xdr:cNvPr id="2" name="Chart 2">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388B7-57EA-4F19-9A9E-980BDBD1DBA0}">
  <dimension ref="A1:B2"/>
  <sheetViews>
    <sheetView tabSelected="1" workbookViewId="0">
      <selection activeCell="H12" sqref="H12"/>
    </sheetView>
  </sheetViews>
  <sheetFormatPr defaultRowHeight="14.5" x14ac:dyDescent="0.35"/>
  <cols>
    <col min="1" max="16384" width="8.7265625" style="14"/>
  </cols>
  <sheetData>
    <row r="1" spans="1:2" ht="18.5" x14ac:dyDescent="0.45">
      <c r="B1" s="13" t="s">
        <v>25</v>
      </c>
    </row>
    <row r="2" spans="1:2" ht="21" x14ac:dyDescent="0.35">
      <c r="A2" s="15" t="s">
        <v>24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E08E3-F83B-4970-AC21-F52510871896}">
  <sheetPr>
    <tabColor rgb="FFC00000"/>
  </sheetPr>
  <dimension ref="A1:Z170"/>
  <sheetViews>
    <sheetView showOutlineSymbols="0" topLeftCell="A16" workbookViewId="0">
      <selection activeCell="B40" sqref="B40"/>
    </sheetView>
  </sheetViews>
  <sheetFormatPr defaultColWidth="9.1796875" defaultRowHeight="12.75" customHeight="1" x14ac:dyDescent="0.35"/>
  <cols>
    <col min="1" max="1" width="21.54296875" style="18" bestFit="1" customWidth="1"/>
    <col min="2" max="2" width="84" style="16" bestFit="1" customWidth="1"/>
    <col min="3" max="3" width="10.54296875" style="18" customWidth="1"/>
    <col min="4" max="6" width="9.1796875" style="18"/>
    <col min="7" max="7" width="9.1796875" style="17"/>
    <col min="8" max="8" width="12.1796875" style="18" customWidth="1"/>
    <col min="9" max="9" width="8.81640625" style="17" customWidth="1"/>
    <col min="10" max="10" width="9.1796875" style="18"/>
    <col min="11" max="11" width="9.1796875" style="19"/>
    <col min="12" max="12" width="10.54296875" style="19" customWidth="1"/>
    <col min="13" max="13" width="9.1796875" style="19"/>
    <col min="14" max="14" width="12.54296875" style="19" customWidth="1"/>
    <col min="15" max="15" width="9.81640625" style="19" customWidth="1"/>
    <col min="16" max="16" width="10.26953125" style="20" customWidth="1"/>
    <col min="17" max="17" width="11.54296875" style="19" customWidth="1"/>
    <col min="18" max="18" width="9.1796875" style="20"/>
    <col min="19" max="19" width="12" style="19" customWidth="1"/>
    <col min="20" max="23" width="9.1796875" style="19"/>
    <col min="24" max="24" width="10" style="19" customWidth="1"/>
    <col min="25" max="25" width="9.1796875" style="20"/>
    <col min="26" max="26" width="11.81640625" style="19" customWidth="1"/>
    <col min="27" max="256" width="9.1796875" style="19"/>
    <col min="257" max="257" width="11.26953125" style="19" customWidth="1"/>
    <col min="258" max="258" width="9.1796875" style="19"/>
    <col min="259" max="259" width="10.54296875" style="19" customWidth="1"/>
    <col min="260" max="263" width="9.1796875" style="19"/>
    <col min="264" max="264" width="12.1796875" style="19" customWidth="1"/>
    <col min="265" max="265" width="8.81640625" style="19" customWidth="1"/>
    <col min="266" max="267" width="9.1796875" style="19"/>
    <col min="268" max="268" width="10.54296875" style="19" customWidth="1"/>
    <col min="269" max="269" width="9.1796875" style="19"/>
    <col min="270" max="270" width="12.54296875" style="19" customWidth="1"/>
    <col min="271" max="271" width="9.81640625" style="19" customWidth="1"/>
    <col min="272" max="272" width="10.26953125" style="19" customWidth="1"/>
    <col min="273" max="273" width="11.54296875" style="19" customWidth="1"/>
    <col min="274" max="274" width="9.1796875" style="19"/>
    <col min="275" max="275" width="12" style="19" customWidth="1"/>
    <col min="276" max="279" width="9.1796875" style="19"/>
    <col min="280" max="280" width="10" style="19" customWidth="1"/>
    <col min="281" max="281" width="9.1796875" style="19"/>
    <col min="282" max="282" width="11.81640625" style="19" customWidth="1"/>
    <col min="283" max="512" width="9.1796875" style="19"/>
    <col min="513" max="513" width="11.26953125" style="19" customWidth="1"/>
    <col min="514" max="514" width="9.1796875" style="19"/>
    <col min="515" max="515" width="10.54296875" style="19" customWidth="1"/>
    <col min="516" max="519" width="9.1796875" style="19"/>
    <col min="520" max="520" width="12.1796875" style="19" customWidth="1"/>
    <col min="521" max="521" width="8.81640625" style="19" customWidth="1"/>
    <col min="522" max="523" width="9.1796875" style="19"/>
    <col min="524" max="524" width="10.54296875" style="19" customWidth="1"/>
    <col min="525" max="525" width="9.1796875" style="19"/>
    <col min="526" max="526" width="12.54296875" style="19" customWidth="1"/>
    <col min="527" max="527" width="9.81640625" style="19" customWidth="1"/>
    <col min="528" max="528" width="10.26953125" style="19" customWidth="1"/>
    <col min="529" max="529" width="11.54296875" style="19" customWidth="1"/>
    <col min="530" max="530" width="9.1796875" style="19"/>
    <col min="531" max="531" width="12" style="19" customWidth="1"/>
    <col min="532" max="535" width="9.1796875" style="19"/>
    <col min="536" max="536" width="10" style="19" customWidth="1"/>
    <col min="537" max="537" width="9.1796875" style="19"/>
    <col min="538" max="538" width="11.81640625" style="19" customWidth="1"/>
    <col min="539" max="768" width="9.1796875" style="19"/>
    <col min="769" max="769" width="11.26953125" style="19" customWidth="1"/>
    <col min="770" max="770" width="9.1796875" style="19"/>
    <col min="771" max="771" width="10.54296875" style="19" customWidth="1"/>
    <col min="772" max="775" width="9.1796875" style="19"/>
    <col min="776" max="776" width="12.1796875" style="19" customWidth="1"/>
    <col min="777" max="777" width="8.81640625" style="19" customWidth="1"/>
    <col min="778" max="779" width="9.1796875" style="19"/>
    <col min="780" max="780" width="10.54296875" style="19" customWidth="1"/>
    <col min="781" max="781" width="9.1796875" style="19"/>
    <col min="782" max="782" width="12.54296875" style="19" customWidth="1"/>
    <col min="783" max="783" width="9.81640625" style="19" customWidth="1"/>
    <col min="784" max="784" width="10.26953125" style="19" customWidth="1"/>
    <col min="785" max="785" width="11.54296875" style="19" customWidth="1"/>
    <col min="786" max="786" width="9.1796875" style="19"/>
    <col min="787" max="787" width="12" style="19" customWidth="1"/>
    <col min="788" max="791" width="9.1796875" style="19"/>
    <col min="792" max="792" width="10" style="19" customWidth="1"/>
    <col min="793" max="793" width="9.1796875" style="19"/>
    <col min="794" max="794" width="11.81640625" style="19" customWidth="1"/>
    <col min="795" max="1024" width="9.1796875" style="19"/>
    <col min="1025" max="1025" width="11.26953125" style="19" customWidth="1"/>
    <col min="1026" max="1026" width="9.1796875" style="19"/>
    <col min="1027" max="1027" width="10.54296875" style="19" customWidth="1"/>
    <col min="1028" max="1031" width="9.1796875" style="19"/>
    <col min="1032" max="1032" width="12.1796875" style="19" customWidth="1"/>
    <col min="1033" max="1033" width="8.81640625" style="19" customWidth="1"/>
    <col min="1034" max="1035" width="9.1796875" style="19"/>
    <col min="1036" max="1036" width="10.54296875" style="19" customWidth="1"/>
    <col min="1037" max="1037" width="9.1796875" style="19"/>
    <col min="1038" max="1038" width="12.54296875" style="19" customWidth="1"/>
    <col min="1039" max="1039" width="9.81640625" style="19" customWidth="1"/>
    <col min="1040" max="1040" width="10.26953125" style="19" customWidth="1"/>
    <col min="1041" max="1041" width="11.54296875" style="19" customWidth="1"/>
    <col min="1042" max="1042" width="9.1796875" style="19"/>
    <col min="1043" max="1043" width="12" style="19" customWidth="1"/>
    <col min="1044" max="1047" width="9.1796875" style="19"/>
    <col min="1048" max="1048" width="10" style="19" customWidth="1"/>
    <col min="1049" max="1049" width="9.1796875" style="19"/>
    <col min="1050" max="1050" width="11.81640625" style="19" customWidth="1"/>
    <col min="1051" max="1280" width="9.1796875" style="19"/>
    <col min="1281" max="1281" width="11.26953125" style="19" customWidth="1"/>
    <col min="1282" max="1282" width="9.1796875" style="19"/>
    <col min="1283" max="1283" width="10.54296875" style="19" customWidth="1"/>
    <col min="1284" max="1287" width="9.1796875" style="19"/>
    <col min="1288" max="1288" width="12.1796875" style="19" customWidth="1"/>
    <col min="1289" max="1289" width="8.81640625" style="19" customWidth="1"/>
    <col min="1290" max="1291" width="9.1796875" style="19"/>
    <col min="1292" max="1292" width="10.54296875" style="19" customWidth="1"/>
    <col min="1293" max="1293" width="9.1796875" style="19"/>
    <col min="1294" max="1294" width="12.54296875" style="19" customWidth="1"/>
    <col min="1295" max="1295" width="9.81640625" style="19" customWidth="1"/>
    <col min="1296" max="1296" width="10.26953125" style="19" customWidth="1"/>
    <col min="1297" max="1297" width="11.54296875" style="19" customWidth="1"/>
    <col min="1298" max="1298" width="9.1796875" style="19"/>
    <col min="1299" max="1299" width="12" style="19" customWidth="1"/>
    <col min="1300" max="1303" width="9.1796875" style="19"/>
    <col min="1304" max="1304" width="10" style="19" customWidth="1"/>
    <col min="1305" max="1305" width="9.1796875" style="19"/>
    <col min="1306" max="1306" width="11.81640625" style="19" customWidth="1"/>
    <col min="1307" max="1536" width="9.1796875" style="19"/>
    <col min="1537" max="1537" width="11.26953125" style="19" customWidth="1"/>
    <col min="1538" max="1538" width="9.1796875" style="19"/>
    <col min="1539" max="1539" width="10.54296875" style="19" customWidth="1"/>
    <col min="1540" max="1543" width="9.1796875" style="19"/>
    <col min="1544" max="1544" width="12.1796875" style="19" customWidth="1"/>
    <col min="1545" max="1545" width="8.81640625" style="19" customWidth="1"/>
    <col min="1546" max="1547" width="9.1796875" style="19"/>
    <col min="1548" max="1548" width="10.54296875" style="19" customWidth="1"/>
    <col min="1549" max="1549" width="9.1796875" style="19"/>
    <col min="1550" max="1550" width="12.54296875" style="19" customWidth="1"/>
    <col min="1551" max="1551" width="9.81640625" style="19" customWidth="1"/>
    <col min="1552" max="1552" width="10.26953125" style="19" customWidth="1"/>
    <col min="1553" max="1553" width="11.54296875" style="19" customWidth="1"/>
    <col min="1554" max="1554" width="9.1796875" style="19"/>
    <col min="1555" max="1555" width="12" style="19" customWidth="1"/>
    <col min="1556" max="1559" width="9.1796875" style="19"/>
    <col min="1560" max="1560" width="10" style="19" customWidth="1"/>
    <col min="1561" max="1561" width="9.1796875" style="19"/>
    <col min="1562" max="1562" width="11.81640625" style="19" customWidth="1"/>
    <col min="1563" max="1792" width="9.1796875" style="19"/>
    <col min="1793" max="1793" width="11.26953125" style="19" customWidth="1"/>
    <col min="1794" max="1794" width="9.1796875" style="19"/>
    <col min="1795" max="1795" width="10.54296875" style="19" customWidth="1"/>
    <col min="1796" max="1799" width="9.1796875" style="19"/>
    <col min="1800" max="1800" width="12.1796875" style="19" customWidth="1"/>
    <col min="1801" max="1801" width="8.81640625" style="19" customWidth="1"/>
    <col min="1802" max="1803" width="9.1796875" style="19"/>
    <col min="1804" max="1804" width="10.54296875" style="19" customWidth="1"/>
    <col min="1805" max="1805" width="9.1796875" style="19"/>
    <col min="1806" max="1806" width="12.54296875" style="19" customWidth="1"/>
    <col min="1807" max="1807" width="9.81640625" style="19" customWidth="1"/>
    <col min="1808" max="1808" width="10.26953125" style="19" customWidth="1"/>
    <col min="1809" max="1809" width="11.54296875" style="19" customWidth="1"/>
    <col min="1810" max="1810" width="9.1796875" style="19"/>
    <col min="1811" max="1811" width="12" style="19" customWidth="1"/>
    <col min="1812" max="1815" width="9.1796875" style="19"/>
    <col min="1816" max="1816" width="10" style="19" customWidth="1"/>
    <col min="1817" max="1817" width="9.1796875" style="19"/>
    <col min="1818" max="1818" width="11.81640625" style="19" customWidth="1"/>
    <col min="1819" max="2048" width="9.1796875" style="19"/>
    <col min="2049" max="2049" width="11.26953125" style="19" customWidth="1"/>
    <col min="2050" max="2050" width="9.1796875" style="19"/>
    <col min="2051" max="2051" width="10.54296875" style="19" customWidth="1"/>
    <col min="2052" max="2055" width="9.1796875" style="19"/>
    <col min="2056" max="2056" width="12.1796875" style="19" customWidth="1"/>
    <col min="2057" max="2057" width="8.81640625" style="19" customWidth="1"/>
    <col min="2058" max="2059" width="9.1796875" style="19"/>
    <col min="2060" max="2060" width="10.54296875" style="19" customWidth="1"/>
    <col min="2061" max="2061" width="9.1796875" style="19"/>
    <col min="2062" max="2062" width="12.54296875" style="19" customWidth="1"/>
    <col min="2063" max="2063" width="9.81640625" style="19" customWidth="1"/>
    <col min="2064" max="2064" width="10.26953125" style="19" customWidth="1"/>
    <col min="2065" max="2065" width="11.54296875" style="19" customWidth="1"/>
    <col min="2066" max="2066" width="9.1796875" style="19"/>
    <col min="2067" max="2067" width="12" style="19" customWidth="1"/>
    <col min="2068" max="2071" width="9.1796875" style="19"/>
    <col min="2072" max="2072" width="10" style="19" customWidth="1"/>
    <col min="2073" max="2073" width="9.1796875" style="19"/>
    <col min="2074" max="2074" width="11.81640625" style="19" customWidth="1"/>
    <col min="2075" max="2304" width="9.1796875" style="19"/>
    <col min="2305" max="2305" width="11.26953125" style="19" customWidth="1"/>
    <col min="2306" max="2306" width="9.1796875" style="19"/>
    <col min="2307" max="2307" width="10.54296875" style="19" customWidth="1"/>
    <col min="2308" max="2311" width="9.1796875" style="19"/>
    <col min="2312" max="2312" width="12.1796875" style="19" customWidth="1"/>
    <col min="2313" max="2313" width="8.81640625" style="19" customWidth="1"/>
    <col min="2314" max="2315" width="9.1796875" style="19"/>
    <col min="2316" max="2316" width="10.54296875" style="19" customWidth="1"/>
    <col min="2317" max="2317" width="9.1796875" style="19"/>
    <col min="2318" max="2318" width="12.54296875" style="19" customWidth="1"/>
    <col min="2319" max="2319" width="9.81640625" style="19" customWidth="1"/>
    <col min="2320" max="2320" width="10.26953125" style="19" customWidth="1"/>
    <col min="2321" max="2321" width="11.54296875" style="19" customWidth="1"/>
    <col min="2322" max="2322" width="9.1796875" style="19"/>
    <col min="2323" max="2323" width="12" style="19" customWidth="1"/>
    <col min="2324" max="2327" width="9.1796875" style="19"/>
    <col min="2328" max="2328" width="10" style="19" customWidth="1"/>
    <col min="2329" max="2329" width="9.1796875" style="19"/>
    <col min="2330" max="2330" width="11.81640625" style="19" customWidth="1"/>
    <col min="2331" max="2560" width="9.1796875" style="19"/>
    <col min="2561" max="2561" width="11.26953125" style="19" customWidth="1"/>
    <col min="2562" max="2562" width="9.1796875" style="19"/>
    <col min="2563" max="2563" width="10.54296875" style="19" customWidth="1"/>
    <col min="2564" max="2567" width="9.1796875" style="19"/>
    <col min="2568" max="2568" width="12.1796875" style="19" customWidth="1"/>
    <col min="2569" max="2569" width="8.81640625" style="19" customWidth="1"/>
    <col min="2570" max="2571" width="9.1796875" style="19"/>
    <col min="2572" max="2572" width="10.54296875" style="19" customWidth="1"/>
    <col min="2573" max="2573" width="9.1796875" style="19"/>
    <col min="2574" max="2574" width="12.54296875" style="19" customWidth="1"/>
    <col min="2575" max="2575" width="9.81640625" style="19" customWidth="1"/>
    <col min="2576" max="2576" width="10.26953125" style="19" customWidth="1"/>
    <col min="2577" max="2577" width="11.54296875" style="19" customWidth="1"/>
    <col min="2578" max="2578" width="9.1796875" style="19"/>
    <col min="2579" max="2579" width="12" style="19" customWidth="1"/>
    <col min="2580" max="2583" width="9.1796875" style="19"/>
    <col min="2584" max="2584" width="10" style="19" customWidth="1"/>
    <col min="2585" max="2585" width="9.1796875" style="19"/>
    <col min="2586" max="2586" width="11.81640625" style="19" customWidth="1"/>
    <col min="2587" max="2816" width="9.1796875" style="19"/>
    <col min="2817" max="2817" width="11.26953125" style="19" customWidth="1"/>
    <col min="2818" max="2818" width="9.1796875" style="19"/>
    <col min="2819" max="2819" width="10.54296875" style="19" customWidth="1"/>
    <col min="2820" max="2823" width="9.1796875" style="19"/>
    <col min="2824" max="2824" width="12.1796875" style="19" customWidth="1"/>
    <col min="2825" max="2825" width="8.81640625" style="19" customWidth="1"/>
    <col min="2826" max="2827" width="9.1796875" style="19"/>
    <col min="2828" max="2828" width="10.54296875" style="19" customWidth="1"/>
    <col min="2829" max="2829" width="9.1796875" style="19"/>
    <col min="2830" max="2830" width="12.54296875" style="19" customWidth="1"/>
    <col min="2831" max="2831" width="9.81640625" style="19" customWidth="1"/>
    <col min="2832" max="2832" width="10.26953125" style="19" customWidth="1"/>
    <col min="2833" max="2833" width="11.54296875" style="19" customWidth="1"/>
    <col min="2834" max="2834" width="9.1796875" style="19"/>
    <col min="2835" max="2835" width="12" style="19" customWidth="1"/>
    <col min="2836" max="2839" width="9.1796875" style="19"/>
    <col min="2840" max="2840" width="10" style="19" customWidth="1"/>
    <col min="2841" max="2841" width="9.1796875" style="19"/>
    <col min="2842" max="2842" width="11.81640625" style="19" customWidth="1"/>
    <col min="2843" max="3072" width="9.1796875" style="19"/>
    <col min="3073" max="3073" width="11.26953125" style="19" customWidth="1"/>
    <col min="3074" max="3074" width="9.1796875" style="19"/>
    <col min="3075" max="3075" width="10.54296875" style="19" customWidth="1"/>
    <col min="3076" max="3079" width="9.1796875" style="19"/>
    <col min="3080" max="3080" width="12.1796875" style="19" customWidth="1"/>
    <col min="3081" max="3081" width="8.81640625" style="19" customWidth="1"/>
    <col min="3082" max="3083" width="9.1796875" style="19"/>
    <col min="3084" max="3084" width="10.54296875" style="19" customWidth="1"/>
    <col min="3085" max="3085" width="9.1796875" style="19"/>
    <col min="3086" max="3086" width="12.54296875" style="19" customWidth="1"/>
    <col min="3087" max="3087" width="9.81640625" style="19" customWidth="1"/>
    <col min="3088" max="3088" width="10.26953125" style="19" customWidth="1"/>
    <col min="3089" max="3089" width="11.54296875" style="19" customWidth="1"/>
    <col min="3090" max="3090" width="9.1796875" style="19"/>
    <col min="3091" max="3091" width="12" style="19" customWidth="1"/>
    <col min="3092" max="3095" width="9.1796875" style="19"/>
    <col min="3096" max="3096" width="10" style="19" customWidth="1"/>
    <col min="3097" max="3097" width="9.1796875" style="19"/>
    <col min="3098" max="3098" width="11.81640625" style="19" customWidth="1"/>
    <col min="3099" max="3328" width="9.1796875" style="19"/>
    <col min="3329" max="3329" width="11.26953125" style="19" customWidth="1"/>
    <col min="3330" max="3330" width="9.1796875" style="19"/>
    <col min="3331" max="3331" width="10.54296875" style="19" customWidth="1"/>
    <col min="3332" max="3335" width="9.1796875" style="19"/>
    <col min="3336" max="3336" width="12.1796875" style="19" customWidth="1"/>
    <col min="3337" max="3337" width="8.81640625" style="19" customWidth="1"/>
    <col min="3338" max="3339" width="9.1796875" style="19"/>
    <col min="3340" max="3340" width="10.54296875" style="19" customWidth="1"/>
    <col min="3341" max="3341" width="9.1796875" style="19"/>
    <col min="3342" max="3342" width="12.54296875" style="19" customWidth="1"/>
    <col min="3343" max="3343" width="9.81640625" style="19" customWidth="1"/>
    <col min="3344" max="3344" width="10.26953125" style="19" customWidth="1"/>
    <col min="3345" max="3345" width="11.54296875" style="19" customWidth="1"/>
    <col min="3346" max="3346" width="9.1796875" style="19"/>
    <col min="3347" max="3347" width="12" style="19" customWidth="1"/>
    <col min="3348" max="3351" width="9.1796875" style="19"/>
    <col min="3352" max="3352" width="10" style="19" customWidth="1"/>
    <col min="3353" max="3353" width="9.1796875" style="19"/>
    <col min="3354" max="3354" width="11.81640625" style="19" customWidth="1"/>
    <col min="3355" max="3584" width="9.1796875" style="19"/>
    <col min="3585" max="3585" width="11.26953125" style="19" customWidth="1"/>
    <col min="3586" max="3586" width="9.1796875" style="19"/>
    <col min="3587" max="3587" width="10.54296875" style="19" customWidth="1"/>
    <col min="3588" max="3591" width="9.1796875" style="19"/>
    <col min="3592" max="3592" width="12.1796875" style="19" customWidth="1"/>
    <col min="3593" max="3593" width="8.81640625" style="19" customWidth="1"/>
    <col min="3594" max="3595" width="9.1796875" style="19"/>
    <col min="3596" max="3596" width="10.54296875" style="19" customWidth="1"/>
    <col min="3597" max="3597" width="9.1796875" style="19"/>
    <col min="3598" max="3598" width="12.54296875" style="19" customWidth="1"/>
    <col min="3599" max="3599" width="9.81640625" style="19" customWidth="1"/>
    <col min="3600" max="3600" width="10.26953125" style="19" customWidth="1"/>
    <col min="3601" max="3601" width="11.54296875" style="19" customWidth="1"/>
    <col min="3602" max="3602" width="9.1796875" style="19"/>
    <col min="3603" max="3603" width="12" style="19" customWidth="1"/>
    <col min="3604" max="3607" width="9.1796875" style="19"/>
    <col min="3608" max="3608" width="10" style="19" customWidth="1"/>
    <col min="3609" max="3609" width="9.1796875" style="19"/>
    <col min="3610" max="3610" width="11.81640625" style="19" customWidth="1"/>
    <col min="3611" max="3840" width="9.1796875" style="19"/>
    <col min="3841" max="3841" width="11.26953125" style="19" customWidth="1"/>
    <col min="3842" max="3842" width="9.1796875" style="19"/>
    <col min="3843" max="3843" width="10.54296875" style="19" customWidth="1"/>
    <col min="3844" max="3847" width="9.1796875" style="19"/>
    <col min="3848" max="3848" width="12.1796875" style="19" customWidth="1"/>
    <col min="3849" max="3849" width="8.81640625" style="19" customWidth="1"/>
    <col min="3850" max="3851" width="9.1796875" style="19"/>
    <col min="3852" max="3852" width="10.54296875" style="19" customWidth="1"/>
    <col min="3853" max="3853" width="9.1796875" style="19"/>
    <col min="3854" max="3854" width="12.54296875" style="19" customWidth="1"/>
    <col min="3855" max="3855" width="9.81640625" style="19" customWidth="1"/>
    <col min="3856" max="3856" width="10.26953125" style="19" customWidth="1"/>
    <col min="3857" max="3857" width="11.54296875" style="19" customWidth="1"/>
    <col min="3858" max="3858" width="9.1796875" style="19"/>
    <col min="3859" max="3859" width="12" style="19" customWidth="1"/>
    <col min="3860" max="3863" width="9.1796875" style="19"/>
    <col min="3864" max="3864" width="10" style="19" customWidth="1"/>
    <col min="3865" max="3865" width="9.1796875" style="19"/>
    <col min="3866" max="3866" width="11.81640625" style="19" customWidth="1"/>
    <col min="3867" max="4096" width="9.1796875" style="19"/>
    <col min="4097" max="4097" width="11.26953125" style="19" customWidth="1"/>
    <col min="4098" max="4098" width="9.1796875" style="19"/>
    <col min="4099" max="4099" width="10.54296875" style="19" customWidth="1"/>
    <col min="4100" max="4103" width="9.1796875" style="19"/>
    <col min="4104" max="4104" width="12.1796875" style="19" customWidth="1"/>
    <col min="4105" max="4105" width="8.81640625" style="19" customWidth="1"/>
    <col min="4106" max="4107" width="9.1796875" style="19"/>
    <col min="4108" max="4108" width="10.54296875" style="19" customWidth="1"/>
    <col min="4109" max="4109" width="9.1796875" style="19"/>
    <col min="4110" max="4110" width="12.54296875" style="19" customWidth="1"/>
    <col min="4111" max="4111" width="9.81640625" style="19" customWidth="1"/>
    <col min="4112" max="4112" width="10.26953125" style="19" customWidth="1"/>
    <col min="4113" max="4113" width="11.54296875" style="19" customWidth="1"/>
    <col min="4114" max="4114" width="9.1796875" style="19"/>
    <col min="4115" max="4115" width="12" style="19" customWidth="1"/>
    <col min="4116" max="4119" width="9.1796875" style="19"/>
    <col min="4120" max="4120" width="10" style="19" customWidth="1"/>
    <col min="4121" max="4121" width="9.1796875" style="19"/>
    <col min="4122" max="4122" width="11.81640625" style="19" customWidth="1"/>
    <col min="4123" max="4352" width="9.1796875" style="19"/>
    <col min="4353" max="4353" width="11.26953125" style="19" customWidth="1"/>
    <col min="4354" max="4354" width="9.1796875" style="19"/>
    <col min="4355" max="4355" width="10.54296875" style="19" customWidth="1"/>
    <col min="4356" max="4359" width="9.1796875" style="19"/>
    <col min="4360" max="4360" width="12.1796875" style="19" customWidth="1"/>
    <col min="4361" max="4361" width="8.81640625" style="19" customWidth="1"/>
    <col min="4362" max="4363" width="9.1796875" style="19"/>
    <col min="4364" max="4364" width="10.54296875" style="19" customWidth="1"/>
    <col min="4365" max="4365" width="9.1796875" style="19"/>
    <col min="4366" max="4366" width="12.54296875" style="19" customWidth="1"/>
    <col min="4367" max="4367" width="9.81640625" style="19" customWidth="1"/>
    <col min="4368" max="4368" width="10.26953125" style="19" customWidth="1"/>
    <col min="4369" max="4369" width="11.54296875" style="19" customWidth="1"/>
    <col min="4370" max="4370" width="9.1796875" style="19"/>
    <col min="4371" max="4371" width="12" style="19" customWidth="1"/>
    <col min="4372" max="4375" width="9.1796875" style="19"/>
    <col min="4376" max="4376" width="10" style="19" customWidth="1"/>
    <col min="4377" max="4377" width="9.1796875" style="19"/>
    <col min="4378" max="4378" width="11.81640625" style="19" customWidth="1"/>
    <col min="4379" max="4608" width="9.1796875" style="19"/>
    <col min="4609" max="4609" width="11.26953125" style="19" customWidth="1"/>
    <col min="4610" max="4610" width="9.1796875" style="19"/>
    <col min="4611" max="4611" width="10.54296875" style="19" customWidth="1"/>
    <col min="4612" max="4615" width="9.1796875" style="19"/>
    <col min="4616" max="4616" width="12.1796875" style="19" customWidth="1"/>
    <col min="4617" max="4617" width="8.81640625" style="19" customWidth="1"/>
    <col min="4618" max="4619" width="9.1796875" style="19"/>
    <col min="4620" max="4620" width="10.54296875" style="19" customWidth="1"/>
    <col min="4621" max="4621" width="9.1796875" style="19"/>
    <col min="4622" max="4622" width="12.54296875" style="19" customWidth="1"/>
    <col min="4623" max="4623" width="9.81640625" style="19" customWidth="1"/>
    <col min="4624" max="4624" width="10.26953125" style="19" customWidth="1"/>
    <col min="4625" max="4625" width="11.54296875" style="19" customWidth="1"/>
    <col min="4626" max="4626" width="9.1796875" style="19"/>
    <col min="4627" max="4627" width="12" style="19" customWidth="1"/>
    <col min="4628" max="4631" width="9.1796875" style="19"/>
    <col min="4632" max="4632" width="10" style="19" customWidth="1"/>
    <col min="4633" max="4633" width="9.1796875" style="19"/>
    <col min="4634" max="4634" width="11.81640625" style="19" customWidth="1"/>
    <col min="4635" max="4864" width="9.1796875" style="19"/>
    <col min="4865" max="4865" width="11.26953125" style="19" customWidth="1"/>
    <col min="4866" max="4866" width="9.1796875" style="19"/>
    <col min="4867" max="4867" width="10.54296875" style="19" customWidth="1"/>
    <col min="4868" max="4871" width="9.1796875" style="19"/>
    <col min="4872" max="4872" width="12.1796875" style="19" customWidth="1"/>
    <col min="4873" max="4873" width="8.81640625" style="19" customWidth="1"/>
    <col min="4874" max="4875" width="9.1796875" style="19"/>
    <col min="4876" max="4876" width="10.54296875" style="19" customWidth="1"/>
    <col min="4877" max="4877" width="9.1796875" style="19"/>
    <col min="4878" max="4878" width="12.54296875" style="19" customWidth="1"/>
    <col min="4879" max="4879" width="9.81640625" style="19" customWidth="1"/>
    <col min="4880" max="4880" width="10.26953125" style="19" customWidth="1"/>
    <col min="4881" max="4881" width="11.54296875" style="19" customWidth="1"/>
    <col min="4882" max="4882" width="9.1796875" style="19"/>
    <col min="4883" max="4883" width="12" style="19" customWidth="1"/>
    <col min="4884" max="4887" width="9.1796875" style="19"/>
    <col min="4888" max="4888" width="10" style="19" customWidth="1"/>
    <col min="4889" max="4889" width="9.1796875" style="19"/>
    <col min="4890" max="4890" width="11.81640625" style="19" customWidth="1"/>
    <col min="4891" max="5120" width="9.1796875" style="19"/>
    <col min="5121" max="5121" width="11.26953125" style="19" customWidth="1"/>
    <col min="5122" max="5122" width="9.1796875" style="19"/>
    <col min="5123" max="5123" width="10.54296875" style="19" customWidth="1"/>
    <col min="5124" max="5127" width="9.1796875" style="19"/>
    <col min="5128" max="5128" width="12.1796875" style="19" customWidth="1"/>
    <col min="5129" max="5129" width="8.81640625" style="19" customWidth="1"/>
    <col min="5130" max="5131" width="9.1796875" style="19"/>
    <col min="5132" max="5132" width="10.54296875" style="19" customWidth="1"/>
    <col min="5133" max="5133" width="9.1796875" style="19"/>
    <col min="5134" max="5134" width="12.54296875" style="19" customWidth="1"/>
    <col min="5135" max="5135" width="9.81640625" style="19" customWidth="1"/>
    <col min="5136" max="5136" width="10.26953125" style="19" customWidth="1"/>
    <col min="5137" max="5137" width="11.54296875" style="19" customWidth="1"/>
    <col min="5138" max="5138" width="9.1796875" style="19"/>
    <col min="5139" max="5139" width="12" style="19" customWidth="1"/>
    <col min="5140" max="5143" width="9.1796875" style="19"/>
    <col min="5144" max="5144" width="10" style="19" customWidth="1"/>
    <col min="5145" max="5145" width="9.1796875" style="19"/>
    <col min="5146" max="5146" width="11.81640625" style="19" customWidth="1"/>
    <col min="5147" max="5376" width="9.1796875" style="19"/>
    <col min="5377" max="5377" width="11.26953125" style="19" customWidth="1"/>
    <col min="5378" max="5378" width="9.1796875" style="19"/>
    <col min="5379" max="5379" width="10.54296875" style="19" customWidth="1"/>
    <col min="5380" max="5383" width="9.1796875" style="19"/>
    <col min="5384" max="5384" width="12.1796875" style="19" customWidth="1"/>
    <col min="5385" max="5385" width="8.81640625" style="19" customWidth="1"/>
    <col min="5386" max="5387" width="9.1796875" style="19"/>
    <col min="5388" max="5388" width="10.54296875" style="19" customWidth="1"/>
    <col min="5389" max="5389" width="9.1796875" style="19"/>
    <col min="5390" max="5390" width="12.54296875" style="19" customWidth="1"/>
    <col min="5391" max="5391" width="9.81640625" style="19" customWidth="1"/>
    <col min="5392" max="5392" width="10.26953125" style="19" customWidth="1"/>
    <col min="5393" max="5393" width="11.54296875" style="19" customWidth="1"/>
    <col min="5394" max="5394" width="9.1796875" style="19"/>
    <col min="5395" max="5395" width="12" style="19" customWidth="1"/>
    <col min="5396" max="5399" width="9.1796875" style="19"/>
    <col min="5400" max="5400" width="10" style="19" customWidth="1"/>
    <col min="5401" max="5401" width="9.1796875" style="19"/>
    <col min="5402" max="5402" width="11.81640625" style="19" customWidth="1"/>
    <col min="5403" max="5632" width="9.1796875" style="19"/>
    <col min="5633" max="5633" width="11.26953125" style="19" customWidth="1"/>
    <col min="5634" max="5634" width="9.1796875" style="19"/>
    <col min="5635" max="5635" width="10.54296875" style="19" customWidth="1"/>
    <col min="5636" max="5639" width="9.1796875" style="19"/>
    <col min="5640" max="5640" width="12.1796875" style="19" customWidth="1"/>
    <col min="5641" max="5641" width="8.81640625" style="19" customWidth="1"/>
    <col min="5642" max="5643" width="9.1796875" style="19"/>
    <col min="5644" max="5644" width="10.54296875" style="19" customWidth="1"/>
    <col min="5645" max="5645" width="9.1796875" style="19"/>
    <col min="5646" max="5646" width="12.54296875" style="19" customWidth="1"/>
    <col min="5647" max="5647" width="9.81640625" style="19" customWidth="1"/>
    <col min="5648" max="5648" width="10.26953125" style="19" customWidth="1"/>
    <col min="5649" max="5649" width="11.54296875" style="19" customWidth="1"/>
    <col min="5650" max="5650" width="9.1796875" style="19"/>
    <col min="5651" max="5651" width="12" style="19" customWidth="1"/>
    <col min="5652" max="5655" width="9.1796875" style="19"/>
    <col min="5656" max="5656" width="10" style="19" customWidth="1"/>
    <col min="5657" max="5657" width="9.1796875" style="19"/>
    <col min="5658" max="5658" width="11.81640625" style="19" customWidth="1"/>
    <col min="5659" max="5888" width="9.1796875" style="19"/>
    <col min="5889" max="5889" width="11.26953125" style="19" customWidth="1"/>
    <col min="5890" max="5890" width="9.1796875" style="19"/>
    <col min="5891" max="5891" width="10.54296875" style="19" customWidth="1"/>
    <col min="5892" max="5895" width="9.1796875" style="19"/>
    <col min="5896" max="5896" width="12.1796875" style="19" customWidth="1"/>
    <col min="5897" max="5897" width="8.81640625" style="19" customWidth="1"/>
    <col min="5898" max="5899" width="9.1796875" style="19"/>
    <col min="5900" max="5900" width="10.54296875" style="19" customWidth="1"/>
    <col min="5901" max="5901" width="9.1796875" style="19"/>
    <col min="5902" max="5902" width="12.54296875" style="19" customWidth="1"/>
    <col min="5903" max="5903" width="9.81640625" style="19" customWidth="1"/>
    <col min="5904" max="5904" width="10.26953125" style="19" customWidth="1"/>
    <col min="5905" max="5905" width="11.54296875" style="19" customWidth="1"/>
    <col min="5906" max="5906" width="9.1796875" style="19"/>
    <col min="5907" max="5907" width="12" style="19" customWidth="1"/>
    <col min="5908" max="5911" width="9.1796875" style="19"/>
    <col min="5912" max="5912" width="10" style="19" customWidth="1"/>
    <col min="5913" max="5913" width="9.1796875" style="19"/>
    <col min="5914" max="5914" width="11.81640625" style="19" customWidth="1"/>
    <col min="5915" max="6144" width="9.1796875" style="19"/>
    <col min="6145" max="6145" width="11.26953125" style="19" customWidth="1"/>
    <col min="6146" max="6146" width="9.1796875" style="19"/>
    <col min="6147" max="6147" width="10.54296875" style="19" customWidth="1"/>
    <col min="6148" max="6151" width="9.1796875" style="19"/>
    <col min="6152" max="6152" width="12.1796875" style="19" customWidth="1"/>
    <col min="6153" max="6153" width="8.81640625" style="19" customWidth="1"/>
    <col min="6154" max="6155" width="9.1796875" style="19"/>
    <col min="6156" max="6156" width="10.54296875" style="19" customWidth="1"/>
    <col min="6157" max="6157" width="9.1796875" style="19"/>
    <col min="6158" max="6158" width="12.54296875" style="19" customWidth="1"/>
    <col min="6159" max="6159" width="9.81640625" style="19" customWidth="1"/>
    <col min="6160" max="6160" width="10.26953125" style="19" customWidth="1"/>
    <col min="6161" max="6161" width="11.54296875" style="19" customWidth="1"/>
    <col min="6162" max="6162" width="9.1796875" style="19"/>
    <col min="6163" max="6163" width="12" style="19" customWidth="1"/>
    <col min="6164" max="6167" width="9.1796875" style="19"/>
    <col min="6168" max="6168" width="10" style="19" customWidth="1"/>
    <col min="6169" max="6169" width="9.1796875" style="19"/>
    <col min="6170" max="6170" width="11.81640625" style="19" customWidth="1"/>
    <col min="6171" max="6400" width="9.1796875" style="19"/>
    <col min="6401" max="6401" width="11.26953125" style="19" customWidth="1"/>
    <col min="6402" max="6402" width="9.1796875" style="19"/>
    <col min="6403" max="6403" width="10.54296875" style="19" customWidth="1"/>
    <col min="6404" max="6407" width="9.1796875" style="19"/>
    <col min="6408" max="6408" width="12.1796875" style="19" customWidth="1"/>
    <col min="6409" max="6409" width="8.81640625" style="19" customWidth="1"/>
    <col min="6410" max="6411" width="9.1796875" style="19"/>
    <col min="6412" max="6412" width="10.54296875" style="19" customWidth="1"/>
    <col min="6413" max="6413" width="9.1796875" style="19"/>
    <col min="6414" max="6414" width="12.54296875" style="19" customWidth="1"/>
    <col min="6415" max="6415" width="9.81640625" style="19" customWidth="1"/>
    <col min="6416" max="6416" width="10.26953125" style="19" customWidth="1"/>
    <col min="6417" max="6417" width="11.54296875" style="19" customWidth="1"/>
    <col min="6418" max="6418" width="9.1796875" style="19"/>
    <col min="6419" max="6419" width="12" style="19" customWidth="1"/>
    <col min="6420" max="6423" width="9.1796875" style="19"/>
    <col min="6424" max="6424" width="10" style="19" customWidth="1"/>
    <col min="6425" max="6425" width="9.1796875" style="19"/>
    <col min="6426" max="6426" width="11.81640625" style="19" customWidth="1"/>
    <col min="6427" max="6656" width="9.1796875" style="19"/>
    <col min="6657" max="6657" width="11.26953125" style="19" customWidth="1"/>
    <col min="6658" max="6658" width="9.1796875" style="19"/>
    <col min="6659" max="6659" width="10.54296875" style="19" customWidth="1"/>
    <col min="6660" max="6663" width="9.1796875" style="19"/>
    <col min="6664" max="6664" width="12.1796875" style="19" customWidth="1"/>
    <col min="6665" max="6665" width="8.81640625" style="19" customWidth="1"/>
    <col min="6666" max="6667" width="9.1796875" style="19"/>
    <col min="6668" max="6668" width="10.54296875" style="19" customWidth="1"/>
    <col min="6669" max="6669" width="9.1796875" style="19"/>
    <col min="6670" max="6670" width="12.54296875" style="19" customWidth="1"/>
    <col min="6671" max="6671" width="9.81640625" style="19" customWidth="1"/>
    <col min="6672" max="6672" width="10.26953125" style="19" customWidth="1"/>
    <col min="6673" max="6673" width="11.54296875" style="19" customWidth="1"/>
    <col min="6674" max="6674" width="9.1796875" style="19"/>
    <col min="6675" max="6675" width="12" style="19" customWidth="1"/>
    <col min="6676" max="6679" width="9.1796875" style="19"/>
    <col min="6680" max="6680" width="10" style="19" customWidth="1"/>
    <col min="6681" max="6681" width="9.1796875" style="19"/>
    <col min="6682" max="6682" width="11.81640625" style="19" customWidth="1"/>
    <col min="6683" max="6912" width="9.1796875" style="19"/>
    <col min="6913" max="6913" width="11.26953125" style="19" customWidth="1"/>
    <col min="6914" max="6914" width="9.1796875" style="19"/>
    <col min="6915" max="6915" width="10.54296875" style="19" customWidth="1"/>
    <col min="6916" max="6919" width="9.1796875" style="19"/>
    <col min="6920" max="6920" width="12.1796875" style="19" customWidth="1"/>
    <col min="6921" max="6921" width="8.81640625" style="19" customWidth="1"/>
    <col min="6922" max="6923" width="9.1796875" style="19"/>
    <col min="6924" max="6924" width="10.54296875" style="19" customWidth="1"/>
    <col min="6925" max="6925" width="9.1796875" style="19"/>
    <col min="6926" max="6926" width="12.54296875" style="19" customWidth="1"/>
    <col min="6927" max="6927" width="9.81640625" style="19" customWidth="1"/>
    <col min="6928" max="6928" width="10.26953125" style="19" customWidth="1"/>
    <col min="6929" max="6929" width="11.54296875" style="19" customWidth="1"/>
    <col min="6930" max="6930" width="9.1796875" style="19"/>
    <col min="6931" max="6931" width="12" style="19" customWidth="1"/>
    <col min="6932" max="6935" width="9.1796875" style="19"/>
    <col min="6936" max="6936" width="10" style="19" customWidth="1"/>
    <col min="6937" max="6937" width="9.1796875" style="19"/>
    <col min="6938" max="6938" width="11.81640625" style="19" customWidth="1"/>
    <col min="6939" max="7168" width="9.1796875" style="19"/>
    <col min="7169" max="7169" width="11.26953125" style="19" customWidth="1"/>
    <col min="7170" max="7170" width="9.1796875" style="19"/>
    <col min="7171" max="7171" width="10.54296875" style="19" customWidth="1"/>
    <col min="7172" max="7175" width="9.1796875" style="19"/>
    <col min="7176" max="7176" width="12.1796875" style="19" customWidth="1"/>
    <col min="7177" max="7177" width="8.81640625" style="19" customWidth="1"/>
    <col min="7178" max="7179" width="9.1796875" style="19"/>
    <col min="7180" max="7180" width="10.54296875" style="19" customWidth="1"/>
    <col min="7181" max="7181" width="9.1796875" style="19"/>
    <col min="7182" max="7182" width="12.54296875" style="19" customWidth="1"/>
    <col min="7183" max="7183" width="9.81640625" style="19" customWidth="1"/>
    <col min="7184" max="7184" width="10.26953125" style="19" customWidth="1"/>
    <col min="7185" max="7185" width="11.54296875" style="19" customWidth="1"/>
    <col min="7186" max="7186" width="9.1796875" style="19"/>
    <col min="7187" max="7187" width="12" style="19" customWidth="1"/>
    <col min="7188" max="7191" width="9.1796875" style="19"/>
    <col min="7192" max="7192" width="10" style="19" customWidth="1"/>
    <col min="7193" max="7193" width="9.1796875" style="19"/>
    <col min="7194" max="7194" width="11.81640625" style="19" customWidth="1"/>
    <col min="7195" max="7424" width="9.1796875" style="19"/>
    <col min="7425" max="7425" width="11.26953125" style="19" customWidth="1"/>
    <col min="7426" max="7426" width="9.1796875" style="19"/>
    <col min="7427" max="7427" width="10.54296875" style="19" customWidth="1"/>
    <col min="7428" max="7431" width="9.1796875" style="19"/>
    <col min="7432" max="7432" width="12.1796875" style="19" customWidth="1"/>
    <col min="7433" max="7433" width="8.81640625" style="19" customWidth="1"/>
    <col min="7434" max="7435" width="9.1796875" style="19"/>
    <col min="7436" max="7436" width="10.54296875" style="19" customWidth="1"/>
    <col min="7437" max="7437" width="9.1796875" style="19"/>
    <col min="7438" max="7438" width="12.54296875" style="19" customWidth="1"/>
    <col min="7439" max="7439" width="9.81640625" style="19" customWidth="1"/>
    <col min="7440" max="7440" width="10.26953125" style="19" customWidth="1"/>
    <col min="7441" max="7441" width="11.54296875" style="19" customWidth="1"/>
    <col min="7442" max="7442" width="9.1796875" style="19"/>
    <col min="7443" max="7443" width="12" style="19" customWidth="1"/>
    <col min="7444" max="7447" width="9.1796875" style="19"/>
    <col min="7448" max="7448" width="10" style="19" customWidth="1"/>
    <col min="7449" max="7449" width="9.1796875" style="19"/>
    <col min="7450" max="7450" width="11.81640625" style="19" customWidth="1"/>
    <col min="7451" max="7680" width="9.1796875" style="19"/>
    <col min="7681" max="7681" width="11.26953125" style="19" customWidth="1"/>
    <col min="7682" max="7682" width="9.1796875" style="19"/>
    <col min="7683" max="7683" width="10.54296875" style="19" customWidth="1"/>
    <col min="7684" max="7687" width="9.1796875" style="19"/>
    <col min="7688" max="7688" width="12.1796875" style="19" customWidth="1"/>
    <col min="7689" max="7689" width="8.81640625" style="19" customWidth="1"/>
    <col min="7690" max="7691" width="9.1796875" style="19"/>
    <col min="7692" max="7692" width="10.54296875" style="19" customWidth="1"/>
    <col min="7693" max="7693" width="9.1796875" style="19"/>
    <col min="7694" max="7694" width="12.54296875" style="19" customWidth="1"/>
    <col min="7695" max="7695" width="9.81640625" style="19" customWidth="1"/>
    <col min="7696" max="7696" width="10.26953125" style="19" customWidth="1"/>
    <col min="7697" max="7697" width="11.54296875" style="19" customWidth="1"/>
    <col min="7698" max="7698" width="9.1796875" style="19"/>
    <col min="7699" max="7699" width="12" style="19" customWidth="1"/>
    <col min="7700" max="7703" width="9.1796875" style="19"/>
    <col min="7704" max="7704" width="10" style="19" customWidth="1"/>
    <col min="7705" max="7705" width="9.1796875" style="19"/>
    <col min="7706" max="7706" width="11.81640625" style="19" customWidth="1"/>
    <col min="7707" max="7936" width="9.1796875" style="19"/>
    <col min="7937" max="7937" width="11.26953125" style="19" customWidth="1"/>
    <col min="7938" max="7938" width="9.1796875" style="19"/>
    <col min="7939" max="7939" width="10.54296875" style="19" customWidth="1"/>
    <col min="7940" max="7943" width="9.1796875" style="19"/>
    <col min="7944" max="7944" width="12.1796875" style="19" customWidth="1"/>
    <col min="7945" max="7945" width="8.81640625" style="19" customWidth="1"/>
    <col min="7946" max="7947" width="9.1796875" style="19"/>
    <col min="7948" max="7948" width="10.54296875" style="19" customWidth="1"/>
    <col min="7949" max="7949" width="9.1796875" style="19"/>
    <col min="7950" max="7950" width="12.54296875" style="19" customWidth="1"/>
    <col min="7951" max="7951" width="9.81640625" style="19" customWidth="1"/>
    <col min="7952" max="7952" width="10.26953125" style="19" customWidth="1"/>
    <col min="7953" max="7953" width="11.54296875" style="19" customWidth="1"/>
    <col min="7954" max="7954" width="9.1796875" style="19"/>
    <col min="7955" max="7955" width="12" style="19" customWidth="1"/>
    <col min="7956" max="7959" width="9.1796875" style="19"/>
    <col min="7960" max="7960" width="10" style="19" customWidth="1"/>
    <col min="7961" max="7961" width="9.1796875" style="19"/>
    <col min="7962" max="7962" width="11.81640625" style="19" customWidth="1"/>
    <col min="7963" max="8192" width="9.1796875" style="19"/>
    <col min="8193" max="8193" width="11.26953125" style="19" customWidth="1"/>
    <col min="8194" max="8194" width="9.1796875" style="19"/>
    <col min="8195" max="8195" width="10.54296875" style="19" customWidth="1"/>
    <col min="8196" max="8199" width="9.1796875" style="19"/>
    <col min="8200" max="8200" width="12.1796875" style="19" customWidth="1"/>
    <col min="8201" max="8201" width="8.81640625" style="19" customWidth="1"/>
    <col min="8202" max="8203" width="9.1796875" style="19"/>
    <col min="8204" max="8204" width="10.54296875" style="19" customWidth="1"/>
    <col min="8205" max="8205" width="9.1796875" style="19"/>
    <col min="8206" max="8206" width="12.54296875" style="19" customWidth="1"/>
    <col min="8207" max="8207" width="9.81640625" style="19" customWidth="1"/>
    <col min="8208" max="8208" width="10.26953125" style="19" customWidth="1"/>
    <col min="8209" max="8209" width="11.54296875" style="19" customWidth="1"/>
    <col min="8210" max="8210" width="9.1796875" style="19"/>
    <col min="8211" max="8211" width="12" style="19" customWidth="1"/>
    <col min="8212" max="8215" width="9.1796875" style="19"/>
    <col min="8216" max="8216" width="10" style="19" customWidth="1"/>
    <col min="8217" max="8217" width="9.1796875" style="19"/>
    <col min="8218" max="8218" width="11.81640625" style="19" customWidth="1"/>
    <col min="8219" max="8448" width="9.1796875" style="19"/>
    <col min="8449" max="8449" width="11.26953125" style="19" customWidth="1"/>
    <col min="8450" max="8450" width="9.1796875" style="19"/>
    <col min="8451" max="8451" width="10.54296875" style="19" customWidth="1"/>
    <col min="8452" max="8455" width="9.1796875" style="19"/>
    <col min="8456" max="8456" width="12.1796875" style="19" customWidth="1"/>
    <col min="8457" max="8457" width="8.81640625" style="19" customWidth="1"/>
    <col min="8458" max="8459" width="9.1796875" style="19"/>
    <col min="8460" max="8460" width="10.54296875" style="19" customWidth="1"/>
    <col min="8461" max="8461" width="9.1796875" style="19"/>
    <col min="8462" max="8462" width="12.54296875" style="19" customWidth="1"/>
    <col min="8463" max="8463" width="9.81640625" style="19" customWidth="1"/>
    <col min="8464" max="8464" width="10.26953125" style="19" customWidth="1"/>
    <col min="8465" max="8465" width="11.54296875" style="19" customWidth="1"/>
    <col min="8466" max="8466" width="9.1796875" style="19"/>
    <col min="8467" max="8467" width="12" style="19" customWidth="1"/>
    <col min="8468" max="8471" width="9.1796875" style="19"/>
    <col min="8472" max="8472" width="10" style="19" customWidth="1"/>
    <col min="8473" max="8473" width="9.1796875" style="19"/>
    <col min="8474" max="8474" width="11.81640625" style="19" customWidth="1"/>
    <col min="8475" max="8704" width="9.1796875" style="19"/>
    <col min="8705" max="8705" width="11.26953125" style="19" customWidth="1"/>
    <col min="8706" max="8706" width="9.1796875" style="19"/>
    <col min="8707" max="8707" width="10.54296875" style="19" customWidth="1"/>
    <col min="8708" max="8711" width="9.1796875" style="19"/>
    <col min="8712" max="8712" width="12.1796875" style="19" customWidth="1"/>
    <col min="8713" max="8713" width="8.81640625" style="19" customWidth="1"/>
    <col min="8714" max="8715" width="9.1796875" style="19"/>
    <col min="8716" max="8716" width="10.54296875" style="19" customWidth="1"/>
    <col min="8717" max="8717" width="9.1796875" style="19"/>
    <col min="8718" max="8718" width="12.54296875" style="19" customWidth="1"/>
    <col min="8719" max="8719" width="9.81640625" style="19" customWidth="1"/>
    <col min="8720" max="8720" width="10.26953125" style="19" customWidth="1"/>
    <col min="8721" max="8721" width="11.54296875" style="19" customWidth="1"/>
    <col min="8722" max="8722" width="9.1796875" style="19"/>
    <col min="8723" max="8723" width="12" style="19" customWidth="1"/>
    <col min="8724" max="8727" width="9.1796875" style="19"/>
    <col min="8728" max="8728" width="10" style="19" customWidth="1"/>
    <col min="8729" max="8729" width="9.1796875" style="19"/>
    <col min="8730" max="8730" width="11.81640625" style="19" customWidth="1"/>
    <col min="8731" max="8960" width="9.1796875" style="19"/>
    <col min="8961" max="8961" width="11.26953125" style="19" customWidth="1"/>
    <col min="8962" max="8962" width="9.1796875" style="19"/>
    <col min="8963" max="8963" width="10.54296875" style="19" customWidth="1"/>
    <col min="8964" max="8967" width="9.1796875" style="19"/>
    <col min="8968" max="8968" width="12.1796875" style="19" customWidth="1"/>
    <col min="8969" max="8969" width="8.81640625" style="19" customWidth="1"/>
    <col min="8970" max="8971" width="9.1796875" style="19"/>
    <col min="8972" max="8972" width="10.54296875" style="19" customWidth="1"/>
    <col min="8973" max="8973" width="9.1796875" style="19"/>
    <col min="8974" max="8974" width="12.54296875" style="19" customWidth="1"/>
    <col min="8975" max="8975" width="9.81640625" style="19" customWidth="1"/>
    <col min="8976" max="8976" width="10.26953125" style="19" customWidth="1"/>
    <col min="8977" max="8977" width="11.54296875" style="19" customWidth="1"/>
    <col min="8978" max="8978" width="9.1796875" style="19"/>
    <col min="8979" max="8979" width="12" style="19" customWidth="1"/>
    <col min="8980" max="8983" width="9.1796875" style="19"/>
    <col min="8984" max="8984" width="10" style="19" customWidth="1"/>
    <col min="8985" max="8985" width="9.1796875" style="19"/>
    <col min="8986" max="8986" width="11.81640625" style="19" customWidth="1"/>
    <col min="8987" max="9216" width="9.1796875" style="19"/>
    <col min="9217" max="9217" width="11.26953125" style="19" customWidth="1"/>
    <col min="9218" max="9218" width="9.1796875" style="19"/>
    <col min="9219" max="9219" width="10.54296875" style="19" customWidth="1"/>
    <col min="9220" max="9223" width="9.1796875" style="19"/>
    <col min="9224" max="9224" width="12.1796875" style="19" customWidth="1"/>
    <col min="9225" max="9225" width="8.81640625" style="19" customWidth="1"/>
    <col min="9226" max="9227" width="9.1796875" style="19"/>
    <col min="9228" max="9228" width="10.54296875" style="19" customWidth="1"/>
    <col min="9229" max="9229" width="9.1796875" style="19"/>
    <col min="9230" max="9230" width="12.54296875" style="19" customWidth="1"/>
    <col min="9231" max="9231" width="9.81640625" style="19" customWidth="1"/>
    <col min="9232" max="9232" width="10.26953125" style="19" customWidth="1"/>
    <col min="9233" max="9233" width="11.54296875" style="19" customWidth="1"/>
    <col min="9234" max="9234" width="9.1796875" style="19"/>
    <col min="9235" max="9235" width="12" style="19" customWidth="1"/>
    <col min="9236" max="9239" width="9.1796875" style="19"/>
    <col min="9240" max="9240" width="10" style="19" customWidth="1"/>
    <col min="9241" max="9241" width="9.1796875" style="19"/>
    <col min="9242" max="9242" width="11.81640625" style="19" customWidth="1"/>
    <col min="9243" max="9472" width="9.1796875" style="19"/>
    <col min="9473" max="9473" width="11.26953125" style="19" customWidth="1"/>
    <col min="9474" max="9474" width="9.1796875" style="19"/>
    <col min="9475" max="9475" width="10.54296875" style="19" customWidth="1"/>
    <col min="9476" max="9479" width="9.1796875" style="19"/>
    <col min="9480" max="9480" width="12.1796875" style="19" customWidth="1"/>
    <col min="9481" max="9481" width="8.81640625" style="19" customWidth="1"/>
    <col min="9482" max="9483" width="9.1796875" style="19"/>
    <col min="9484" max="9484" width="10.54296875" style="19" customWidth="1"/>
    <col min="9485" max="9485" width="9.1796875" style="19"/>
    <col min="9486" max="9486" width="12.54296875" style="19" customWidth="1"/>
    <col min="9487" max="9487" width="9.81640625" style="19" customWidth="1"/>
    <col min="9488" max="9488" width="10.26953125" style="19" customWidth="1"/>
    <col min="9489" max="9489" width="11.54296875" style="19" customWidth="1"/>
    <col min="9490" max="9490" width="9.1796875" style="19"/>
    <col min="9491" max="9491" width="12" style="19" customWidth="1"/>
    <col min="9492" max="9495" width="9.1796875" style="19"/>
    <col min="9496" max="9496" width="10" style="19" customWidth="1"/>
    <col min="9497" max="9497" width="9.1796875" style="19"/>
    <col min="9498" max="9498" width="11.81640625" style="19" customWidth="1"/>
    <col min="9499" max="9728" width="9.1796875" style="19"/>
    <col min="9729" max="9729" width="11.26953125" style="19" customWidth="1"/>
    <col min="9730" max="9730" width="9.1796875" style="19"/>
    <col min="9731" max="9731" width="10.54296875" style="19" customWidth="1"/>
    <col min="9732" max="9735" width="9.1796875" style="19"/>
    <col min="9736" max="9736" width="12.1796875" style="19" customWidth="1"/>
    <col min="9737" max="9737" width="8.81640625" style="19" customWidth="1"/>
    <col min="9738" max="9739" width="9.1796875" style="19"/>
    <col min="9740" max="9740" width="10.54296875" style="19" customWidth="1"/>
    <col min="9741" max="9741" width="9.1796875" style="19"/>
    <col min="9742" max="9742" width="12.54296875" style="19" customWidth="1"/>
    <col min="9743" max="9743" width="9.81640625" style="19" customWidth="1"/>
    <col min="9744" max="9744" width="10.26953125" style="19" customWidth="1"/>
    <col min="9745" max="9745" width="11.54296875" style="19" customWidth="1"/>
    <col min="9746" max="9746" width="9.1796875" style="19"/>
    <col min="9747" max="9747" width="12" style="19" customWidth="1"/>
    <col min="9748" max="9751" width="9.1796875" style="19"/>
    <col min="9752" max="9752" width="10" style="19" customWidth="1"/>
    <col min="9753" max="9753" width="9.1796875" style="19"/>
    <col min="9754" max="9754" width="11.81640625" style="19" customWidth="1"/>
    <col min="9755" max="9984" width="9.1796875" style="19"/>
    <col min="9985" max="9985" width="11.26953125" style="19" customWidth="1"/>
    <col min="9986" max="9986" width="9.1796875" style="19"/>
    <col min="9987" max="9987" width="10.54296875" style="19" customWidth="1"/>
    <col min="9988" max="9991" width="9.1796875" style="19"/>
    <col min="9992" max="9992" width="12.1796875" style="19" customWidth="1"/>
    <col min="9993" max="9993" width="8.81640625" style="19" customWidth="1"/>
    <col min="9994" max="9995" width="9.1796875" style="19"/>
    <col min="9996" max="9996" width="10.54296875" style="19" customWidth="1"/>
    <col min="9997" max="9997" width="9.1796875" style="19"/>
    <col min="9998" max="9998" width="12.54296875" style="19" customWidth="1"/>
    <col min="9999" max="9999" width="9.81640625" style="19" customWidth="1"/>
    <col min="10000" max="10000" width="10.26953125" style="19" customWidth="1"/>
    <col min="10001" max="10001" width="11.54296875" style="19" customWidth="1"/>
    <col min="10002" max="10002" width="9.1796875" style="19"/>
    <col min="10003" max="10003" width="12" style="19" customWidth="1"/>
    <col min="10004" max="10007" width="9.1796875" style="19"/>
    <col min="10008" max="10008" width="10" style="19" customWidth="1"/>
    <col min="10009" max="10009" width="9.1796875" style="19"/>
    <col min="10010" max="10010" width="11.81640625" style="19" customWidth="1"/>
    <col min="10011" max="10240" width="9.1796875" style="19"/>
    <col min="10241" max="10241" width="11.26953125" style="19" customWidth="1"/>
    <col min="10242" max="10242" width="9.1796875" style="19"/>
    <col min="10243" max="10243" width="10.54296875" style="19" customWidth="1"/>
    <col min="10244" max="10247" width="9.1796875" style="19"/>
    <col min="10248" max="10248" width="12.1796875" style="19" customWidth="1"/>
    <col min="10249" max="10249" width="8.81640625" style="19" customWidth="1"/>
    <col min="10250" max="10251" width="9.1796875" style="19"/>
    <col min="10252" max="10252" width="10.54296875" style="19" customWidth="1"/>
    <col min="10253" max="10253" width="9.1796875" style="19"/>
    <col min="10254" max="10254" width="12.54296875" style="19" customWidth="1"/>
    <col min="10255" max="10255" width="9.81640625" style="19" customWidth="1"/>
    <col min="10256" max="10256" width="10.26953125" style="19" customWidth="1"/>
    <col min="10257" max="10257" width="11.54296875" style="19" customWidth="1"/>
    <col min="10258" max="10258" width="9.1796875" style="19"/>
    <col min="10259" max="10259" width="12" style="19" customWidth="1"/>
    <col min="10260" max="10263" width="9.1796875" style="19"/>
    <col min="10264" max="10264" width="10" style="19" customWidth="1"/>
    <col min="10265" max="10265" width="9.1796875" style="19"/>
    <col min="10266" max="10266" width="11.81640625" style="19" customWidth="1"/>
    <col min="10267" max="10496" width="9.1796875" style="19"/>
    <col min="10497" max="10497" width="11.26953125" style="19" customWidth="1"/>
    <col min="10498" max="10498" width="9.1796875" style="19"/>
    <col min="10499" max="10499" width="10.54296875" style="19" customWidth="1"/>
    <col min="10500" max="10503" width="9.1796875" style="19"/>
    <col min="10504" max="10504" width="12.1796875" style="19" customWidth="1"/>
    <col min="10505" max="10505" width="8.81640625" style="19" customWidth="1"/>
    <col min="10506" max="10507" width="9.1796875" style="19"/>
    <col min="10508" max="10508" width="10.54296875" style="19" customWidth="1"/>
    <col min="10509" max="10509" width="9.1796875" style="19"/>
    <col min="10510" max="10510" width="12.54296875" style="19" customWidth="1"/>
    <col min="10511" max="10511" width="9.81640625" style="19" customWidth="1"/>
    <col min="10512" max="10512" width="10.26953125" style="19" customWidth="1"/>
    <col min="10513" max="10513" width="11.54296875" style="19" customWidth="1"/>
    <col min="10514" max="10514" width="9.1796875" style="19"/>
    <col min="10515" max="10515" width="12" style="19" customWidth="1"/>
    <col min="10516" max="10519" width="9.1796875" style="19"/>
    <col min="10520" max="10520" width="10" style="19" customWidth="1"/>
    <col min="10521" max="10521" width="9.1796875" style="19"/>
    <col min="10522" max="10522" width="11.81640625" style="19" customWidth="1"/>
    <col min="10523" max="10752" width="9.1796875" style="19"/>
    <col min="10753" max="10753" width="11.26953125" style="19" customWidth="1"/>
    <col min="10754" max="10754" width="9.1796875" style="19"/>
    <col min="10755" max="10755" width="10.54296875" style="19" customWidth="1"/>
    <col min="10756" max="10759" width="9.1796875" style="19"/>
    <col min="10760" max="10760" width="12.1796875" style="19" customWidth="1"/>
    <col min="10761" max="10761" width="8.81640625" style="19" customWidth="1"/>
    <col min="10762" max="10763" width="9.1796875" style="19"/>
    <col min="10764" max="10764" width="10.54296875" style="19" customWidth="1"/>
    <col min="10765" max="10765" width="9.1796875" style="19"/>
    <col min="10766" max="10766" width="12.54296875" style="19" customWidth="1"/>
    <col min="10767" max="10767" width="9.81640625" style="19" customWidth="1"/>
    <col min="10768" max="10768" width="10.26953125" style="19" customWidth="1"/>
    <col min="10769" max="10769" width="11.54296875" style="19" customWidth="1"/>
    <col min="10770" max="10770" width="9.1796875" style="19"/>
    <col min="10771" max="10771" width="12" style="19" customWidth="1"/>
    <col min="10772" max="10775" width="9.1796875" style="19"/>
    <col min="10776" max="10776" width="10" style="19" customWidth="1"/>
    <col min="10777" max="10777" width="9.1796875" style="19"/>
    <col min="10778" max="10778" width="11.81640625" style="19" customWidth="1"/>
    <col min="10779" max="11008" width="9.1796875" style="19"/>
    <col min="11009" max="11009" width="11.26953125" style="19" customWidth="1"/>
    <col min="11010" max="11010" width="9.1796875" style="19"/>
    <col min="11011" max="11011" width="10.54296875" style="19" customWidth="1"/>
    <col min="11012" max="11015" width="9.1796875" style="19"/>
    <col min="11016" max="11016" width="12.1796875" style="19" customWidth="1"/>
    <col min="11017" max="11017" width="8.81640625" style="19" customWidth="1"/>
    <col min="11018" max="11019" width="9.1796875" style="19"/>
    <col min="11020" max="11020" width="10.54296875" style="19" customWidth="1"/>
    <col min="11021" max="11021" width="9.1796875" style="19"/>
    <col min="11022" max="11022" width="12.54296875" style="19" customWidth="1"/>
    <col min="11023" max="11023" width="9.81640625" style="19" customWidth="1"/>
    <col min="11024" max="11024" width="10.26953125" style="19" customWidth="1"/>
    <col min="11025" max="11025" width="11.54296875" style="19" customWidth="1"/>
    <col min="11026" max="11026" width="9.1796875" style="19"/>
    <col min="11027" max="11027" width="12" style="19" customWidth="1"/>
    <col min="11028" max="11031" width="9.1796875" style="19"/>
    <col min="11032" max="11032" width="10" style="19" customWidth="1"/>
    <col min="11033" max="11033" width="9.1796875" style="19"/>
    <col min="11034" max="11034" width="11.81640625" style="19" customWidth="1"/>
    <col min="11035" max="11264" width="9.1796875" style="19"/>
    <col min="11265" max="11265" width="11.26953125" style="19" customWidth="1"/>
    <col min="11266" max="11266" width="9.1796875" style="19"/>
    <col min="11267" max="11267" width="10.54296875" style="19" customWidth="1"/>
    <col min="11268" max="11271" width="9.1796875" style="19"/>
    <col min="11272" max="11272" width="12.1796875" style="19" customWidth="1"/>
    <col min="11273" max="11273" width="8.81640625" style="19" customWidth="1"/>
    <col min="11274" max="11275" width="9.1796875" style="19"/>
    <col min="11276" max="11276" width="10.54296875" style="19" customWidth="1"/>
    <col min="11277" max="11277" width="9.1796875" style="19"/>
    <col min="11278" max="11278" width="12.54296875" style="19" customWidth="1"/>
    <col min="11279" max="11279" width="9.81640625" style="19" customWidth="1"/>
    <col min="11280" max="11280" width="10.26953125" style="19" customWidth="1"/>
    <col min="11281" max="11281" width="11.54296875" style="19" customWidth="1"/>
    <col min="11282" max="11282" width="9.1796875" style="19"/>
    <col min="11283" max="11283" width="12" style="19" customWidth="1"/>
    <col min="11284" max="11287" width="9.1796875" style="19"/>
    <col min="11288" max="11288" width="10" style="19" customWidth="1"/>
    <col min="11289" max="11289" width="9.1796875" style="19"/>
    <col min="11290" max="11290" width="11.81640625" style="19" customWidth="1"/>
    <col min="11291" max="11520" width="9.1796875" style="19"/>
    <col min="11521" max="11521" width="11.26953125" style="19" customWidth="1"/>
    <col min="11522" max="11522" width="9.1796875" style="19"/>
    <col min="11523" max="11523" width="10.54296875" style="19" customWidth="1"/>
    <col min="11524" max="11527" width="9.1796875" style="19"/>
    <col min="11528" max="11528" width="12.1796875" style="19" customWidth="1"/>
    <col min="11529" max="11529" width="8.81640625" style="19" customWidth="1"/>
    <col min="11530" max="11531" width="9.1796875" style="19"/>
    <col min="11532" max="11532" width="10.54296875" style="19" customWidth="1"/>
    <col min="11533" max="11533" width="9.1796875" style="19"/>
    <col min="11534" max="11534" width="12.54296875" style="19" customWidth="1"/>
    <col min="11535" max="11535" width="9.81640625" style="19" customWidth="1"/>
    <col min="11536" max="11536" width="10.26953125" style="19" customWidth="1"/>
    <col min="11537" max="11537" width="11.54296875" style="19" customWidth="1"/>
    <col min="11538" max="11538" width="9.1796875" style="19"/>
    <col min="11539" max="11539" width="12" style="19" customWidth="1"/>
    <col min="11540" max="11543" width="9.1796875" style="19"/>
    <col min="11544" max="11544" width="10" style="19" customWidth="1"/>
    <col min="11545" max="11545" width="9.1796875" style="19"/>
    <col min="11546" max="11546" width="11.81640625" style="19" customWidth="1"/>
    <col min="11547" max="11776" width="9.1796875" style="19"/>
    <col min="11777" max="11777" width="11.26953125" style="19" customWidth="1"/>
    <col min="11778" max="11778" width="9.1796875" style="19"/>
    <col min="11779" max="11779" width="10.54296875" style="19" customWidth="1"/>
    <col min="11780" max="11783" width="9.1796875" style="19"/>
    <col min="11784" max="11784" width="12.1796875" style="19" customWidth="1"/>
    <col min="11785" max="11785" width="8.81640625" style="19" customWidth="1"/>
    <col min="11786" max="11787" width="9.1796875" style="19"/>
    <col min="11788" max="11788" width="10.54296875" style="19" customWidth="1"/>
    <col min="11789" max="11789" width="9.1796875" style="19"/>
    <col min="11790" max="11790" width="12.54296875" style="19" customWidth="1"/>
    <col min="11791" max="11791" width="9.81640625" style="19" customWidth="1"/>
    <col min="11792" max="11792" width="10.26953125" style="19" customWidth="1"/>
    <col min="11793" max="11793" width="11.54296875" style="19" customWidth="1"/>
    <col min="11794" max="11794" width="9.1796875" style="19"/>
    <col min="11795" max="11795" width="12" style="19" customWidth="1"/>
    <col min="11796" max="11799" width="9.1796875" style="19"/>
    <col min="11800" max="11800" width="10" style="19" customWidth="1"/>
    <col min="11801" max="11801" width="9.1796875" style="19"/>
    <col min="11802" max="11802" width="11.81640625" style="19" customWidth="1"/>
    <col min="11803" max="12032" width="9.1796875" style="19"/>
    <col min="12033" max="12033" width="11.26953125" style="19" customWidth="1"/>
    <col min="12034" max="12034" width="9.1796875" style="19"/>
    <col min="12035" max="12035" width="10.54296875" style="19" customWidth="1"/>
    <col min="12036" max="12039" width="9.1796875" style="19"/>
    <col min="12040" max="12040" width="12.1796875" style="19" customWidth="1"/>
    <col min="12041" max="12041" width="8.81640625" style="19" customWidth="1"/>
    <col min="12042" max="12043" width="9.1796875" style="19"/>
    <col min="12044" max="12044" width="10.54296875" style="19" customWidth="1"/>
    <col min="12045" max="12045" width="9.1796875" style="19"/>
    <col min="12046" max="12046" width="12.54296875" style="19" customWidth="1"/>
    <col min="12047" max="12047" width="9.81640625" style="19" customWidth="1"/>
    <col min="12048" max="12048" width="10.26953125" style="19" customWidth="1"/>
    <col min="12049" max="12049" width="11.54296875" style="19" customWidth="1"/>
    <col min="12050" max="12050" width="9.1796875" style="19"/>
    <col min="12051" max="12051" width="12" style="19" customWidth="1"/>
    <col min="12052" max="12055" width="9.1796875" style="19"/>
    <col min="12056" max="12056" width="10" style="19" customWidth="1"/>
    <col min="12057" max="12057" width="9.1796875" style="19"/>
    <col min="12058" max="12058" width="11.81640625" style="19" customWidth="1"/>
    <col min="12059" max="12288" width="9.1796875" style="19"/>
    <col min="12289" max="12289" width="11.26953125" style="19" customWidth="1"/>
    <col min="12290" max="12290" width="9.1796875" style="19"/>
    <col min="12291" max="12291" width="10.54296875" style="19" customWidth="1"/>
    <col min="12292" max="12295" width="9.1796875" style="19"/>
    <col min="12296" max="12296" width="12.1796875" style="19" customWidth="1"/>
    <col min="12297" max="12297" width="8.81640625" style="19" customWidth="1"/>
    <col min="12298" max="12299" width="9.1796875" style="19"/>
    <col min="12300" max="12300" width="10.54296875" style="19" customWidth="1"/>
    <col min="12301" max="12301" width="9.1796875" style="19"/>
    <col min="12302" max="12302" width="12.54296875" style="19" customWidth="1"/>
    <col min="12303" max="12303" width="9.81640625" style="19" customWidth="1"/>
    <col min="12304" max="12304" width="10.26953125" style="19" customWidth="1"/>
    <col min="12305" max="12305" width="11.54296875" style="19" customWidth="1"/>
    <col min="12306" max="12306" width="9.1796875" style="19"/>
    <col min="12307" max="12307" width="12" style="19" customWidth="1"/>
    <col min="12308" max="12311" width="9.1796875" style="19"/>
    <col min="12312" max="12312" width="10" style="19" customWidth="1"/>
    <col min="12313" max="12313" width="9.1796875" style="19"/>
    <col min="12314" max="12314" width="11.81640625" style="19" customWidth="1"/>
    <col min="12315" max="12544" width="9.1796875" style="19"/>
    <col min="12545" max="12545" width="11.26953125" style="19" customWidth="1"/>
    <col min="12546" max="12546" width="9.1796875" style="19"/>
    <col min="12547" max="12547" width="10.54296875" style="19" customWidth="1"/>
    <col min="12548" max="12551" width="9.1796875" style="19"/>
    <col min="12552" max="12552" width="12.1796875" style="19" customWidth="1"/>
    <col min="12553" max="12553" width="8.81640625" style="19" customWidth="1"/>
    <col min="12554" max="12555" width="9.1796875" style="19"/>
    <col min="12556" max="12556" width="10.54296875" style="19" customWidth="1"/>
    <col min="12557" max="12557" width="9.1796875" style="19"/>
    <col min="12558" max="12558" width="12.54296875" style="19" customWidth="1"/>
    <col min="12559" max="12559" width="9.81640625" style="19" customWidth="1"/>
    <col min="12560" max="12560" width="10.26953125" style="19" customWidth="1"/>
    <col min="12561" max="12561" width="11.54296875" style="19" customWidth="1"/>
    <col min="12562" max="12562" width="9.1796875" style="19"/>
    <col min="12563" max="12563" width="12" style="19" customWidth="1"/>
    <col min="12564" max="12567" width="9.1796875" style="19"/>
    <col min="12568" max="12568" width="10" style="19" customWidth="1"/>
    <col min="12569" max="12569" width="9.1796875" style="19"/>
    <col min="12570" max="12570" width="11.81640625" style="19" customWidth="1"/>
    <col min="12571" max="12800" width="9.1796875" style="19"/>
    <col min="12801" max="12801" width="11.26953125" style="19" customWidth="1"/>
    <col min="12802" max="12802" width="9.1796875" style="19"/>
    <col min="12803" max="12803" width="10.54296875" style="19" customWidth="1"/>
    <col min="12804" max="12807" width="9.1796875" style="19"/>
    <col min="12808" max="12808" width="12.1796875" style="19" customWidth="1"/>
    <col min="12809" max="12809" width="8.81640625" style="19" customWidth="1"/>
    <col min="12810" max="12811" width="9.1796875" style="19"/>
    <col min="12812" max="12812" width="10.54296875" style="19" customWidth="1"/>
    <col min="12813" max="12813" width="9.1796875" style="19"/>
    <col min="12814" max="12814" width="12.54296875" style="19" customWidth="1"/>
    <col min="12815" max="12815" width="9.81640625" style="19" customWidth="1"/>
    <col min="12816" max="12816" width="10.26953125" style="19" customWidth="1"/>
    <col min="12817" max="12817" width="11.54296875" style="19" customWidth="1"/>
    <col min="12818" max="12818" width="9.1796875" style="19"/>
    <col min="12819" max="12819" width="12" style="19" customWidth="1"/>
    <col min="12820" max="12823" width="9.1796875" style="19"/>
    <col min="12824" max="12824" width="10" style="19" customWidth="1"/>
    <col min="12825" max="12825" width="9.1796875" style="19"/>
    <col min="12826" max="12826" width="11.81640625" style="19" customWidth="1"/>
    <col min="12827" max="13056" width="9.1796875" style="19"/>
    <col min="13057" max="13057" width="11.26953125" style="19" customWidth="1"/>
    <col min="13058" max="13058" width="9.1796875" style="19"/>
    <col min="13059" max="13059" width="10.54296875" style="19" customWidth="1"/>
    <col min="13060" max="13063" width="9.1796875" style="19"/>
    <col min="13064" max="13064" width="12.1796875" style="19" customWidth="1"/>
    <col min="13065" max="13065" width="8.81640625" style="19" customWidth="1"/>
    <col min="13066" max="13067" width="9.1796875" style="19"/>
    <col min="13068" max="13068" width="10.54296875" style="19" customWidth="1"/>
    <col min="13069" max="13069" width="9.1796875" style="19"/>
    <col min="13070" max="13070" width="12.54296875" style="19" customWidth="1"/>
    <col min="13071" max="13071" width="9.81640625" style="19" customWidth="1"/>
    <col min="13072" max="13072" width="10.26953125" style="19" customWidth="1"/>
    <col min="13073" max="13073" width="11.54296875" style="19" customWidth="1"/>
    <col min="13074" max="13074" width="9.1796875" style="19"/>
    <col min="13075" max="13075" width="12" style="19" customWidth="1"/>
    <col min="13076" max="13079" width="9.1796875" style="19"/>
    <col min="13080" max="13080" width="10" style="19" customWidth="1"/>
    <col min="13081" max="13081" width="9.1796875" style="19"/>
    <col min="13082" max="13082" width="11.81640625" style="19" customWidth="1"/>
    <col min="13083" max="13312" width="9.1796875" style="19"/>
    <col min="13313" max="13313" width="11.26953125" style="19" customWidth="1"/>
    <col min="13314" max="13314" width="9.1796875" style="19"/>
    <col min="13315" max="13315" width="10.54296875" style="19" customWidth="1"/>
    <col min="13316" max="13319" width="9.1796875" style="19"/>
    <col min="13320" max="13320" width="12.1796875" style="19" customWidth="1"/>
    <col min="13321" max="13321" width="8.81640625" style="19" customWidth="1"/>
    <col min="13322" max="13323" width="9.1796875" style="19"/>
    <col min="13324" max="13324" width="10.54296875" style="19" customWidth="1"/>
    <col min="13325" max="13325" width="9.1796875" style="19"/>
    <col min="13326" max="13326" width="12.54296875" style="19" customWidth="1"/>
    <col min="13327" max="13327" width="9.81640625" style="19" customWidth="1"/>
    <col min="13328" max="13328" width="10.26953125" style="19" customWidth="1"/>
    <col min="13329" max="13329" width="11.54296875" style="19" customWidth="1"/>
    <col min="13330" max="13330" width="9.1796875" style="19"/>
    <col min="13331" max="13331" width="12" style="19" customWidth="1"/>
    <col min="13332" max="13335" width="9.1796875" style="19"/>
    <col min="13336" max="13336" width="10" style="19" customWidth="1"/>
    <col min="13337" max="13337" width="9.1796875" style="19"/>
    <col min="13338" max="13338" width="11.81640625" style="19" customWidth="1"/>
    <col min="13339" max="13568" width="9.1796875" style="19"/>
    <col min="13569" max="13569" width="11.26953125" style="19" customWidth="1"/>
    <col min="13570" max="13570" width="9.1796875" style="19"/>
    <col min="13571" max="13571" width="10.54296875" style="19" customWidth="1"/>
    <col min="13572" max="13575" width="9.1796875" style="19"/>
    <col min="13576" max="13576" width="12.1796875" style="19" customWidth="1"/>
    <col min="13577" max="13577" width="8.81640625" style="19" customWidth="1"/>
    <col min="13578" max="13579" width="9.1796875" style="19"/>
    <col min="13580" max="13580" width="10.54296875" style="19" customWidth="1"/>
    <col min="13581" max="13581" width="9.1796875" style="19"/>
    <col min="13582" max="13582" width="12.54296875" style="19" customWidth="1"/>
    <col min="13583" max="13583" width="9.81640625" style="19" customWidth="1"/>
    <col min="13584" max="13584" width="10.26953125" style="19" customWidth="1"/>
    <col min="13585" max="13585" width="11.54296875" style="19" customWidth="1"/>
    <col min="13586" max="13586" width="9.1796875" style="19"/>
    <col min="13587" max="13587" width="12" style="19" customWidth="1"/>
    <col min="13588" max="13591" width="9.1796875" style="19"/>
    <col min="13592" max="13592" width="10" style="19" customWidth="1"/>
    <col min="13593" max="13593" width="9.1796875" style="19"/>
    <col min="13594" max="13594" width="11.81640625" style="19" customWidth="1"/>
    <col min="13595" max="13824" width="9.1796875" style="19"/>
    <col min="13825" max="13825" width="11.26953125" style="19" customWidth="1"/>
    <col min="13826" max="13826" width="9.1796875" style="19"/>
    <col min="13827" max="13827" width="10.54296875" style="19" customWidth="1"/>
    <col min="13828" max="13831" width="9.1796875" style="19"/>
    <col min="13832" max="13832" width="12.1796875" style="19" customWidth="1"/>
    <col min="13833" max="13833" width="8.81640625" style="19" customWidth="1"/>
    <col min="13834" max="13835" width="9.1796875" style="19"/>
    <col min="13836" max="13836" width="10.54296875" style="19" customWidth="1"/>
    <col min="13837" max="13837" width="9.1796875" style="19"/>
    <col min="13838" max="13838" width="12.54296875" style="19" customWidth="1"/>
    <col min="13839" max="13839" width="9.81640625" style="19" customWidth="1"/>
    <col min="13840" max="13840" width="10.26953125" style="19" customWidth="1"/>
    <col min="13841" max="13841" width="11.54296875" style="19" customWidth="1"/>
    <col min="13842" max="13842" width="9.1796875" style="19"/>
    <col min="13843" max="13843" width="12" style="19" customWidth="1"/>
    <col min="13844" max="13847" width="9.1796875" style="19"/>
    <col min="13848" max="13848" width="10" style="19" customWidth="1"/>
    <col min="13849" max="13849" width="9.1796875" style="19"/>
    <col min="13850" max="13850" width="11.81640625" style="19" customWidth="1"/>
    <col min="13851" max="14080" width="9.1796875" style="19"/>
    <col min="14081" max="14081" width="11.26953125" style="19" customWidth="1"/>
    <col min="14082" max="14082" width="9.1796875" style="19"/>
    <col min="14083" max="14083" width="10.54296875" style="19" customWidth="1"/>
    <col min="14084" max="14087" width="9.1796875" style="19"/>
    <col min="14088" max="14088" width="12.1796875" style="19" customWidth="1"/>
    <col min="14089" max="14089" width="8.81640625" style="19" customWidth="1"/>
    <col min="14090" max="14091" width="9.1796875" style="19"/>
    <col min="14092" max="14092" width="10.54296875" style="19" customWidth="1"/>
    <col min="14093" max="14093" width="9.1796875" style="19"/>
    <col min="14094" max="14094" width="12.54296875" style="19" customWidth="1"/>
    <col min="14095" max="14095" width="9.81640625" style="19" customWidth="1"/>
    <col min="14096" max="14096" width="10.26953125" style="19" customWidth="1"/>
    <col min="14097" max="14097" width="11.54296875" style="19" customWidth="1"/>
    <col min="14098" max="14098" width="9.1796875" style="19"/>
    <col min="14099" max="14099" width="12" style="19" customWidth="1"/>
    <col min="14100" max="14103" width="9.1796875" style="19"/>
    <col min="14104" max="14104" width="10" style="19" customWidth="1"/>
    <col min="14105" max="14105" width="9.1796875" style="19"/>
    <col min="14106" max="14106" width="11.81640625" style="19" customWidth="1"/>
    <col min="14107" max="14336" width="9.1796875" style="19"/>
    <col min="14337" max="14337" width="11.26953125" style="19" customWidth="1"/>
    <col min="14338" max="14338" width="9.1796875" style="19"/>
    <col min="14339" max="14339" width="10.54296875" style="19" customWidth="1"/>
    <col min="14340" max="14343" width="9.1796875" style="19"/>
    <col min="14344" max="14344" width="12.1796875" style="19" customWidth="1"/>
    <col min="14345" max="14345" width="8.81640625" style="19" customWidth="1"/>
    <col min="14346" max="14347" width="9.1796875" style="19"/>
    <col min="14348" max="14348" width="10.54296875" style="19" customWidth="1"/>
    <col min="14349" max="14349" width="9.1796875" style="19"/>
    <col min="14350" max="14350" width="12.54296875" style="19" customWidth="1"/>
    <col min="14351" max="14351" width="9.81640625" style="19" customWidth="1"/>
    <col min="14352" max="14352" width="10.26953125" style="19" customWidth="1"/>
    <col min="14353" max="14353" width="11.54296875" style="19" customWidth="1"/>
    <col min="14354" max="14354" width="9.1796875" style="19"/>
    <col min="14355" max="14355" width="12" style="19" customWidth="1"/>
    <col min="14356" max="14359" width="9.1796875" style="19"/>
    <col min="14360" max="14360" width="10" style="19" customWidth="1"/>
    <col min="14361" max="14361" width="9.1796875" style="19"/>
    <col min="14362" max="14362" width="11.81640625" style="19" customWidth="1"/>
    <col min="14363" max="14592" width="9.1796875" style="19"/>
    <col min="14593" max="14593" width="11.26953125" style="19" customWidth="1"/>
    <col min="14594" max="14594" width="9.1796875" style="19"/>
    <col min="14595" max="14595" width="10.54296875" style="19" customWidth="1"/>
    <col min="14596" max="14599" width="9.1796875" style="19"/>
    <col min="14600" max="14600" width="12.1796875" style="19" customWidth="1"/>
    <col min="14601" max="14601" width="8.81640625" style="19" customWidth="1"/>
    <col min="14602" max="14603" width="9.1796875" style="19"/>
    <col min="14604" max="14604" width="10.54296875" style="19" customWidth="1"/>
    <col min="14605" max="14605" width="9.1796875" style="19"/>
    <col min="14606" max="14606" width="12.54296875" style="19" customWidth="1"/>
    <col min="14607" max="14607" width="9.81640625" style="19" customWidth="1"/>
    <col min="14608" max="14608" width="10.26953125" style="19" customWidth="1"/>
    <col min="14609" max="14609" width="11.54296875" style="19" customWidth="1"/>
    <col min="14610" max="14610" width="9.1796875" style="19"/>
    <col min="14611" max="14611" width="12" style="19" customWidth="1"/>
    <col min="14612" max="14615" width="9.1796875" style="19"/>
    <col min="14616" max="14616" width="10" style="19" customWidth="1"/>
    <col min="14617" max="14617" width="9.1796875" style="19"/>
    <col min="14618" max="14618" width="11.81640625" style="19" customWidth="1"/>
    <col min="14619" max="14848" width="9.1796875" style="19"/>
    <col min="14849" max="14849" width="11.26953125" style="19" customWidth="1"/>
    <col min="14850" max="14850" width="9.1796875" style="19"/>
    <col min="14851" max="14851" width="10.54296875" style="19" customWidth="1"/>
    <col min="14852" max="14855" width="9.1796875" style="19"/>
    <col min="14856" max="14856" width="12.1796875" style="19" customWidth="1"/>
    <col min="14857" max="14857" width="8.81640625" style="19" customWidth="1"/>
    <col min="14858" max="14859" width="9.1796875" style="19"/>
    <col min="14860" max="14860" width="10.54296875" style="19" customWidth="1"/>
    <col min="14861" max="14861" width="9.1796875" style="19"/>
    <col min="14862" max="14862" width="12.54296875" style="19" customWidth="1"/>
    <col min="14863" max="14863" width="9.81640625" style="19" customWidth="1"/>
    <col min="14864" max="14864" width="10.26953125" style="19" customWidth="1"/>
    <col min="14865" max="14865" width="11.54296875" style="19" customWidth="1"/>
    <col min="14866" max="14866" width="9.1796875" style="19"/>
    <col min="14867" max="14867" width="12" style="19" customWidth="1"/>
    <col min="14868" max="14871" width="9.1796875" style="19"/>
    <col min="14872" max="14872" width="10" style="19" customWidth="1"/>
    <col min="14873" max="14873" width="9.1796875" style="19"/>
    <col min="14874" max="14874" width="11.81640625" style="19" customWidth="1"/>
    <col min="14875" max="15104" width="9.1796875" style="19"/>
    <col min="15105" max="15105" width="11.26953125" style="19" customWidth="1"/>
    <col min="15106" max="15106" width="9.1796875" style="19"/>
    <col min="15107" max="15107" width="10.54296875" style="19" customWidth="1"/>
    <col min="15108" max="15111" width="9.1796875" style="19"/>
    <col min="15112" max="15112" width="12.1796875" style="19" customWidth="1"/>
    <col min="15113" max="15113" width="8.81640625" style="19" customWidth="1"/>
    <col min="15114" max="15115" width="9.1796875" style="19"/>
    <col min="15116" max="15116" width="10.54296875" style="19" customWidth="1"/>
    <col min="15117" max="15117" width="9.1796875" style="19"/>
    <col min="15118" max="15118" width="12.54296875" style="19" customWidth="1"/>
    <col min="15119" max="15119" width="9.81640625" style="19" customWidth="1"/>
    <col min="15120" max="15120" width="10.26953125" style="19" customWidth="1"/>
    <col min="15121" max="15121" width="11.54296875" style="19" customWidth="1"/>
    <col min="15122" max="15122" width="9.1796875" style="19"/>
    <col min="15123" max="15123" width="12" style="19" customWidth="1"/>
    <col min="15124" max="15127" width="9.1796875" style="19"/>
    <col min="15128" max="15128" width="10" style="19" customWidth="1"/>
    <col min="15129" max="15129" width="9.1796875" style="19"/>
    <col min="15130" max="15130" width="11.81640625" style="19" customWidth="1"/>
    <col min="15131" max="15360" width="9.1796875" style="19"/>
    <col min="15361" max="15361" width="11.26953125" style="19" customWidth="1"/>
    <col min="15362" max="15362" width="9.1796875" style="19"/>
    <col min="15363" max="15363" width="10.54296875" style="19" customWidth="1"/>
    <col min="15364" max="15367" width="9.1796875" style="19"/>
    <col min="15368" max="15368" width="12.1796875" style="19" customWidth="1"/>
    <col min="15369" max="15369" width="8.81640625" style="19" customWidth="1"/>
    <col min="15370" max="15371" width="9.1796875" style="19"/>
    <col min="15372" max="15372" width="10.54296875" style="19" customWidth="1"/>
    <col min="15373" max="15373" width="9.1796875" style="19"/>
    <col min="15374" max="15374" width="12.54296875" style="19" customWidth="1"/>
    <col min="15375" max="15375" width="9.81640625" style="19" customWidth="1"/>
    <col min="15376" max="15376" width="10.26953125" style="19" customWidth="1"/>
    <col min="15377" max="15377" width="11.54296875" style="19" customWidth="1"/>
    <col min="15378" max="15378" width="9.1796875" style="19"/>
    <col min="15379" max="15379" width="12" style="19" customWidth="1"/>
    <col min="15380" max="15383" width="9.1796875" style="19"/>
    <col min="15384" max="15384" width="10" style="19" customWidth="1"/>
    <col min="15385" max="15385" width="9.1796875" style="19"/>
    <col min="15386" max="15386" width="11.81640625" style="19" customWidth="1"/>
    <col min="15387" max="15616" width="9.1796875" style="19"/>
    <col min="15617" max="15617" width="11.26953125" style="19" customWidth="1"/>
    <col min="15618" max="15618" width="9.1796875" style="19"/>
    <col min="15619" max="15619" width="10.54296875" style="19" customWidth="1"/>
    <col min="15620" max="15623" width="9.1796875" style="19"/>
    <col min="15624" max="15624" width="12.1796875" style="19" customWidth="1"/>
    <col min="15625" max="15625" width="8.81640625" style="19" customWidth="1"/>
    <col min="15626" max="15627" width="9.1796875" style="19"/>
    <col min="15628" max="15628" width="10.54296875" style="19" customWidth="1"/>
    <col min="15629" max="15629" width="9.1796875" style="19"/>
    <col min="15630" max="15630" width="12.54296875" style="19" customWidth="1"/>
    <col min="15631" max="15631" width="9.81640625" style="19" customWidth="1"/>
    <col min="15632" max="15632" width="10.26953125" style="19" customWidth="1"/>
    <col min="15633" max="15633" width="11.54296875" style="19" customWidth="1"/>
    <col min="15634" max="15634" width="9.1796875" style="19"/>
    <col min="15635" max="15635" width="12" style="19" customWidth="1"/>
    <col min="15636" max="15639" width="9.1796875" style="19"/>
    <col min="15640" max="15640" width="10" style="19" customWidth="1"/>
    <col min="15641" max="15641" width="9.1796875" style="19"/>
    <col min="15642" max="15642" width="11.81640625" style="19" customWidth="1"/>
    <col min="15643" max="15872" width="9.1796875" style="19"/>
    <col min="15873" max="15873" width="11.26953125" style="19" customWidth="1"/>
    <col min="15874" max="15874" width="9.1796875" style="19"/>
    <col min="15875" max="15875" width="10.54296875" style="19" customWidth="1"/>
    <col min="15876" max="15879" width="9.1796875" style="19"/>
    <col min="15880" max="15880" width="12.1796875" style="19" customWidth="1"/>
    <col min="15881" max="15881" width="8.81640625" style="19" customWidth="1"/>
    <col min="15882" max="15883" width="9.1796875" style="19"/>
    <col min="15884" max="15884" width="10.54296875" style="19" customWidth="1"/>
    <col min="15885" max="15885" width="9.1796875" style="19"/>
    <col min="15886" max="15886" width="12.54296875" style="19" customWidth="1"/>
    <col min="15887" max="15887" width="9.81640625" style="19" customWidth="1"/>
    <col min="15888" max="15888" width="10.26953125" style="19" customWidth="1"/>
    <col min="15889" max="15889" width="11.54296875" style="19" customWidth="1"/>
    <col min="15890" max="15890" width="9.1796875" style="19"/>
    <col min="15891" max="15891" width="12" style="19" customWidth="1"/>
    <col min="15892" max="15895" width="9.1796875" style="19"/>
    <col min="15896" max="15896" width="10" style="19" customWidth="1"/>
    <col min="15897" max="15897" width="9.1796875" style="19"/>
    <col min="15898" max="15898" width="11.81640625" style="19" customWidth="1"/>
    <col min="15899" max="16128" width="9.1796875" style="19"/>
    <col min="16129" max="16129" width="11.26953125" style="19" customWidth="1"/>
    <col min="16130" max="16130" width="9.1796875" style="19"/>
    <col min="16131" max="16131" width="10.54296875" style="19" customWidth="1"/>
    <col min="16132" max="16135" width="9.1796875" style="19"/>
    <col min="16136" max="16136" width="12.1796875" style="19" customWidth="1"/>
    <col min="16137" max="16137" width="8.81640625" style="19" customWidth="1"/>
    <col min="16138" max="16139" width="9.1796875" style="19"/>
    <col min="16140" max="16140" width="10.54296875" style="19" customWidth="1"/>
    <col min="16141" max="16141" width="9.1796875" style="19"/>
    <col min="16142" max="16142" width="12.54296875" style="19" customWidth="1"/>
    <col min="16143" max="16143" width="9.81640625" style="19" customWidth="1"/>
    <col min="16144" max="16144" width="10.26953125" style="19" customWidth="1"/>
    <col min="16145" max="16145" width="11.54296875" style="19" customWidth="1"/>
    <col min="16146" max="16146" width="9.1796875" style="19"/>
    <col min="16147" max="16147" width="12" style="19" customWidth="1"/>
    <col min="16148" max="16151" width="9.1796875" style="19"/>
    <col min="16152" max="16152" width="10" style="19" customWidth="1"/>
    <col min="16153" max="16153" width="9.1796875" style="19"/>
    <col min="16154" max="16154" width="11.81640625" style="19" customWidth="1"/>
    <col min="16155" max="16384" width="9.1796875" style="19"/>
  </cols>
  <sheetData>
    <row r="1" spans="1:26" ht="12.75" customHeight="1" x14ac:dyDescent="0.35">
      <c r="A1" s="87" t="s">
        <v>26</v>
      </c>
      <c r="B1" s="21" t="s">
        <v>27</v>
      </c>
      <c r="C1" s="16"/>
      <c r="D1" s="16"/>
      <c r="E1" s="16"/>
      <c r="F1" s="16"/>
    </row>
    <row r="2" spans="1:26" s="51" customFormat="1" ht="12.75" customHeight="1" x14ac:dyDescent="0.35">
      <c r="A2" s="88" t="s">
        <v>84</v>
      </c>
      <c r="B2" s="47"/>
      <c r="C2" s="48"/>
      <c r="D2" s="48"/>
      <c r="E2" s="48"/>
      <c r="F2" s="48"/>
      <c r="G2" s="49"/>
      <c r="H2" s="50"/>
      <c r="I2" s="49"/>
      <c r="J2" s="50"/>
      <c r="P2" s="52"/>
      <c r="R2" s="52"/>
      <c r="Y2" s="52"/>
    </row>
    <row r="3" spans="1:26" s="51" customFormat="1" ht="12.75" customHeight="1" x14ac:dyDescent="0.35">
      <c r="A3" s="50" t="s">
        <v>28</v>
      </c>
      <c r="B3" s="48" t="s">
        <v>29</v>
      </c>
      <c r="C3" s="48"/>
      <c r="D3" s="48"/>
      <c r="E3" s="48"/>
      <c r="F3" s="48"/>
      <c r="G3" s="49"/>
      <c r="H3" s="50"/>
      <c r="I3" s="49"/>
      <c r="J3" s="50"/>
      <c r="P3" s="52"/>
      <c r="R3" s="52"/>
      <c r="Y3" s="52"/>
    </row>
    <row r="4" spans="1:26" s="51" customFormat="1" ht="12.75" customHeight="1" x14ac:dyDescent="0.35">
      <c r="A4" s="50" t="s">
        <v>30</v>
      </c>
      <c r="B4" s="48" t="s">
        <v>31</v>
      </c>
      <c r="C4" s="48"/>
      <c r="D4" s="48"/>
      <c r="E4" s="48"/>
      <c r="F4" s="48"/>
      <c r="G4" s="49"/>
      <c r="H4" s="48"/>
      <c r="I4" s="49"/>
      <c r="J4" s="48"/>
      <c r="P4" s="52"/>
      <c r="R4" s="52"/>
      <c r="Y4" s="52"/>
    </row>
    <row r="5" spans="1:26" s="51" customFormat="1" ht="12.75" customHeight="1" x14ac:dyDescent="0.35">
      <c r="A5" s="50" t="s">
        <v>32</v>
      </c>
      <c r="B5" s="48" t="s">
        <v>33</v>
      </c>
      <c r="C5" s="48"/>
      <c r="D5" s="48"/>
      <c r="E5" s="48"/>
      <c r="F5" s="48"/>
      <c r="G5" s="49"/>
      <c r="H5" s="48"/>
      <c r="I5" s="49"/>
      <c r="J5" s="48"/>
      <c r="P5" s="52"/>
      <c r="R5" s="52"/>
      <c r="Y5" s="52"/>
    </row>
    <row r="6" spans="1:26" s="51" customFormat="1" ht="12.75" customHeight="1" x14ac:dyDescent="0.35">
      <c r="A6" s="50" t="s">
        <v>34</v>
      </c>
      <c r="B6" s="48" t="s">
        <v>35</v>
      </c>
      <c r="C6" s="50"/>
      <c r="D6" s="50"/>
      <c r="E6" s="50"/>
      <c r="F6" s="50"/>
      <c r="G6" s="49"/>
      <c r="H6" s="50"/>
      <c r="I6" s="49"/>
      <c r="J6" s="50"/>
      <c r="P6" s="52"/>
      <c r="R6" s="52"/>
      <c r="Y6" s="52"/>
    </row>
    <row r="7" spans="1:26" s="51" customFormat="1" ht="12.75" customHeight="1" x14ac:dyDescent="0.35">
      <c r="A7" s="50" t="s">
        <v>36</v>
      </c>
      <c r="B7" s="48" t="s">
        <v>37</v>
      </c>
      <c r="C7" s="48"/>
      <c r="D7" s="48"/>
      <c r="E7" s="48"/>
      <c r="F7" s="48"/>
      <c r="G7" s="49"/>
      <c r="H7" s="48"/>
      <c r="I7" s="49"/>
      <c r="J7" s="48"/>
      <c r="K7" s="53"/>
      <c r="P7" s="52"/>
      <c r="R7" s="52"/>
      <c r="Y7" s="52"/>
    </row>
    <row r="8" spans="1:26" s="51" customFormat="1" ht="12.75" customHeight="1" x14ac:dyDescent="0.35">
      <c r="A8" s="50" t="s">
        <v>38</v>
      </c>
      <c r="B8" s="48" t="s">
        <v>39</v>
      </c>
      <c r="C8" s="48"/>
      <c r="D8" s="48"/>
      <c r="E8" s="48"/>
      <c r="F8" s="48"/>
      <c r="G8" s="49"/>
      <c r="H8" s="48"/>
      <c r="I8" s="49"/>
      <c r="J8" s="48"/>
      <c r="K8" s="53"/>
      <c r="P8" s="52"/>
      <c r="R8" s="52"/>
      <c r="Y8" s="52"/>
    </row>
    <row r="9" spans="1:26" s="51" customFormat="1" ht="12.75" customHeight="1" x14ac:dyDescent="0.35">
      <c r="A9" s="50" t="s">
        <v>40</v>
      </c>
      <c r="B9" s="48" t="s">
        <v>41</v>
      </c>
      <c r="C9" s="48"/>
      <c r="D9" s="48"/>
      <c r="E9" s="48"/>
      <c r="F9" s="48"/>
      <c r="G9" s="49"/>
      <c r="H9" s="48"/>
      <c r="I9" s="49"/>
      <c r="J9" s="48"/>
      <c r="K9" s="53"/>
      <c r="P9" s="52"/>
      <c r="R9" s="52"/>
      <c r="Y9" s="52"/>
    </row>
    <row r="10" spans="1:26" s="51" customFormat="1" ht="12.75" customHeight="1" x14ac:dyDescent="0.35">
      <c r="A10" s="50" t="s">
        <v>42</v>
      </c>
      <c r="B10" s="48" t="s">
        <v>43</v>
      </c>
      <c r="C10" s="48"/>
      <c r="D10" s="48"/>
      <c r="E10" s="48"/>
      <c r="F10" s="48"/>
      <c r="G10" s="49"/>
      <c r="H10" s="48"/>
      <c r="I10" s="49"/>
      <c r="J10" s="48"/>
      <c r="K10" s="53"/>
      <c r="P10" s="52"/>
      <c r="R10" s="52"/>
      <c r="Y10" s="52"/>
    </row>
    <row r="11" spans="1:26" s="51" customFormat="1" ht="12.75" customHeight="1" x14ac:dyDescent="0.35">
      <c r="A11" s="50" t="s">
        <v>44</v>
      </c>
      <c r="B11" s="48" t="s">
        <v>45</v>
      </c>
      <c r="C11" s="48"/>
      <c r="D11" s="48"/>
      <c r="E11" s="48"/>
      <c r="F11" s="48"/>
      <c r="G11" s="49"/>
      <c r="H11" s="48"/>
      <c r="I11" s="49"/>
      <c r="J11" s="48"/>
      <c r="K11" s="53"/>
      <c r="P11" s="52"/>
      <c r="R11" s="52"/>
      <c r="Y11" s="52"/>
    </row>
    <row r="12" spans="1:26" s="51" customFormat="1" ht="12.75" customHeight="1" x14ac:dyDescent="0.35">
      <c r="A12" s="50" t="s">
        <v>46</v>
      </c>
      <c r="B12" s="48" t="s">
        <v>47</v>
      </c>
      <c r="C12" s="50"/>
      <c r="D12" s="50"/>
      <c r="E12" s="50"/>
      <c r="F12" s="50"/>
      <c r="G12" s="49"/>
      <c r="H12" s="50"/>
      <c r="I12" s="49"/>
      <c r="J12" s="50"/>
      <c r="P12" s="52"/>
      <c r="R12" s="52"/>
      <c r="Y12" s="52"/>
    </row>
    <row r="13" spans="1:26" s="51" customFormat="1" ht="12.75" customHeight="1" x14ac:dyDescent="0.35">
      <c r="A13" s="50" t="s">
        <v>48</v>
      </c>
      <c r="B13" s="48" t="s">
        <v>49</v>
      </c>
      <c r="C13" s="50"/>
      <c r="D13" s="50"/>
      <c r="E13" s="50"/>
      <c r="F13" s="50"/>
      <c r="G13" s="49"/>
      <c r="H13" s="50"/>
      <c r="I13" s="49"/>
      <c r="J13" s="50"/>
      <c r="P13" s="52"/>
      <c r="R13" s="52"/>
      <c r="W13" s="54"/>
      <c r="X13" s="54"/>
      <c r="Y13" s="55"/>
      <c r="Z13" s="54"/>
    </row>
    <row r="14" spans="1:26" s="51" customFormat="1" ht="12.75" customHeight="1" x14ac:dyDescent="0.35">
      <c r="A14" s="89" t="s">
        <v>50</v>
      </c>
      <c r="B14" s="56" t="s">
        <v>51</v>
      </c>
      <c r="C14" s="56"/>
      <c r="D14" s="56"/>
      <c r="E14" s="56"/>
      <c r="F14" s="56"/>
      <c r="G14" s="57"/>
      <c r="H14" s="58"/>
      <c r="I14" s="57"/>
      <c r="J14" s="58"/>
      <c r="K14" s="54"/>
      <c r="P14" s="52"/>
      <c r="R14" s="52"/>
      <c r="W14" s="59"/>
      <c r="X14" s="59"/>
      <c r="Y14" s="60"/>
      <c r="Z14" s="59"/>
    </row>
    <row r="15" spans="1:26" ht="12.75" customHeight="1" x14ac:dyDescent="0.35">
      <c r="A15" s="90"/>
      <c r="B15" s="24"/>
      <c r="C15" s="24"/>
      <c r="D15" s="24"/>
      <c r="E15" s="24"/>
      <c r="F15" s="24"/>
      <c r="G15" s="25"/>
      <c r="H15" s="26"/>
      <c r="I15" s="25"/>
      <c r="J15" s="26"/>
      <c r="K15" s="22"/>
      <c r="W15" s="29"/>
      <c r="X15" s="29"/>
      <c r="Z15" s="29"/>
    </row>
    <row r="16" spans="1:26" s="65" customFormat="1" ht="12.75" customHeight="1" x14ac:dyDescent="0.35">
      <c r="A16" s="91" t="s">
        <v>85</v>
      </c>
      <c r="B16" s="61"/>
      <c r="C16" s="61"/>
      <c r="D16" s="61"/>
      <c r="E16" s="61"/>
      <c r="F16" s="61"/>
      <c r="G16" s="62"/>
      <c r="H16" s="63"/>
      <c r="I16" s="62"/>
      <c r="J16" s="63"/>
      <c r="K16" s="64"/>
      <c r="P16" s="66"/>
      <c r="R16" s="66"/>
      <c r="W16" s="67"/>
      <c r="X16" s="67"/>
      <c r="Y16" s="66"/>
      <c r="Z16" s="67"/>
    </row>
    <row r="17" spans="1:26" s="65" customFormat="1" ht="12.75" customHeight="1" x14ac:dyDescent="0.35">
      <c r="A17" s="92" t="s">
        <v>92</v>
      </c>
      <c r="B17" s="61" t="s">
        <v>87</v>
      </c>
      <c r="C17" s="61"/>
      <c r="D17" s="61"/>
      <c r="E17" s="61"/>
      <c r="F17" s="61"/>
      <c r="G17" s="62"/>
      <c r="H17" s="63"/>
      <c r="I17" s="62"/>
      <c r="J17" s="63"/>
      <c r="K17" s="64"/>
      <c r="P17" s="66"/>
      <c r="R17" s="66"/>
      <c r="W17" s="67"/>
      <c r="X17" s="67"/>
      <c r="Y17" s="66"/>
      <c r="Z17" s="67"/>
    </row>
    <row r="18" spans="1:26" s="65" customFormat="1" ht="12.75" customHeight="1" x14ac:dyDescent="0.35">
      <c r="A18" s="92" t="s">
        <v>91</v>
      </c>
      <c r="B18" s="61" t="s">
        <v>88</v>
      </c>
      <c r="C18" s="61"/>
      <c r="D18" s="61"/>
      <c r="E18" s="61"/>
      <c r="F18" s="61"/>
      <c r="G18" s="62"/>
      <c r="H18" s="63"/>
      <c r="I18" s="62"/>
      <c r="J18" s="63"/>
      <c r="K18" s="64"/>
      <c r="P18" s="66"/>
      <c r="R18" s="66"/>
      <c r="W18" s="67"/>
      <c r="X18" s="67"/>
      <c r="Y18" s="66"/>
      <c r="Z18" s="67"/>
    </row>
    <row r="19" spans="1:26" s="65" customFormat="1" ht="12.75" customHeight="1" x14ac:dyDescent="0.35">
      <c r="A19" s="92" t="s">
        <v>90</v>
      </c>
      <c r="B19" s="61" t="s">
        <v>89</v>
      </c>
      <c r="C19" s="61"/>
      <c r="D19" s="61"/>
      <c r="E19" s="61"/>
      <c r="F19" s="61"/>
      <c r="G19" s="62"/>
      <c r="H19" s="63"/>
      <c r="I19" s="62"/>
      <c r="J19" s="63"/>
      <c r="K19" s="64"/>
      <c r="P19" s="66"/>
      <c r="R19" s="66"/>
      <c r="W19" s="67"/>
      <c r="X19" s="67"/>
      <c r="Y19" s="66"/>
      <c r="Z19" s="67"/>
    </row>
    <row r="20" spans="1:26" ht="12.75" customHeight="1" x14ac:dyDescent="0.35">
      <c r="A20" s="90"/>
      <c r="B20" s="24"/>
      <c r="C20" s="26"/>
      <c r="D20" s="26"/>
      <c r="E20" s="26"/>
      <c r="F20" s="26"/>
      <c r="G20" s="26"/>
      <c r="H20" s="26"/>
      <c r="I20" s="26"/>
      <c r="J20" s="26"/>
      <c r="K20" s="22"/>
      <c r="L20" s="22"/>
      <c r="M20" s="22"/>
      <c r="N20" s="22"/>
      <c r="O20" s="22"/>
      <c r="P20" s="22"/>
      <c r="Q20" s="22"/>
      <c r="R20" s="22"/>
      <c r="S20" s="22"/>
      <c r="T20" s="22"/>
      <c r="U20" s="22"/>
      <c r="V20" s="22"/>
      <c r="W20" s="29"/>
      <c r="X20" s="29"/>
      <c r="Y20" s="29"/>
      <c r="Z20" s="29"/>
    </row>
    <row r="21" spans="1:26" s="78" customFormat="1" ht="12.75" customHeight="1" x14ac:dyDescent="0.35">
      <c r="A21" s="93" t="s">
        <v>86</v>
      </c>
      <c r="B21" s="95"/>
      <c r="C21" s="68"/>
      <c r="D21" s="68"/>
      <c r="E21" s="69"/>
      <c r="F21" s="70"/>
      <c r="G21" s="71"/>
      <c r="H21" s="69"/>
      <c r="I21" s="71"/>
      <c r="J21" s="69"/>
      <c r="K21" s="72"/>
      <c r="L21" s="73"/>
      <c r="M21" s="72"/>
      <c r="N21" s="72"/>
      <c r="O21" s="72"/>
      <c r="P21" s="74"/>
      <c r="Q21" s="72"/>
      <c r="R21" s="74"/>
      <c r="S21" s="72"/>
      <c r="T21" s="72"/>
      <c r="U21" s="72"/>
      <c r="V21" s="72"/>
      <c r="W21" s="75"/>
      <c r="X21" s="76"/>
      <c r="Y21" s="77"/>
      <c r="Z21" s="76"/>
    </row>
    <row r="22" spans="1:26" s="78" customFormat="1" ht="12.75" customHeight="1" x14ac:dyDescent="0.35">
      <c r="A22" s="94" t="s">
        <v>64</v>
      </c>
      <c r="B22" s="79" t="s">
        <v>83</v>
      </c>
      <c r="C22" s="68"/>
      <c r="D22" s="68"/>
      <c r="E22" s="69"/>
      <c r="F22" s="70"/>
      <c r="G22" s="71"/>
      <c r="H22" s="69"/>
      <c r="I22" s="71"/>
      <c r="J22" s="69"/>
      <c r="K22" s="72"/>
      <c r="L22" s="73"/>
      <c r="M22" s="72"/>
      <c r="N22" s="72"/>
      <c r="O22" s="72"/>
      <c r="P22" s="74"/>
      <c r="Q22" s="72"/>
      <c r="R22" s="74"/>
      <c r="S22" s="72"/>
      <c r="T22" s="72"/>
      <c r="U22" s="72"/>
      <c r="V22" s="72"/>
      <c r="W22" s="75"/>
      <c r="X22" s="76"/>
      <c r="Y22" s="77"/>
      <c r="Z22" s="76"/>
    </row>
    <row r="23" spans="1:26" s="78" customFormat="1" ht="12.75" customHeight="1" x14ac:dyDescent="0.35">
      <c r="A23" s="94" t="s">
        <v>65</v>
      </c>
      <c r="B23" s="79" t="s">
        <v>76</v>
      </c>
      <c r="C23" s="68"/>
      <c r="D23" s="68"/>
      <c r="E23" s="69"/>
      <c r="F23" s="70"/>
      <c r="G23" s="71"/>
      <c r="H23" s="69"/>
      <c r="I23" s="71"/>
      <c r="J23" s="69"/>
      <c r="K23" s="72"/>
      <c r="L23" s="73"/>
      <c r="M23" s="72"/>
      <c r="N23" s="72"/>
      <c r="O23" s="72"/>
      <c r="P23" s="74"/>
      <c r="Q23" s="72"/>
      <c r="R23" s="74"/>
      <c r="S23" s="72"/>
      <c r="T23" s="72"/>
      <c r="U23" s="72"/>
      <c r="V23" s="72"/>
      <c r="W23" s="75"/>
      <c r="X23" s="76"/>
      <c r="Y23" s="77"/>
      <c r="Z23" s="76"/>
    </row>
    <row r="24" spans="1:26" s="78" customFormat="1" ht="12.75" customHeight="1" x14ac:dyDescent="0.35">
      <c r="A24" s="94" t="s">
        <v>66</v>
      </c>
      <c r="B24" s="80" t="s">
        <v>77</v>
      </c>
      <c r="C24" s="68"/>
      <c r="D24" s="68"/>
      <c r="E24" s="69"/>
      <c r="F24" s="70"/>
      <c r="G24" s="71"/>
      <c r="H24" s="69"/>
      <c r="I24" s="71"/>
      <c r="J24" s="69"/>
      <c r="K24" s="72"/>
      <c r="L24" s="73"/>
      <c r="M24" s="72"/>
      <c r="N24" s="72"/>
      <c r="O24" s="72"/>
      <c r="P24" s="74"/>
      <c r="Q24" s="72"/>
      <c r="R24" s="74"/>
      <c r="S24" s="72"/>
      <c r="T24" s="72"/>
      <c r="U24" s="72"/>
      <c r="V24" s="72"/>
      <c r="W24" s="75"/>
      <c r="X24" s="76"/>
      <c r="Y24" s="77"/>
      <c r="Z24" s="76"/>
    </row>
    <row r="25" spans="1:26" s="78" customFormat="1" ht="12.75" customHeight="1" x14ac:dyDescent="0.35">
      <c r="A25" s="94" t="s">
        <v>67</v>
      </c>
      <c r="B25" s="79" t="s">
        <v>74</v>
      </c>
      <c r="C25" s="68"/>
      <c r="D25" s="68"/>
      <c r="E25" s="69"/>
      <c r="F25" s="70"/>
      <c r="G25" s="71"/>
      <c r="H25" s="69"/>
      <c r="I25" s="71"/>
      <c r="J25" s="69"/>
      <c r="K25" s="72"/>
      <c r="L25" s="73"/>
      <c r="M25" s="72"/>
      <c r="N25" s="72"/>
      <c r="O25" s="72"/>
      <c r="P25" s="74"/>
      <c r="Q25" s="72"/>
      <c r="R25" s="74"/>
      <c r="S25" s="72"/>
      <c r="T25" s="72"/>
      <c r="U25" s="72"/>
      <c r="V25" s="72"/>
      <c r="W25" s="75"/>
      <c r="X25" s="76"/>
      <c r="Y25" s="77"/>
      <c r="Z25" s="76"/>
    </row>
    <row r="26" spans="1:26" s="78" customFormat="1" ht="12.75" customHeight="1" x14ac:dyDescent="0.35">
      <c r="A26" s="94" t="s">
        <v>68</v>
      </c>
      <c r="B26" s="79" t="s">
        <v>78</v>
      </c>
      <c r="C26" s="68"/>
      <c r="D26" s="68"/>
      <c r="E26" s="69"/>
      <c r="F26" s="70"/>
      <c r="G26" s="71"/>
      <c r="H26" s="69"/>
      <c r="I26" s="71"/>
      <c r="J26" s="69"/>
      <c r="K26" s="72"/>
      <c r="L26" s="73"/>
      <c r="M26" s="72"/>
      <c r="N26" s="72"/>
      <c r="O26" s="72"/>
      <c r="P26" s="74"/>
      <c r="Q26" s="72"/>
      <c r="R26" s="74"/>
      <c r="S26" s="72"/>
      <c r="T26" s="72"/>
      <c r="U26" s="72"/>
      <c r="V26" s="72"/>
      <c r="W26" s="75"/>
      <c r="X26" s="76"/>
      <c r="Y26" s="77"/>
      <c r="Z26" s="76"/>
    </row>
    <row r="27" spans="1:26" s="78" customFormat="1" ht="12.75" customHeight="1" x14ac:dyDescent="0.35">
      <c r="A27" s="94" t="s">
        <v>69</v>
      </c>
      <c r="B27" s="79" t="s">
        <v>79</v>
      </c>
      <c r="C27" s="68"/>
      <c r="D27" s="68"/>
      <c r="E27" s="69"/>
      <c r="F27" s="70"/>
      <c r="G27" s="71"/>
      <c r="H27" s="69"/>
      <c r="I27" s="71"/>
      <c r="J27" s="69"/>
      <c r="K27" s="72"/>
      <c r="L27" s="73"/>
      <c r="M27" s="72"/>
      <c r="N27" s="72"/>
      <c r="O27" s="72"/>
      <c r="P27" s="74"/>
      <c r="Q27" s="72"/>
      <c r="R27" s="74"/>
      <c r="S27" s="72"/>
      <c r="T27" s="72"/>
      <c r="U27" s="72"/>
      <c r="V27" s="72"/>
      <c r="W27" s="75"/>
      <c r="X27" s="76"/>
      <c r="Y27" s="77"/>
      <c r="Z27" s="76"/>
    </row>
    <row r="28" spans="1:26" s="78" customFormat="1" ht="12.75" customHeight="1" x14ac:dyDescent="0.35">
      <c r="A28" s="94" t="s">
        <v>70</v>
      </c>
      <c r="B28" s="79" t="s">
        <v>80</v>
      </c>
      <c r="C28" s="68"/>
      <c r="D28" s="68"/>
      <c r="E28" s="69"/>
      <c r="F28" s="70"/>
      <c r="G28" s="71"/>
      <c r="H28" s="69"/>
      <c r="I28" s="71"/>
      <c r="J28" s="69"/>
      <c r="K28" s="72"/>
      <c r="L28" s="73"/>
      <c r="M28" s="72"/>
      <c r="N28" s="72"/>
      <c r="O28" s="72"/>
      <c r="P28" s="74"/>
      <c r="Q28" s="72"/>
      <c r="R28" s="74"/>
      <c r="S28" s="72"/>
      <c r="T28" s="72"/>
      <c r="U28" s="72"/>
      <c r="V28" s="72"/>
      <c r="W28" s="75"/>
      <c r="X28" s="76"/>
      <c r="Y28" s="77"/>
      <c r="Z28" s="76"/>
    </row>
    <row r="29" spans="1:26" s="78" customFormat="1" ht="12.75" customHeight="1" x14ac:dyDescent="0.35">
      <c r="A29" s="94" t="s">
        <v>71</v>
      </c>
      <c r="B29" s="79" t="s">
        <v>75</v>
      </c>
      <c r="C29" s="68"/>
      <c r="D29" s="68"/>
      <c r="E29" s="69"/>
      <c r="F29" s="70"/>
      <c r="G29" s="71"/>
      <c r="H29" s="69"/>
      <c r="I29" s="71"/>
      <c r="J29" s="69"/>
      <c r="K29" s="72"/>
      <c r="L29" s="73"/>
      <c r="M29" s="72"/>
      <c r="N29" s="72"/>
      <c r="O29" s="72"/>
      <c r="P29" s="74"/>
      <c r="Q29" s="72"/>
      <c r="R29" s="74"/>
      <c r="S29" s="72"/>
      <c r="T29" s="72"/>
      <c r="U29" s="72"/>
      <c r="V29" s="72"/>
      <c r="W29" s="75"/>
      <c r="X29" s="76"/>
      <c r="Y29" s="77"/>
      <c r="Z29" s="76"/>
    </row>
    <row r="30" spans="1:26" s="78" customFormat="1" ht="12.75" customHeight="1" x14ac:dyDescent="0.35">
      <c r="A30" s="94" t="s">
        <v>72</v>
      </c>
      <c r="B30" s="79" t="s">
        <v>81</v>
      </c>
      <c r="C30" s="68"/>
      <c r="D30" s="68"/>
      <c r="E30" s="69"/>
      <c r="F30" s="70"/>
      <c r="G30" s="71"/>
      <c r="H30" s="69"/>
      <c r="I30" s="71"/>
      <c r="J30" s="69"/>
      <c r="K30" s="72"/>
      <c r="L30" s="73"/>
      <c r="M30" s="72"/>
      <c r="N30" s="72"/>
      <c r="O30" s="72"/>
      <c r="P30" s="74"/>
      <c r="Q30" s="72"/>
      <c r="R30" s="74"/>
      <c r="S30" s="72"/>
      <c r="T30" s="72"/>
      <c r="U30" s="72"/>
      <c r="V30" s="72"/>
      <c r="W30" s="75"/>
      <c r="X30" s="76"/>
      <c r="Y30" s="77"/>
      <c r="Z30" s="76"/>
    </row>
    <row r="31" spans="1:26" s="78" customFormat="1" ht="12.75" customHeight="1" x14ac:dyDescent="0.35">
      <c r="A31" s="94" t="s">
        <v>73</v>
      </c>
      <c r="B31" s="79" t="s">
        <v>82</v>
      </c>
      <c r="C31" s="68"/>
      <c r="D31" s="68"/>
      <c r="E31" s="69"/>
      <c r="F31" s="70"/>
      <c r="G31" s="71"/>
      <c r="H31" s="69"/>
      <c r="I31" s="71"/>
      <c r="J31" s="69"/>
      <c r="K31" s="72"/>
      <c r="L31" s="73"/>
      <c r="M31" s="72"/>
      <c r="N31" s="72"/>
      <c r="O31" s="72"/>
      <c r="P31" s="74"/>
      <c r="Q31" s="72"/>
      <c r="R31" s="74"/>
      <c r="S31" s="72"/>
      <c r="T31" s="72"/>
      <c r="U31" s="72"/>
      <c r="V31" s="72"/>
      <c r="W31" s="75"/>
      <c r="X31" s="76"/>
      <c r="Y31" s="77"/>
      <c r="Z31" s="76"/>
    </row>
    <row r="32" spans="1:26" ht="12.75" customHeight="1" x14ac:dyDescent="0.35">
      <c r="A32" s="90"/>
      <c r="B32" s="96"/>
      <c r="C32" s="30"/>
      <c r="D32" s="30"/>
      <c r="E32" s="31"/>
      <c r="F32" s="32"/>
      <c r="G32" s="33"/>
      <c r="H32" s="31"/>
      <c r="I32" s="33"/>
      <c r="J32" s="31"/>
      <c r="K32" s="27"/>
      <c r="L32" s="34"/>
      <c r="M32" s="27"/>
      <c r="N32" s="27"/>
      <c r="O32" s="27"/>
      <c r="P32" s="28"/>
      <c r="Q32" s="27"/>
      <c r="R32" s="28"/>
      <c r="S32" s="27"/>
      <c r="T32" s="27"/>
      <c r="U32" s="27"/>
      <c r="V32" s="27"/>
      <c r="W32" s="35"/>
      <c r="X32" s="29"/>
      <c r="Z32" s="29"/>
    </row>
    <row r="33" spans="1:26" s="117" customFormat="1" ht="12.75" customHeight="1" x14ac:dyDescent="0.35">
      <c r="A33" s="131" t="s">
        <v>252</v>
      </c>
      <c r="B33" s="106"/>
      <c r="C33" s="107"/>
      <c r="D33" s="107"/>
      <c r="E33" s="108"/>
      <c r="F33" s="109"/>
      <c r="G33" s="110"/>
      <c r="H33" s="108"/>
      <c r="I33" s="110"/>
      <c r="J33" s="108"/>
      <c r="K33" s="111"/>
      <c r="L33" s="112"/>
      <c r="M33" s="111"/>
      <c r="N33" s="111"/>
      <c r="O33" s="111"/>
      <c r="P33" s="113"/>
      <c r="Q33" s="111"/>
      <c r="R33" s="113"/>
      <c r="S33" s="111"/>
      <c r="T33" s="111"/>
      <c r="U33" s="111"/>
      <c r="V33" s="111"/>
      <c r="W33" s="114"/>
      <c r="X33" s="115"/>
      <c r="Y33" s="116"/>
      <c r="Z33" s="115"/>
    </row>
    <row r="34" spans="1:26" s="117" customFormat="1" ht="12.75" customHeight="1" x14ac:dyDescent="0.35">
      <c r="A34" s="105" t="s">
        <v>94</v>
      </c>
      <c r="B34" s="106" t="s">
        <v>253</v>
      </c>
      <c r="C34" s="107"/>
      <c r="D34" s="107"/>
      <c r="E34" s="108"/>
      <c r="F34" s="109"/>
      <c r="G34" s="110"/>
      <c r="H34" s="108"/>
      <c r="I34" s="110"/>
      <c r="J34" s="108"/>
      <c r="K34" s="111"/>
      <c r="L34" s="112"/>
      <c r="M34" s="111"/>
      <c r="N34" s="111"/>
      <c r="O34" s="111"/>
      <c r="P34" s="113"/>
      <c r="Q34" s="111"/>
      <c r="R34" s="113"/>
      <c r="S34" s="111"/>
      <c r="T34" s="111"/>
      <c r="U34" s="111"/>
      <c r="V34" s="111"/>
      <c r="W34" s="114"/>
      <c r="X34" s="115"/>
      <c r="Y34" s="116"/>
      <c r="Z34" s="115"/>
    </row>
    <row r="35" spans="1:26" s="117" customFormat="1" ht="12.75" customHeight="1" x14ac:dyDescent="0.35">
      <c r="A35" s="105" t="s">
        <v>95</v>
      </c>
      <c r="B35" s="106" t="s">
        <v>254</v>
      </c>
      <c r="C35" s="107"/>
      <c r="D35" s="107"/>
      <c r="E35" s="108"/>
      <c r="F35" s="109"/>
      <c r="G35" s="110"/>
      <c r="H35" s="108"/>
      <c r="I35" s="110"/>
      <c r="J35" s="108"/>
      <c r="K35" s="111"/>
      <c r="L35" s="112"/>
      <c r="M35" s="111"/>
      <c r="N35" s="111"/>
      <c r="O35" s="111"/>
      <c r="P35" s="113"/>
      <c r="Q35" s="111"/>
      <c r="R35" s="113"/>
      <c r="S35" s="111"/>
      <c r="T35" s="111"/>
      <c r="U35" s="111"/>
      <c r="V35" s="111"/>
      <c r="W35" s="114"/>
      <c r="X35" s="115"/>
      <c r="Y35" s="116"/>
      <c r="Z35" s="115"/>
    </row>
    <row r="36" spans="1:26" s="117" customFormat="1" ht="12.75" customHeight="1" x14ac:dyDescent="0.35">
      <c r="A36" s="105" t="s">
        <v>96</v>
      </c>
      <c r="B36" s="106" t="s">
        <v>255</v>
      </c>
      <c r="C36" s="107"/>
      <c r="D36" s="107"/>
      <c r="E36" s="108"/>
      <c r="F36" s="109"/>
      <c r="G36" s="110"/>
      <c r="H36" s="108"/>
      <c r="I36" s="110"/>
      <c r="J36" s="108"/>
      <c r="K36" s="111"/>
      <c r="L36" s="112"/>
      <c r="M36" s="111"/>
      <c r="N36" s="111"/>
      <c r="O36" s="111"/>
      <c r="P36" s="113"/>
      <c r="Q36" s="111"/>
      <c r="R36" s="113"/>
      <c r="S36" s="111"/>
      <c r="T36" s="111"/>
      <c r="U36" s="111"/>
      <c r="V36" s="111"/>
      <c r="W36" s="114"/>
      <c r="X36" s="115"/>
      <c r="Y36" s="116"/>
      <c r="Z36" s="115"/>
    </row>
    <row r="37" spans="1:26" s="117" customFormat="1" ht="12.75" customHeight="1" x14ac:dyDescent="0.35">
      <c r="A37" s="105" t="s">
        <v>251</v>
      </c>
      <c r="B37" s="106" t="s">
        <v>256</v>
      </c>
      <c r="C37" s="107"/>
      <c r="D37" s="107"/>
      <c r="E37" s="108"/>
      <c r="F37" s="109"/>
      <c r="G37" s="110"/>
      <c r="H37" s="108"/>
      <c r="I37" s="110"/>
      <c r="J37" s="108"/>
      <c r="K37" s="111"/>
      <c r="L37" s="112"/>
      <c r="M37" s="111"/>
      <c r="N37" s="111"/>
      <c r="O37" s="111"/>
      <c r="P37" s="113"/>
      <c r="Q37" s="111"/>
      <c r="R37" s="113"/>
      <c r="S37" s="111"/>
      <c r="T37" s="111"/>
      <c r="U37" s="111"/>
      <c r="V37" s="111"/>
      <c r="W37" s="114"/>
      <c r="X37" s="115"/>
      <c r="Y37" s="116"/>
      <c r="Z37" s="115"/>
    </row>
    <row r="38" spans="1:26" ht="12.75" customHeight="1" x14ac:dyDescent="0.35">
      <c r="A38" s="90"/>
      <c r="B38" s="96"/>
      <c r="C38" s="30"/>
      <c r="D38" s="30"/>
      <c r="E38" s="31"/>
      <c r="F38" s="32"/>
      <c r="G38" s="33"/>
      <c r="H38" s="31"/>
      <c r="I38" s="33"/>
      <c r="J38" s="31"/>
      <c r="K38" s="27"/>
      <c r="L38" s="34"/>
      <c r="M38" s="27"/>
      <c r="N38" s="27"/>
      <c r="O38" s="27"/>
      <c r="P38" s="28"/>
      <c r="Q38" s="27"/>
      <c r="R38" s="28"/>
      <c r="S38" s="27"/>
      <c r="T38" s="27"/>
      <c r="U38" s="27"/>
      <c r="V38" s="27"/>
      <c r="W38" s="35"/>
      <c r="X38" s="29"/>
      <c r="Z38" s="29"/>
    </row>
    <row r="39" spans="1:26" s="130" customFormat="1" ht="12.75" customHeight="1" x14ac:dyDescent="0.35">
      <c r="A39" s="132" t="s">
        <v>268</v>
      </c>
      <c r="B39" s="119"/>
      <c r="C39" s="120"/>
      <c r="D39" s="120"/>
      <c r="E39" s="121"/>
      <c r="F39" s="122"/>
      <c r="G39" s="123"/>
      <c r="H39" s="121"/>
      <c r="I39" s="123"/>
      <c r="J39" s="121"/>
      <c r="K39" s="124"/>
      <c r="L39" s="125"/>
      <c r="M39" s="124"/>
      <c r="N39" s="124"/>
      <c r="O39" s="124"/>
      <c r="P39" s="126"/>
      <c r="Q39" s="124"/>
      <c r="R39" s="126"/>
      <c r="S39" s="124"/>
      <c r="T39" s="124"/>
      <c r="U39" s="124"/>
      <c r="V39" s="124"/>
      <c r="W39" s="127"/>
      <c r="X39" s="128"/>
      <c r="Y39" s="129"/>
      <c r="Z39" s="128"/>
    </row>
    <row r="40" spans="1:26" s="130" customFormat="1" ht="12.75" customHeight="1" x14ac:dyDescent="0.35">
      <c r="A40" s="118" t="s">
        <v>257</v>
      </c>
      <c r="B40" s="119" t="s">
        <v>265</v>
      </c>
      <c r="C40" s="120"/>
      <c r="D40" s="120"/>
      <c r="E40" s="121"/>
      <c r="F40" s="122"/>
      <c r="G40" s="123"/>
      <c r="H40" s="121"/>
      <c r="I40" s="123"/>
      <c r="J40" s="121"/>
      <c r="K40" s="124"/>
      <c r="L40" s="125"/>
      <c r="M40" s="124"/>
      <c r="N40" s="124"/>
      <c r="O40" s="124"/>
      <c r="P40" s="126"/>
      <c r="Q40" s="124"/>
      <c r="R40" s="126"/>
      <c r="S40" s="124"/>
      <c r="T40" s="124"/>
      <c r="U40" s="124"/>
      <c r="V40" s="124"/>
      <c r="W40" s="127"/>
      <c r="X40" s="128"/>
      <c r="Y40" s="129"/>
      <c r="Z40" s="128"/>
    </row>
    <row r="41" spans="1:26" s="130" customFormat="1" ht="12.75" customHeight="1" x14ac:dyDescent="0.35">
      <c r="A41" s="118" t="s">
        <v>258</v>
      </c>
      <c r="B41" s="119" t="s">
        <v>266</v>
      </c>
      <c r="C41" s="120"/>
      <c r="D41" s="120"/>
      <c r="E41" s="121"/>
      <c r="F41" s="122"/>
      <c r="G41" s="123"/>
      <c r="H41" s="121"/>
      <c r="I41" s="123"/>
      <c r="J41" s="121"/>
      <c r="K41" s="124"/>
      <c r="L41" s="125"/>
      <c r="M41" s="124"/>
      <c r="N41" s="124"/>
      <c r="O41" s="124"/>
      <c r="P41" s="126"/>
      <c r="Q41" s="124"/>
      <c r="R41" s="126"/>
      <c r="S41" s="124"/>
      <c r="T41" s="124"/>
      <c r="U41" s="124"/>
      <c r="V41" s="124"/>
      <c r="W41" s="127"/>
      <c r="X41" s="128"/>
      <c r="Y41" s="129"/>
      <c r="Z41" s="128"/>
    </row>
    <row r="42" spans="1:26" s="130" customFormat="1" ht="12.75" customHeight="1" x14ac:dyDescent="0.35">
      <c r="A42" s="118" t="s">
        <v>264</v>
      </c>
      <c r="B42" s="119" t="s">
        <v>267</v>
      </c>
      <c r="C42" s="120"/>
      <c r="D42" s="120"/>
      <c r="E42" s="121"/>
      <c r="F42" s="122"/>
      <c r="G42" s="123"/>
      <c r="H42" s="121"/>
      <c r="I42" s="123"/>
      <c r="J42" s="121"/>
      <c r="K42" s="124"/>
      <c r="L42" s="125"/>
      <c r="M42" s="124"/>
      <c r="N42" s="124"/>
      <c r="O42" s="124"/>
      <c r="P42" s="126"/>
      <c r="Q42" s="124"/>
      <c r="R42" s="126"/>
      <c r="S42" s="124"/>
      <c r="T42" s="124"/>
      <c r="U42" s="124"/>
      <c r="V42" s="124"/>
      <c r="W42" s="127"/>
      <c r="X42" s="128"/>
      <c r="Y42" s="129"/>
      <c r="Z42" s="128"/>
    </row>
    <row r="43" spans="1:26" ht="12.75" customHeight="1" x14ac:dyDescent="0.35">
      <c r="A43" s="90"/>
      <c r="B43" s="96"/>
      <c r="C43" s="30"/>
      <c r="D43" s="30"/>
      <c r="E43" s="31"/>
      <c r="F43" s="32"/>
      <c r="G43" s="33"/>
      <c r="H43" s="31"/>
      <c r="I43" s="33"/>
      <c r="J43" s="31"/>
      <c r="K43" s="27"/>
      <c r="L43" s="34"/>
      <c r="M43" s="27"/>
      <c r="N43" s="27"/>
      <c r="O43" s="27"/>
      <c r="P43" s="28"/>
      <c r="Q43" s="27"/>
      <c r="R43" s="28"/>
      <c r="S43" s="27"/>
      <c r="T43" s="27"/>
      <c r="U43" s="27"/>
      <c r="V43" s="27"/>
      <c r="W43" s="35"/>
      <c r="X43" s="29"/>
      <c r="Z43" s="29"/>
    </row>
    <row r="44" spans="1:26" ht="12.75" customHeight="1" x14ac:dyDescent="0.35">
      <c r="A44" s="90"/>
      <c r="B44" s="96"/>
      <c r="C44" s="30"/>
      <c r="D44" s="30"/>
      <c r="E44" s="31"/>
      <c r="F44" s="32"/>
      <c r="G44" s="33"/>
      <c r="H44" s="31"/>
      <c r="I44" s="33"/>
      <c r="J44" s="31"/>
      <c r="K44" s="27"/>
      <c r="L44" s="34"/>
      <c r="M44" s="27"/>
      <c r="N44" s="27"/>
      <c r="O44" s="27"/>
      <c r="P44" s="28"/>
      <c r="Q44" s="27"/>
      <c r="R44" s="28"/>
      <c r="S44" s="27"/>
      <c r="T44" s="27"/>
      <c r="U44" s="27"/>
      <c r="V44" s="27"/>
      <c r="W44" s="35"/>
      <c r="X44" s="29"/>
      <c r="Z44" s="29"/>
    </row>
    <row r="45" spans="1:26" ht="12.75" customHeight="1" x14ac:dyDescent="0.35">
      <c r="A45" s="90"/>
      <c r="B45" s="96"/>
      <c r="C45" s="30"/>
      <c r="D45" s="30"/>
      <c r="E45" s="31"/>
      <c r="F45" s="32"/>
      <c r="G45" s="33"/>
      <c r="H45" s="31"/>
      <c r="I45" s="33"/>
      <c r="J45" s="31"/>
      <c r="K45" s="27"/>
      <c r="L45" s="34"/>
      <c r="M45" s="27"/>
      <c r="N45" s="27"/>
      <c r="O45" s="27"/>
      <c r="P45" s="28"/>
      <c r="Q45" s="27"/>
      <c r="R45" s="28"/>
      <c r="S45" s="27"/>
      <c r="T45" s="27"/>
      <c r="U45" s="27"/>
      <c r="V45" s="27"/>
      <c r="W45" s="35"/>
      <c r="X45" s="29"/>
      <c r="Z45" s="29"/>
    </row>
    <row r="46" spans="1:26" ht="12.75" customHeight="1" x14ac:dyDescent="0.35">
      <c r="A46" s="90"/>
      <c r="B46" s="96"/>
      <c r="C46" s="30"/>
      <c r="D46" s="30"/>
      <c r="E46" s="31"/>
      <c r="F46" s="32"/>
      <c r="G46" s="33"/>
      <c r="H46" s="31"/>
      <c r="I46" s="33"/>
      <c r="J46" s="31"/>
      <c r="K46" s="27"/>
      <c r="L46" s="34"/>
      <c r="M46" s="27"/>
      <c r="N46" s="27"/>
      <c r="O46" s="27"/>
      <c r="P46" s="28"/>
      <c r="Q46" s="27"/>
      <c r="R46" s="28"/>
      <c r="S46" s="27"/>
      <c r="T46" s="27"/>
      <c r="U46" s="27"/>
      <c r="V46" s="27"/>
      <c r="W46" s="35"/>
      <c r="X46" s="29"/>
      <c r="Z46" s="29"/>
    </row>
    <row r="47" spans="1:26" ht="12.75" customHeight="1" x14ac:dyDescent="0.35">
      <c r="A47" s="90"/>
      <c r="B47" s="96"/>
      <c r="C47" s="30"/>
      <c r="D47" s="30"/>
      <c r="E47" s="31"/>
      <c r="F47" s="32"/>
      <c r="G47" s="33"/>
      <c r="H47" s="31"/>
      <c r="I47" s="33"/>
      <c r="J47" s="31"/>
      <c r="K47" s="27"/>
      <c r="L47" s="34"/>
      <c r="M47" s="27"/>
      <c r="N47" s="27"/>
      <c r="O47" s="27"/>
      <c r="P47" s="28"/>
      <c r="Q47" s="27"/>
      <c r="R47" s="28"/>
      <c r="S47" s="27"/>
      <c r="T47" s="27"/>
      <c r="U47" s="27"/>
      <c r="V47" s="27"/>
      <c r="W47" s="35"/>
      <c r="X47" s="29"/>
      <c r="Z47" s="29"/>
    </row>
    <row r="48" spans="1:26" ht="12.75" customHeight="1" x14ac:dyDescent="0.35">
      <c r="A48" s="90"/>
      <c r="B48" s="96"/>
      <c r="C48" s="30"/>
      <c r="D48" s="30"/>
      <c r="E48" s="31"/>
      <c r="F48" s="32"/>
      <c r="G48" s="33"/>
      <c r="H48" s="31"/>
      <c r="I48" s="33"/>
      <c r="J48" s="31"/>
      <c r="K48" s="27"/>
      <c r="L48" s="34"/>
      <c r="M48" s="27"/>
      <c r="N48" s="27"/>
      <c r="O48" s="27"/>
      <c r="P48" s="28"/>
      <c r="Q48" s="27"/>
      <c r="R48" s="28"/>
      <c r="S48" s="27"/>
      <c r="T48" s="27"/>
      <c r="U48" s="27"/>
      <c r="V48" s="27"/>
      <c r="W48" s="35"/>
      <c r="X48" s="29"/>
      <c r="Z48" s="29"/>
    </row>
    <row r="49" spans="1:26" ht="12.75" customHeight="1" x14ac:dyDescent="0.35">
      <c r="A49" s="90"/>
      <c r="B49" s="96"/>
      <c r="C49" s="30"/>
      <c r="D49" s="30"/>
      <c r="E49" s="31"/>
      <c r="F49" s="32"/>
      <c r="G49" s="33"/>
      <c r="H49" s="31"/>
      <c r="I49" s="33"/>
      <c r="J49" s="31"/>
      <c r="K49" s="27"/>
      <c r="L49" s="34"/>
      <c r="M49" s="27"/>
      <c r="N49" s="27"/>
      <c r="O49" s="27"/>
      <c r="P49" s="28"/>
      <c r="Q49" s="27"/>
      <c r="R49" s="28"/>
      <c r="S49" s="27"/>
      <c r="T49" s="27"/>
      <c r="U49" s="27"/>
      <c r="V49" s="27"/>
      <c r="W49" s="35"/>
      <c r="X49" s="29"/>
      <c r="Z49" s="29"/>
    </row>
    <row r="50" spans="1:26" ht="12.75" customHeight="1" x14ac:dyDescent="0.35">
      <c r="A50" s="90"/>
      <c r="B50" s="96"/>
      <c r="C50" s="30"/>
      <c r="D50" s="30"/>
      <c r="E50" s="31"/>
      <c r="F50" s="32"/>
      <c r="G50" s="33"/>
      <c r="H50" s="31"/>
      <c r="I50" s="33"/>
      <c r="J50" s="31"/>
      <c r="K50" s="27"/>
      <c r="L50" s="34"/>
      <c r="M50" s="27"/>
      <c r="N50" s="27"/>
      <c r="O50" s="27"/>
      <c r="P50" s="28"/>
      <c r="Q50" s="27"/>
      <c r="R50" s="28"/>
      <c r="S50" s="27"/>
      <c r="T50" s="27"/>
      <c r="U50" s="27"/>
      <c r="V50" s="27"/>
      <c r="W50" s="35"/>
      <c r="X50" s="29"/>
      <c r="Z50" s="29"/>
    </row>
    <row r="51" spans="1:26" ht="12.75" customHeight="1" x14ac:dyDescent="0.35">
      <c r="A51" s="90"/>
      <c r="B51" s="96"/>
      <c r="C51" s="30"/>
      <c r="D51" s="30"/>
      <c r="E51" s="31"/>
      <c r="F51" s="32"/>
      <c r="G51" s="33"/>
      <c r="H51" s="31"/>
      <c r="I51" s="33"/>
      <c r="J51" s="31"/>
      <c r="K51" s="27"/>
      <c r="L51" s="34"/>
      <c r="M51" s="27"/>
      <c r="N51" s="27"/>
      <c r="O51" s="27"/>
      <c r="P51" s="28"/>
      <c r="Q51" s="27"/>
      <c r="R51" s="28"/>
      <c r="S51" s="27"/>
      <c r="T51" s="27"/>
      <c r="U51" s="27"/>
      <c r="V51" s="27"/>
      <c r="W51" s="35"/>
      <c r="X51" s="29"/>
      <c r="Z51" s="29"/>
    </row>
    <row r="52" spans="1:26" ht="12.75" customHeight="1" x14ac:dyDescent="0.35">
      <c r="A52" s="90"/>
      <c r="B52" s="96"/>
      <c r="C52" s="30"/>
      <c r="D52" s="30"/>
      <c r="E52" s="31"/>
      <c r="F52" s="32"/>
      <c r="G52" s="33"/>
      <c r="H52" s="31"/>
      <c r="I52" s="33"/>
      <c r="J52" s="31"/>
      <c r="K52" s="27"/>
      <c r="L52" s="34"/>
      <c r="M52" s="27"/>
      <c r="N52" s="27"/>
      <c r="O52" s="27"/>
      <c r="P52" s="28"/>
      <c r="Q52" s="27"/>
      <c r="R52" s="28"/>
      <c r="S52" s="27"/>
      <c r="T52" s="27"/>
      <c r="U52" s="27"/>
      <c r="V52" s="27"/>
      <c r="W52" s="35"/>
      <c r="X52" s="29"/>
      <c r="Z52" s="29"/>
    </row>
    <row r="53" spans="1:26" ht="12.75" customHeight="1" x14ac:dyDescent="0.35">
      <c r="A53" s="90"/>
      <c r="B53" s="96"/>
      <c r="C53" s="30"/>
      <c r="D53" s="30"/>
      <c r="E53" s="31"/>
      <c r="F53" s="32"/>
      <c r="G53" s="33"/>
      <c r="H53" s="31"/>
      <c r="I53" s="33"/>
      <c r="J53" s="31"/>
      <c r="K53" s="27"/>
      <c r="L53" s="34"/>
      <c r="M53" s="27"/>
      <c r="N53" s="27"/>
      <c r="O53" s="27"/>
      <c r="P53" s="28"/>
      <c r="Q53" s="27"/>
      <c r="R53" s="28"/>
      <c r="S53" s="27"/>
      <c r="T53" s="27"/>
      <c r="U53" s="27"/>
      <c r="V53" s="27"/>
      <c r="W53" s="35"/>
      <c r="X53" s="29"/>
      <c r="Z53" s="29"/>
    </row>
    <row r="54" spans="1:26" ht="12.75" customHeight="1" x14ac:dyDescent="0.35">
      <c r="A54" s="90"/>
      <c r="B54" s="96"/>
      <c r="C54" s="30"/>
      <c r="D54" s="30"/>
      <c r="E54" s="31"/>
      <c r="F54" s="32"/>
      <c r="G54" s="33"/>
      <c r="H54" s="31"/>
      <c r="I54" s="33"/>
      <c r="J54" s="31"/>
      <c r="K54" s="27"/>
      <c r="L54" s="34"/>
      <c r="M54" s="27"/>
      <c r="N54" s="27"/>
      <c r="O54" s="27"/>
      <c r="P54" s="28"/>
      <c r="Q54" s="27"/>
      <c r="R54" s="28"/>
      <c r="S54" s="27"/>
      <c r="T54" s="27"/>
      <c r="U54" s="27"/>
      <c r="V54" s="27"/>
      <c r="W54" s="35"/>
      <c r="X54" s="29"/>
      <c r="Z54" s="29"/>
    </row>
    <row r="55" spans="1:26" ht="12.75" customHeight="1" x14ac:dyDescent="0.35">
      <c r="A55" s="90"/>
      <c r="B55" s="96"/>
      <c r="C55" s="30"/>
      <c r="D55" s="30"/>
      <c r="E55" s="31"/>
      <c r="F55" s="32"/>
      <c r="G55" s="33"/>
      <c r="H55" s="31"/>
      <c r="I55" s="33"/>
      <c r="J55" s="31"/>
      <c r="K55" s="27"/>
      <c r="L55" s="34"/>
      <c r="M55" s="27"/>
      <c r="N55" s="27"/>
      <c r="O55" s="27"/>
      <c r="P55" s="28"/>
      <c r="Q55" s="27"/>
      <c r="R55" s="28"/>
      <c r="S55" s="27"/>
      <c r="T55" s="27"/>
      <c r="U55" s="27"/>
      <c r="V55" s="27"/>
      <c r="W55" s="35"/>
      <c r="X55" s="29"/>
      <c r="Z55" s="29"/>
    </row>
    <row r="56" spans="1:26" ht="12.75" customHeight="1" x14ac:dyDescent="0.35">
      <c r="A56" s="90"/>
      <c r="B56" s="96"/>
      <c r="C56" s="30"/>
      <c r="D56" s="30"/>
      <c r="E56" s="31"/>
      <c r="F56" s="32"/>
      <c r="G56" s="33"/>
      <c r="H56" s="31"/>
      <c r="I56" s="33"/>
      <c r="J56" s="31"/>
      <c r="K56" s="27"/>
      <c r="L56" s="34"/>
      <c r="M56" s="27"/>
      <c r="N56" s="27"/>
      <c r="O56" s="27"/>
      <c r="P56" s="28"/>
      <c r="Q56" s="27"/>
      <c r="R56" s="28"/>
      <c r="S56" s="27"/>
      <c r="T56" s="27"/>
      <c r="U56" s="27"/>
      <c r="V56" s="27"/>
      <c r="W56" s="35"/>
      <c r="X56" s="29"/>
      <c r="Z56" s="29"/>
    </row>
    <row r="57" spans="1:26" ht="12.75" customHeight="1" x14ac:dyDescent="0.35">
      <c r="A57" s="90"/>
      <c r="B57" s="96"/>
      <c r="C57" s="30"/>
      <c r="D57" s="30"/>
      <c r="E57" s="31"/>
      <c r="F57" s="32"/>
      <c r="G57" s="33"/>
      <c r="H57" s="31"/>
      <c r="I57" s="33"/>
      <c r="J57" s="31"/>
      <c r="K57" s="27"/>
      <c r="L57" s="34"/>
      <c r="M57" s="27"/>
      <c r="N57" s="27"/>
      <c r="O57" s="27"/>
      <c r="P57" s="28"/>
      <c r="Q57" s="27"/>
      <c r="R57" s="28"/>
      <c r="S57" s="27"/>
      <c r="T57" s="27"/>
      <c r="U57" s="27"/>
      <c r="V57" s="27"/>
      <c r="W57" s="35"/>
      <c r="X57" s="29"/>
      <c r="Z57" s="29"/>
    </row>
    <row r="58" spans="1:26" ht="12.75" customHeight="1" x14ac:dyDescent="0.35">
      <c r="A58" s="90"/>
      <c r="B58" s="96"/>
      <c r="C58" s="30"/>
      <c r="D58" s="30"/>
      <c r="E58" s="31"/>
      <c r="F58" s="32"/>
      <c r="G58" s="33"/>
      <c r="H58" s="31"/>
      <c r="I58" s="33"/>
      <c r="J58" s="31"/>
      <c r="K58" s="27"/>
      <c r="L58" s="34"/>
      <c r="M58" s="27"/>
      <c r="N58" s="27"/>
      <c r="O58" s="27"/>
      <c r="P58" s="28"/>
      <c r="Q58" s="27"/>
      <c r="R58" s="28"/>
      <c r="S58" s="27"/>
      <c r="T58" s="27"/>
      <c r="U58" s="27"/>
      <c r="V58" s="27"/>
      <c r="W58" s="35"/>
      <c r="X58" s="29"/>
      <c r="Z58" s="29"/>
    </row>
    <row r="59" spans="1:26" ht="12.75" customHeight="1" x14ac:dyDescent="0.35">
      <c r="A59" s="90"/>
      <c r="B59" s="96"/>
      <c r="C59" s="30"/>
      <c r="D59" s="30"/>
      <c r="E59" s="31"/>
      <c r="F59" s="32"/>
      <c r="G59" s="33"/>
      <c r="H59" s="31"/>
      <c r="I59" s="33"/>
      <c r="J59" s="31"/>
      <c r="K59" s="27"/>
      <c r="L59" s="34"/>
      <c r="M59" s="27"/>
      <c r="N59" s="27"/>
      <c r="O59" s="27"/>
      <c r="P59" s="28"/>
      <c r="Q59" s="27"/>
      <c r="R59" s="28"/>
      <c r="S59" s="27"/>
      <c r="T59" s="27"/>
      <c r="U59" s="27"/>
      <c r="V59" s="27"/>
      <c r="W59" s="35"/>
      <c r="X59" s="29"/>
      <c r="Z59" s="29"/>
    </row>
    <row r="60" spans="1:26" ht="12.75" customHeight="1" x14ac:dyDescent="0.35">
      <c r="A60" s="90"/>
      <c r="B60" s="97"/>
      <c r="C60" s="36"/>
      <c r="D60" s="36"/>
      <c r="E60" s="26"/>
      <c r="F60" s="37"/>
      <c r="G60" s="25"/>
      <c r="H60" s="26"/>
      <c r="I60" s="25"/>
      <c r="J60" s="26"/>
      <c r="K60" s="22"/>
      <c r="L60" s="38"/>
      <c r="M60" s="22"/>
      <c r="N60" s="22"/>
      <c r="O60" s="22"/>
      <c r="P60" s="23"/>
      <c r="Q60" s="22"/>
      <c r="R60" s="23"/>
      <c r="S60" s="22"/>
      <c r="T60" s="27"/>
      <c r="U60" s="27"/>
      <c r="V60" s="27"/>
      <c r="W60" s="35"/>
      <c r="X60" s="29"/>
      <c r="Z60" s="29"/>
    </row>
    <row r="61" spans="1:26" ht="12.75" customHeight="1" x14ac:dyDescent="0.35">
      <c r="A61" s="90"/>
      <c r="B61" s="96"/>
      <c r="C61" s="30"/>
      <c r="D61" s="30"/>
      <c r="E61" s="31"/>
      <c r="F61" s="32"/>
      <c r="G61" s="33"/>
      <c r="H61" s="31"/>
      <c r="I61" s="33"/>
      <c r="J61" s="31"/>
      <c r="K61" s="27"/>
      <c r="L61" s="34"/>
      <c r="M61" s="27"/>
      <c r="N61" s="27"/>
      <c r="O61" s="27"/>
      <c r="P61" s="28"/>
      <c r="Q61" s="27"/>
      <c r="R61" s="28"/>
      <c r="S61" s="27"/>
      <c r="T61" s="27"/>
      <c r="U61" s="27"/>
      <c r="V61" s="27"/>
      <c r="W61" s="35"/>
      <c r="X61" s="29"/>
      <c r="Z61" s="29"/>
    </row>
    <row r="62" spans="1:26" ht="12.75" customHeight="1" x14ac:dyDescent="0.35">
      <c r="A62" s="90"/>
      <c r="B62" s="96"/>
      <c r="C62" s="30"/>
      <c r="D62" s="30"/>
      <c r="E62" s="31"/>
      <c r="F62" s="32"/>
      <c r="G62" s="33"/>
      <c r="H62" s="31"/>
      <c r="I62" s="33"/>
      <c r="J62" s="31"/>
      <c r="K62" s="27"/>
      <c r="L62" s="34"/>
      <c r="M62" s="27"/>
      <c r="N62" s="27"/>
      <c r="O62" s="27"/>
      <c r="P62" s="28"/>
      <c r="Q62" s="27"/>
      <c r="R62" s="28"/>
      <c r="S62" s="27"/>
      <c r="T62" s="27"/>
      <c r="U62" s="27"/>
      <c r="V62" s="27"/>
      <c r="W62" s="35"/>
      <c r="X62" s="29"/>
      <c r="Z62" s="29"/>
    </row>
    <row r="63" spans="1:26" ht="12.75" customHeight="1" x14ac:dyDescent="0.35">
      <c r="A63" s="90"/>
      <c r="B63" s="96"/>
      <c r="C63" s="30"/>
      <c r="D63" s="30"/>
      <c r="E63" s="31"/>
      <c r="F63" s="32"/>
      <c r="G63" s="33"/>
      <c r="H63" s="31"/>
      <c r="I63" s="33"/>
      <c r="J63" s="31"/>
      <c r="K63" s="27"/>
      <c r="L63" s="34"/>
      <c r="M63" s="27"/>
      <c r="N63" s="27"/>
      <c r="O63" s="27"/>
      <c r="P63" s="28"/>
      <c r="Q63" s="27"/>
      <c r="R63" s="28"/>
      <c r="S63" s="27"/>
      <c r="T63" s="27"/>
      <c r="U63" s="27"/>
      <c r="V63" s="27"/>
      <c r="W63" s="35"/>
      <c r="X63" s="29"/>
      <c r="Z63" s="29"/>
    </row>
    <row r="64" spans="1:26" ht="12.75" customHeight="1" x14ac:dyDescent="0.35">
      <c r="A64" s="90"/>
      <c r="B64" s="96"/>
      <c r="C64" s="30"/>
      <c r="D64" s="30"/>
      <c r="E64" s="31"/>
      <c r="F64" s="32"/>
      <c r="G64" s="33"/>
      <c r="H64" s="31"/>
      <c r="I64" s="33"/>
      <c r="J64" s="31"/>
      <c r="K64" s="27"/>
      <c r="L64" s="34"/>
      <c r="M64" s="27"/>
      <c r="N64" s="27"/>
      <c r="O64" s="27"/>
      <c r="P64" s="28"/>
      <c r="Q64" s="27"/>
      <c r="R64" s="28"/>
      <c r="S64" s="27"/>
      <c r="T64" s="27"/>
      <c r="U64" s="27"/>
      <c r="V64" s="27"/>
      <c r="W64" s="35"/>
      <c r="X64" s="29"/>
      <c r="Z64" s="29"/>
    </row>
    <row r="65" spans="1:26" ht="12.75" customHeight="1" x14ac:dyDescent="0.35">
      <c r="A65" s="90"/>
      <c r="B65" s="96"/>
      <c r="C65" s="30"/>
      <c r="D65" s="30"/>
      <c r="E65" s="31"/>
      <c r="F65" s="32"/>
      <c r="G65" s="33"/>
      <c r="H65" s="31"/>
      <c r="I65" s="33"/>
      <c r="J65" s="31"/>
      <c r="K65" s="27"/>
      <c r="L65" s="34"/>
      <c r="M65" s="27"/>
      <c r="N65" s="27"/>
      <c r="O65" s="27"/>
      <c r="P65" s="28"/>
      <c r="Q65" s="27"/>
      <c r="R65" s="28"/>
      <c r="S65" s="27"/>
      <c r="T65" s="27"/>
      <c r="U65" s="27"/>
      <c r="V65" s="27"/>
      <c r="W65" s="35"/>
      <c r="X65" s="29"/>
      <c r="Z65" s="29"/>
    </row>
    <row r="66" spans="1:26" ht="12.75" customHeight="1" x14ac:dyDescent="0.35">
      <c r="A66" s="90"/>
      <c r="B66" s="96"/>
      <c r="C66" s="30"/>
      <c r="D66" s="30"/>
      <c r="E66" s="31"/>
      <c r="F66" s="32"/>
      <c r="G66" s="33"/>
      <c r="H66" s="31"/>
      <c r="I66" s="33"/>
      <c r="J66" s="31"/>
      <c r="K66" s="27"/>
      <c r="L66" s="34"/>
      <c r="M66" s="27"/>
      <c r="N66" s="27"/>
      <c r="O66" s="27"/>
      <c r="P66" s="28"/>
      <c r="Q66" s="27"/>
      <c r="R66" s="28"/>
      <c r="S66" s="27"/>
      <c r="T66" s="27"/>
      <c r="U66" s="27"/>
      <c r="V66" s="27"/>
      <c r="W66" s="35"/>
      <c r="X66" s="29"/>
      <c r="Z66" s="29"/>
    </row>
    <row r="67" spans="1:26" ht="12.75" customHeight="1" x14ac:dyDescent="0.35">
      <c r="A67" s="90"/>
      <c r="B67" s="96"/>
      <c r="C67" s="30"/>
      <c r="D67" s="30"/>
      <c r="E67" s="31"/>
      <c r="F67" s="32"/>
      <c r="G67" s="33"/>
      <c r="H67" s="31"/>
      <c r="I67" s="33"/>
      <c r="J67" s="31"/>
      <c r="K67" s="27"/>
      <c r="L67" s="34"/>
      <c r="M67" s="27"/>
      <c r="N67" s="27"/>
      <c r="O67" s="27"/>
      <c r="P67" s="28"/>
      <c r="Q67" s="27"/>
      <c r="R67" s="28"/>
      <c r="S67" s="27"/>
      <c r="T67" s="27"/>
      <c r="U67" s="27"/>
      <c r="V67" s="27"/>
      <c r="W67" s="35"/>
      <c r="X67" s="29"/>
      <c r="Z67" s="29"/>
    </row>
    <row r="68" spans="1:26" ht="12.75" customHeight="1" x14ac:dyDescent="0.35">
      <c r="A68" s="90"/>
      <c r="B68" s="96"/>
      <c r="C68" s="30"/>
      <c r="D68" s="30"/>
      <c r="E68" s="31"/>
      <c r="F68" s="32"/>
      <c r="G68" s="33"/>
      <c r="H68" s="31"/>
      <c r="I68" s="33"/>
      <c r="J68" s="31"/>
      <c r="K68" s="27"/>
      <c r="L68" s="34"/>
      <c r="M68" s="27"/>
      <c r="N68" s="27"/>
      <c r="O68" s="27"/>
      <c r="P68" s="28"/>
      <c r="Q68" s="27"/>
      <c r="R68" s="28"/>
      <c r="S68" s="27"/>
      <c r="T68" s="27"/>
      <c r="U68" s="27"/>
      <c r="V68" s="27"/>
      <c r="W68" s="35"/>
      <c r="X68" s="29"/>
      <c r="Z68" s="29"/>
    </row>
    <row r="69" spans="1:26" ht="12.75" customHeight="1" x14ac:dyDescent="0.35">
      <c r="A69" s="90"/>
      <c r="B69" s="96"/>
      <c r="C69" s="30"/>
      <c r="D69" s="30"/>
      <c r="E69" s="31"/>
      <c r="F69" s="32"/>
      <c r="G69" s="33"/>
      <c r="H69" s="31"/>
      <c r="I69" s="33"/>
      <c r="J69" s="31"/>
      <c r="K69" s="27"/>
      <c r="L69" s="34"/>
      <c r="M69" s="27"/>
      <c r="N69" s="27"/>
      <c r="O69" s="27"/>
      <c r="P69" s="28"/>
      <c r="Q69" s="27"/>
      <c r="R69" s="28"/>
      <c r="S69" s="27"/>
      <c r="T69" s="27"/>
      <c r="U69" s="27"/>
      <c r="V69" s="27"/>
      <c r="W69" s="35"/>
      <c r="X69" s="29"/>
      <c r="Z69" s="29"/>
    </row>
    <row r="70" spans="1:26" ht="12.75" customHeight="1" x14ac:dyDescent="0.35">
      <c r="A70" s="90"/>
      <c r="B70" s="96"/>
      <c r="C70" s="30"/>
      <c r="D70" s="30"/>
      <c r="E70" s="31"/>
      <c r="F70" s="32"/>
      <c r="G70" s="33"/>
      <c r="H70" s="31"/>
      <c r="I70" s="33"/>
      <c r="J70" s="31"/>
      <c r="K70" s="27"/>
      <c r="L70" s="34"/>
      <c r="M70" s="27"/>
      <c r="N70" s="27"/>
      <c r="O70" s="27"/>
      <c r="P70" s="28"/>
      <c r="Q70" s="27"/>
      <c r="R70" s="28"/>
      <c r="S70" s="27"/>
      <c r="T70" s="27"/>
      <c r="U70" s="27"/>
      <c r="V70" s="27"/>
      <c r="W70" s="35"/>
      <c r="X70" s="29"/>
      <c r="Z70" s="29"/>
    </row>
    <row r="71" spans="1:26" ht="12.75" customHeight="1" x14ac:dyDescent="0.35">
      <c r="A71" s="90"/>
      <c r="B71" s="96"/>
      <c r="C71" s="30"/>
      <c r="D71" s="30"/>
      <c r="E71" s="31"/>
      <c r="F71" s="32"/>
      <c r="G71" s="33"/>
      <c r="H71" s="31"/>
      <c r="I71" s="33"/>
      <c r="J71" s="31"/>
      <c r="K71" s="27"/>
      <c r="L71" s="34"/>
      <c r="M71" s="27"/>
      <c r="N71" s="27"/>
      <c r="O71" s="27"/>
      <c r="P71" s="28"/>
      <c r="Q71" s="27"/>
      <c r="R71" s="28"/>
      <c r="S71" s="27"/>
      <c r="T71" s="27"/>
      <c r="U71" s="27"/>
      <c r="V71" s="27"/>
      <c r="W71" s="35"/>
      <c r="X71" s="29"/>
      <c r="Z71" s="29"/>
    </row>
    <row r="72" spans="1:26" ht="12.75" customHeight="1" x14ac:dyDescent="0.35">
      <c r="A72" s="90"/>
      <c r="B72" s="96"/>
      <c r="C72" s="30"/>
      <c r="D72" s="30"/>
      <c r="E72" s="31"/>
      <c r="F72" s="32"/>
      <c r="G72" s="33"/>
      <c r="H72" s="31"/>
      <c r="I72" s="33"/>
      <c r="J72" s="31"/>
      <c r="K72" s="27"/>
      <c r="L72" s="34"/>
      <c r="M72" s="27"/>
      <c r="N72" s="27"/>
      <c r="O72" s="27"/>
      <c r="P72" s="28"/>
      <c r="Q72" s="27"/>
      <c r="R72" s="28"/>
      <c r="S72" s="27"/>
      <c r="T72" s="27"/>
      <c r="U72" s="27"/>
      <c r="V72" s="27"/>
      <c r="W72" s="35"/>
      <c r="X72" s="29"/>
      <c r="Z72" s="29"/>
    </row>
    <row r="73" spans="1:26" ht="12.75" customHeight="1" x14ac:dyDescent="0.35">
      <c r="A73" s="90"/>
      <c r="B73" s="96"/>
      <c r="C73" s="30"/>
      <c r="D73" s="30"/>
      <c r="E73" s="31"/>
      <c r="F73" s="32"/>
      <c r="G73" s="33"/>
      <c r="H73" s="31"/>
      <c r="I73" s="33"/>
      <c r="J73" s="31"/>
      <c r="K73" s="27"/>
      <c r="L73" s="34"/>
      <c r="M73" s="27"/>
      <c r="N73" s="27"/>
      <c r="O73" s="27"/>
      <c r="P73" s="28"/>
      <c r="Q73" s="27"/>
      <c r="R73" s="28"/>
      <c r="S73" s="27"/>
      <c r="T73" s="27"/>
      <c r="U73" s="27"/>
      <c r="V73" s="27"/>
      <c r="W73" s="35"/>
      <c r="X73" s="29"/>
      <c r="Z73" s="29"/>
    </row>
    <row r="74" spans="1:26" ht="12.75" customHeight="1" x14ac:dyDescent="0.35">
      <c r="A74" s="90"/>
      <c r="B74" s="96"/>
      <c r="C74" s="30"/>
      <c r="D74" s="30"/>
      <c r="E74" s="31"/>
      <c r="F74" s="32"/>
      <c r="G74" s="33"/>
      <c r="H74" s="31"/>
      <c r="I74" s="33"/>
      <c r="J74" s="31"/>
      <c r="K74" s="27"/>
      <c r="L74" s="34"/>
      <c r="M74" s="27"/>
      <c r="N74" s="27"/>
      <c r="O74" s="27"/>
      <c r="P74" s="28"/>
      <c r="Q74" s="27"/>
      <c r="R74" s="28"/>
      <c r="S74" s="27"/>
      <c r="T74" s="27"/>
      <c r="U74" s="27"/>
      <c r="V74" s="27"/>
      <c r="W74" s="35"/>
      <c r="X74" s="29"/>
      <c r="Z74" s="29"/>
    </row>
    <row r="75" spans="1:26" ht="12.75" customHeight="1" x14ac:dyDescent="0.35">
      <c r="A75" s="90"/>
      <c r="B75" s="96"/>
      <c r="C75" s="30"/>
      <c r="D75" s="30"/>
      <c r="E75" s="31"/>
      <c r="F75" s="32"/>
      <c r="G75" s="33"/>
      <c r="H75" s="31"/>
      <c r="I75" s="33"/>
      <c r="J75" s="31"/>
      <c r="K75" s="27"/>
      <c r="L75" s="34"/>
      <c r="M75" s="27"/>
      <c r="N75" s="27"/>
      <c r="O75" s="27"/>
      <c r="P75" s="28"/>
      <c r="Q75" s="27"/>
      <c r="R75" s="28"/>
      <c r="S75" s="27"/>
      <c r="T75" s="27"/>
      <c r="U75" s="27"/>
      <c r="V75" s="27"/>
      <c r="W75" s="35"/>
      <c r="X75" s="29"/>
      <c r="Z75" s="29"/>
    </row>
    <row r="76" spans="1:26" ht="12.75" customHeight="1" x14ac:dyDescent="0.35">
      <c r="A76" s="90"/>
      <c r="B76" s="96"/>
      <c r="C76" s="30"/>
      <c r="D76" s="30"/>
      <c r="E76" s="31"/>
      <c r="F76" s="32"/>
      <c r="G76" s="33"/>
      <c r="H76" s="31"/>
      <c r="I76" s="33"/>
      <c r="J76" s="31"/>
      <c r="K76" s="27"/>
      <c r="L76" s="34"/>
      <c r="M76" s="27"/>
      <c r="N76" s="27"/>
      <c r="O76" s="27"/>
      <c r="P76" s="28"/>
      <c r="Q76" s="27"/>
      <c r="R76" s="28"/>
      <c r="S76" s="27"/>
      <c r="T76" s="27"/>
      <c r="U76" s="27"/>
      <c r="V76" s="27"/>
      <c r="W76" s="35"/>
      <c r="X76" s="29"/>
      <c r="Z76" s="29"/>
    </row>
    <row r="77" spans="1:26" ht="12.75" customHeight="1" x14ac:dyDescent="0.35">
      <c r="A77" s="90"/>
      <c r="B77" s="96"/>
      <c r="C77" s="30"/>
      <c r="D77" s="30"/>
      <c r="E77" s="31"/>
      <c r="F77" s="32"/>
      <c r="G77" s="33"/>
      <c r="H77" s="31"/>
      <c r="I77" s="33"/>
      <c r="J77" s="31"/>
      <c r="K77" s="27"/>
      <c r="L77" s="34"/>
      <c r="M77" s="27"/>
      <c r="N77" s="27"/>
      <c r="O77" s="27"/>
      <c r="P77" s="28"/>
      <c r="Q77" s="27"/>
      <c r="R77" s="28"/>
      <c r="S77" s="27"/>
      <c r="T77" s="27"/>
      <c r="U77" s="27"/>
      <c r="V77" s="27"/>
      <c r="W77" s="35"/>
      <c r="X77" s="29"/>
      <c r="Z77" s="29"/>
    </row>
    <row r="78" spans="1:26" ht="12.75" customHeight="1" x14ac:dyDescent="0.35">
      <c r="A78" s="90"/>
      <c r="B78" s="96"/>
      <c r="C78" s="30"/>
      <c r="D78" s="30"/>
      <c r="E78" s="31"/>
      <c r="F78" s="32"/>
      <c r="G78" s="33"/>
      <c r="H78" s="31"/>
      <c r="I78" s="33"/>
      <c r="J78" s="31"/>
      <c r="K78" s="27"/>
      <c r="L78" s="34"/>
      <c r="M78" s="27"/>
      <c r="N78" s="27"/>
      <c r="O78" s="27"/>
      <c r="P78" s="28"/>
      <c r="Q78" s="27"/>
      <c r="R78" s="28"/>
      <c r="S78" s="27"/>
      <c r="T78" s="27"/>
      <c r="U78" s="27"/>
      <c r="V78" s="27"/>
      <c r="W78" s="35"/>
      <c r="X78" s="29"/>
      <c r="Z78" s="29"/>
    </row>
    <row r="79" spans="1:26" ht="12.75" customHeight="1" x14ac:dyDescent="0.35">
      <c r="A79" s="90"/>
      <c r="B79" s="96"/>
      <c r="C79" s="30"/>
      <c r="D79" s="30"/>
      <c r="E79" s="31"/>
      <c r="F79" s="32"/>
      <c r="G79" s="33"/>
      <c r="H79" s="31"/>
      <c r="I79" s="33"/>
      <c r="J79" s="31"/>
      <c r="K79" s="27"/>
      <c r="L79" s="34"/>
      <c r="M79" s="27"/>
      <c r="N79" s="27"/>
      <c r="O79" s="27"/>
      <c r="P79" s="28"/>
      <c r="Q79" s="27"/>
      <c r="R79" s="28"/>
      <c r="S79" s="27"/>
      <c r="T79" s="27"/>
      <c r="U79" s="27"/>
      <c r="V79" s="27"/>
      <c r="W79" s="35"/>
      <c r="X79" s="29"/>
      <c r="Z79" s="29"/>
    </row>
    <row r="80" spans="1:26" ht="12.75" customHeight="1" x14ac:dyDescent="0.35">
      <c r="A80" s="90"/>
      <c r="B80" s="96"/>
      <c r="C80" s="30"/>
      <c r="D80" s="30"/>
      <c r="E80" s="31"/>
      <c r="F80" s="32"/>
      <c r="G80" s="33"/>
      <c r="H80" s="31"/>
      <c r="I80" s="33"/>
      <c r="J80" s="31"/>
      <c r="K80" s="27"/>
      <c r="L80" s="34"/>
      <c r="M80" s="27"/>
      <c r="N80" s="27"/>
      <c r="O80" s="27"/>
      <c r="P80" s="28"/>
      <c r="Q80" s="27"/>
      <c r="R80" s="28"/>
      <c r="S80" s="27"/>
      <c r="T80" s="27"/>
      <c r="U80" s="27"/>
      <c r="V80" s="27"/>
      <c r="W80" s="35"/>
      <c r="X80" s="29"/>
      <c r="Z80" s="29"/>
    </row>
    <row r="81" spans="1:26" ht="12.75" customHeight="1" x14ac:dyDescent="0.35">
      <c r="A81" s="90"/>
      <c r="B81" s="96"/>
      <c r="C81" s="30"/>
      <c r="D81" s="30"/>
      <c r="E81" s="31"/>
      <c r="F81" s="32"/>
      <c r="G81" s="33"/>
      <c r="H81" s="31"/>
      <c r="I81" s="33"/>
      <c r="J81" s="31"/>
      <c r="K81" s="27"/>
      <c r="L81" s="34"/>
      <c r="M81" s="27"/>
      <c r="N81" s="27"/>
      <c r="O81" s="27"/>
      <c r="P81" s="28"/>
      <c r="Q81" s="27"/>
      <c r="R81" s="28"/>
      <c r="S81" s="27"/>
      <c r="T81" s="27"/>
      <c r="U81" s="27"/>
      <c r="V81" s="27"/>
      <c r="W81" s="35"/>
      <c r="X81" s="29"/>
      <c r="Z81" s="29"/>
    </row>
    <row r="82" spans="1:26" ht="12.75" customHeight="1" x14ac:dyDescent="0.35">
      <c r="A82" s="90"/>
      <c r="B82" s="96"/>
      <c r="C82" s="30"/>
      <c r="D82" s="30"/>
      <c r="E82" s="31"/>
      <c r="F82" s="32"/>
      <c r="G82" s="33"/>
      <c r="H82" s="31"/>
      <c r="I82" s="33"/>
      <c r="J82" s="31"/>
      <c r="K82" s="27"/>
      <c r="L82" s="34"/>
      <c r="M82" s="27"/>
      <c r="N82" s="27"/>
      <c r="O82" s="27"/>
      <c r="P82" s="28"/>
      <c r="Q82" s="27"/>
      <c r="R82" s="28"/>
      <c r="S82" s="27"/>
      <c r="T82" s="27"/>
      <c r="U82" s="27"/>
      <c r="V82" s="27"/>
      <c r="W82" s="35"/>
      <c r="X82" s="29"/>
      <c r="Z82" s="29"/>
    </row>
    <row r="83" spans="1:26" ht="12.75" customHeight="1" x14ac:dyDescent="0.35">
      <c r="A83" s="90"/>
      <c r="B83" s="96"/>
      <c r="C83" s="30"/>
      <c r="D83" s="30"/>
      <c r="E83" s="31"/>
      <c r="F83" s="32"/>
      <c r="G83" s="33"/>
      <c r="H83" s="31"/>
      <c r="I83" s="33"/>
      <c r="J83" s="31"/>
      <c r="K83" s="27"/>
      <c r="L83" s="34"/>
      <c r="M83" s="27"/>
      <c r="N83" s="27"/>
      <c r="O83" s="27"/>
      <c r="P83" s="28"/>
      <c r="Q83" s="27"/>
      <c r="R83" s="28"/>
      <c r="S83" s="27"/>
      <c r="T83" s="27"/>
      <c r="U83" s="27"/>
      <c r="V83" s="27"/>
      <c r="W83" s="35"/>
      <c r="X83" s="29"/>
      <c r="Z83" s="29"/>
    </row>
    <row r="84" spans="1:26" ht="12.75" customHeight="1" x14ac:dyDescent="0.35">
      <c r="A84" s="90"/>
      <c r="B84" s="96"/>
      <c r="C84" s="30"/>
      <c r="D84" s="30"/>
      <c r="E84" s="31"/>
      <c r="F84" s="32"/>
      <c r="G84" s="33"/>
      <c r="H84" s="31"/>
      <c r="I84" s="33"/>
      <c r="J84" s="31"/>
      <c r="K84" s="27"/>
      <c r="L84" s="34"/>
      <c r="M84" s="27"/>
      <c r="N84" s="27"/>
      <c r="O84" s="27"/>
      <c r="P84" s="28"/>
      <c r="Q84" s="27"/>
      <c r="R84" s="28"/>
      <c r="S84" s="27"/>
      <c r="T84" s="27"/>
      <c r="U84" s="27"/>
      <c r="V84" s="27"/>
      <c r="W84" s="35"/>
      <c r="X84" s="29"/>
      <c r="Z84" s="29"/>
    </row>
    <row r="85" spans="1:26" ht="12.75" customHeight="1" x14ac:dyDescent="0.35">
      <c r="A85" s="90"/>
      <c r="B85" s="96"/>
      <c r="C85" s="30"/>
      <c r="D85" s="30"/>
      <c r="E85" s="31"/>
      <c r="F85" s="32"/>
      <c r="G85" s="33"/>
      <c r="H85" s="31"/>
      <c r="I85" s="33"/>
      <c r="J85" s="31"/>
      <c r="K85" s="27"/>
      <c r="L85" s="34"/>
      <c r="M85" s="27"/>
      <c r="N85" s="27"/>
      <c r="O85" s="27"/>
      <c r="P85" s="28"/>
      <c r="Q85" s="27"/>
      <c r="R85" s="28"/>
      <c r="S85" s="27"/>
      <c r="T85" s="27"/>
      <c r="U85" s="27"/>
      <c r="V85" s="27"/>
      <c r="W85" s="35"/>
      <c r="X85" s="29"/>
      <c r="Z85" s="29"/>
    </row>
    <row r="86" spans="1:26" ht="12.75" customHeight="1" x14ac:dyDescent="0.35">
      <c r="A86" s="90"/>
      <c r="B86" s="96"/>
      <c r="C86" s="30"/>
      <c r="D86" s="30"/>
      <c r="E86" s="31"/>
      <c r="F86" s="32"/>
      <c r="G86" s="33"/>
      <c r="H86" s="31"/>
      <c r="I86" s="33"/>
      <c r="J86" s="31"/>
      <c r="K86" s="27"/>
      <c r="L86" s="34"/>
      <c r="M86" s="27"/>
      <c r="N86" s="27"/>
      <c r="O86" s="27"/>
      <c r="P86" s="28"/>
      <c r="Q86" s="27"/>
      <c r="R86" s="28"/>
      <c r="S86" s="27"/>
      <c r="T86" s="27"/>
      <c r="U86" s="27"/>
      <c r="V86" s="27"/>
      <c r="W86" s="35"/>
      <c r="X86" s="29"/>
      <c r="Z86" s="29"/>
    </row>
    <row r="87" spans="1:26" ht="12.75" customHeight="1" x14ac:dyDescent="0.35">
      <c r="A87" s="90"/>
      <c r="B87" s="96"/>
      <c r="C87" s="30"/>
      <c r="D87" s="30"/>
      <c r="E87" s="31"/>
      <c r="F87" s="32"/>
      <c r="G87" s="33"/>
      <c r="H87" s="31"/>
      <c r="I87" s="33"/>
      <c r="J87" s="31"/>
      <c r="K87" s="27"/>
      <c r="L87" s="34"/>
      <c r="M87" s="27"/>
      <c r="N87" s="27"/>
      <c r="O87" s="27"/>
      <c r="P87" s="28"/>
      <c r="Q87" s="27"/>
      <c r="R87" s="28"/>
      <c r="S87" s="27"/>
      <c r="T87" s="27"/>
      <c r="U87" s="27"/>
      <c r="V87" s="27"/>
      <c r="W87" s="35"/>
      <c r="X87" s="29"/>
      <c r="Z87" s="29"/>
    </row>
    <row r="88" spans="1:26" ht="12.75" customHeight="1" x14ac:dyDescent="0.35">
      <c r="A88" s="90"/>
      <c r="B88" s="96"/>
      <c r="C88" s="30"/>
      <c r="D88" s="30"/>
      <c r="E88" s="31"/>
      <c r="F88" s="32"/>
      <c r="G88" s="33"/>
      <c r="H88" s="31"/>
      <c r="I88" s="33"/>
      <c r="J88" s="31"/>
      <c r="K88" s="27"/>
      <c r="L88" s="34"/>
      <c r="M88" s="27"/>
      <c r="N88" s="27"/>
      <c r="O88" s="27"/>
      <c r="P88" s="28"/>
      <c r="Q88" s="27"/>
      <c r="R88" s="28"/>
      <c r="S88" s="27"/>
      <c r="T88" s="27"/>
      <c r="U88" s="27"/>
      <c r="V88" s="27"/>
      <c r="W88" s="35"/>
      <c r="X88" s="29"/>
      <c r="Z88" s="29"/>
    </row>
    <row r="89" spans="1:26" ht="12.75" customHeight="1" x14ac:dyDescent="0.35">
      <c r="A89" s="90"/>
      <c r="B89" s="96"/>
      <c r="C89" s="30"/>
      <c r="D89" s="30"/>
      <c r="E89" s="31"/>
      <c r="F89" s="32"/>
      <c r="G89" s="33"/>
      <c r="H89" s="31"/>
      <c r="I89" s="33"/>
      <c r="J89" s="31"/>
      <c r="K89" s="27"/>
      <c r="L89" s="34"/>
      <c r="M89" s="27"/>
      <c r="N89" s="27"/>
      <c r="O89" s="27"/>
      <c r="P89" s="28"/>
      <c r="Q89" s="27"/>
      <c r="R89" s="28"/>
      <c r="S89" s="27"/>
      <c r="T89" s="27"/>
      <c r="U89" s="27"/>
      <c r="V89" s="27"/>
      <c r="W89" s="35"/>
      <c r="X89" s="29"/>
      <c r="Z89" s="29"/>
    </row>
    <row r="90" spans="1:26" ht="12.75" customHeight="1" x14ac:dyDescent="0.35">
      <c r="A90" s="90"/>
      <c r="B90" s="96"/>
      <c r="C90" s="30"/>
      <c r="D90" s="30"/>
      <c r="E90" s="31"/>
      <c r="F90" s="32"/>
      <c r="G90" s="33"/>
      <c r="H90" s="31"/>
      <c r="I90" s="33"/>
      <c r="J90" s="31"/>
      <c r="K90" s="27"/>
      <c r="L90" s="34"/>
      <c r="M90" s="27"/>
      <c r="N90" s="27"/>
      <c r="O90" s="27"/>
      <c r="P90" s="28"/>
      <c r="Q90" s="27"/>
      <c r="R90" s="28"/>
      <c r="S90" s="27"/>
      <c r="T90" s="27"/>
      <c r="U90" s="27"/>
      <c r="V90" s="27"/>
      <c r="W90" s="35"/>
      <c r="X90" s="29"/>
      <c r="Z90" s="29"/>
    </row>
    <row r="91" spans="1:26" ht="12.75" customHeight="1" x14ac:dyDescent="0.35">
      <c r="A91" s="90"/>
      <c r="B91" s="96"/>
      <c r="C91" s="30"/>
      <c r="D91" s="30"/>
      <c r="E91" s="31"/>
      <c r="F91" s="32"/>
      <c r="G91" s="33"/>
      <c r="H91" s="31"/>
      <c r="I91" s="33"/>
      <c r="J91" s="31"/>
      <c r="K91" s="27"/>
      <c r="L91" s="34"/>
      <c r="M91" s="27"/>
      <c r="N91" s="27"/>
      <c r="O91" s="27"/>
      <c r="P91" s="28"/>
      <c r="Q91" s="27"/>
      <c r="R91" s="28"/>
      <c r="S91" s="27"/>
      <c r="T91" s="27"/>
      <c r="U91" s="27"/>
      <c r="V91" s="27"/>
      <c r="W91" s="35"/>
      <c r="X91" s="29"/>
      <c r="Z91" s="29"/>
    </row>
    <row r="92" spans="1:26" ht="12.75" customHeight="1" x14ac:dyDescent="0.35">
      <c r="A92" s="90"/>
      <c r="B92" s="96"/>
      <c r="C92" s="30"/>
      <c r="D92" s="30"/>
      <c r="E92" s="31"/>
      <c r="F92" s="32"/>
      <c r="G92" s="33"/>
      <c r="H92" s="31"/>
      <c r="I92" s="33"/>
      <c r="J92" s="31"/>
      <c r="K92" s="27"/>
      <c r="L92" s="34"/>
      <c r="M92" s="27"/>
      <c r="N92" s="27"/>
      <c r="O92" s="27"/>
      <c r="P92" s="28"/>
      <c r="Q92" s="27"/>
      <c r="R92" s="28"/>
      <c r="S92" s="27"/>
      <c r="T92" s="27"/>
      <c r="U92" s="27"/>
      <c r="V92" s="27"/>
      <c r="W92" s="35"/>
      <c r="X92" s="29"/>
      <c r="Z92" s="29"/>
    </row>
    <row r="93" spans="1:26" ht="12.75" customHeight="1" x14ac:dyDescent="0.35">
      <c r="A93" s="90"/>
      <c r="B93" s="96"/>
      <c r="C93" s="30"/>
      <c r="D93" s="30"/>
      <c r="E93" s="31"/>
      <c r="F93" s="32"/>
      <c r="G93" s="33"/>
      <c r="H93" s="31"/>
      <c r="I93" s="33"/>
      <c r="J93" s="31"/>
      <c r="K93" s="27"/>
      <c r="L93" s="34"/>
      <c r="M93" s="27"/>
      <c r="N93" s="27"/>
      <c r="O93" s="27"/>
      <c r="P93" s="28"/>
      <c r="Q93" s="27"/>
      <c r="R93" s="28"/>
      <c r="S93" s="27"/>
      <c r="T93" s="27"/>
      <c r="U93" s="27"/>
      <c r="V93" s="27"/>
      <c r="W93" s="35"/>
      <c r="X93" s="29"/>
      <c r="Z93" s="29"/>
    </row>
    <row r="94" spans="1:26" ht="12.75" customHeight="1" x14ac:dyDescent="0.35">
      <c r="A94" s="90"/>
      <c r="B94" s="96"/>
      <c r="C94" s="30"/>
      <c r="D94" s="30"/>
      <c r="E94" s="31"/>
      <c r="F94" s="32"/>
      <c r="G94" s="33"/>
      <c r="H94" s="31"/>
      <c r="I94" s="33"/>
      <c r="J94" s="31"/>
      <c r="K94" s="27"/>
      <c r="L94" s="34"/>
      <c r="M94" s="27"/>
      <c r="N94" s="27"/>
      <c r="O94" s="27"/>
      <c r="P94" s="28"/>
      <c r="Q94" s="27"/>
      <c r="R94" s="28"/>
      <c r="S94" s="27"/>
      <c r="T94" s="27"/>
      <c r="U94" s="27"/>
      <c r="V94" s="27"/>
      <c r="W94" s="35"/>
      <c r="X94" s="29"/>
      <c r="Z94" s="29"/>
    </row>
    <row r="95" spans="1:26" ht="12.75" customHeight="1" x14ac:dyDescent="0.35">
      <c r="A95" s="90"/>
      <c r="B95" s="96"/>
      <c r="C95" s="30"/>
      <c r="D95" s="30"/>
      <c r="E95" s="31"/>
      <c r="F95" s="32"/>
      <c r="G95" s="33"/>
      <c r="H95" s="31"/>
      <c r="I95" s="33"/>
      <c r="J95" s="31"/>
      <c r="K95" s="27"/>
      <c r="L95" s="34"/>
      <c r="M95" s="27"/>
      <c r="N95" s="27"/>
      <c r="O95" s="27"/>
      <c r="P95" s="28"/>
      <c r="Q95" s="27"/>
      <c r="R95" s="28"/>
      <c r="S95" s="27"/>
      <c r="T95" s="27"/>
      <c r="U95" s="27"/>
      <c r="V95" s="27"/>
      <c r="W95" s="35"/>
      <c r="X95" s="29"/>
      <c r="Z95" s="29"/>
    </row>
    <row r="96" spans="1:26" ht="12.75" customHeight="1" x14ac:dyDescent="0.35">
      <c r="A96" s="90"/>
      <c r="B96" s="96"/>
      <c r="C96" s="30"/>
      <c r="D96" s="30"/>
      <c r="E96" s="31"/>
      <c r="F96" s="32"/>
      <c r="G96" s="33"/>
      <c r="H96" s="31"/>
      <c r="I96" s="33"/>
      <c r="J96" s="31"/>
      <c r="K96" s="27"/>
      <c r="L96" s="34"/>
      <c r="M96" s="27"/>
      <c r="N96" s="27"/>
      <c r="O96" s="27"/>
      <c r="P96" s="28"/>
      <c r="Q96" s="27"/>
      <c r="R96" s="28"/>
      <c r="S96" s="27"/>
      <c r="T96" s="27"/>
      <c r="U96" s="27"/>
      <c r="V96" s="27"/>
      <c r="W96" s="35"/>
      <c r="X96" s="29"/>
      <c r="Z96" s="29"/>
    </row>
    <row r="97" spans="1:26" ht="12.75" customHeight="1" x14ac:dyDescent="0.35">
      <c r="A97" s="90"/>
      <c r="B97" s="96"/>
      <c r="C97" s="30"/>
      <c r="D97" s="30"/>
      <c r="E97" s="31"/>
      <c r="F97" s="32"/>
      <c r="G97" s="33"/>
      <c r="H97" s="31"/>
      <c r="I97" s="33"/>
      <c r="J97" s="31"/>
      <c r="K97" s="27"/>
      <c r="L97" s="34"/>
      <c r="M97" s="27"/>
      <c r="N97" s="27"/>
      <c r="O97" s="27"/>
      <c r="P97" s="28"/>
      <c r="Q97" s="27"/>
      <c r="R97" s="28"/>
      <c r="S97" s="27"/>
      <c r="T97" s="27"/>
      <c r="U97" s="27"/>
      <c r="V97" s="27"/>
      <c r="W97" s="35"/>
      <c r="X97" s="29"/>
      <c r="Z97" s="29"/>
    </row>
    <row r="98" spans="1:26" ht="12.75" customHeight="1" x14ac:dyDescent="0.35">
      <c r="A98" s="90"/>
      <c r="B98" s="96"/>
      <c r="C98" s="30"/>
      <c r="D98" s="30"/>
      <c r="E98" s="31"/>
      <c r="F98" s="32"/>
      <c r="G98" s="33"/>
      <c r="H98" s="31"/>
      <c r="I98" s="33"/>
      <c r="J98" s="31"/>
      <c r="K98" s="27"/>
      <c r="L98" s="34"/>
      <c r="M98" s="27"/>
      <c r="N98" s="27"/>
      <c r="O98" s="27"/>
      <c r="P98" s="28"/>
      <c r="Q98" s="27"/>
      <c r="R98" s="28"/>
      <c r="S98" s="27"/>
      <c r="T98" s="27"/>
      <c r="U98" s="27"/>
      <c r="V98" s="27"/>
      <c r="W98" s="35"/>
      <c r="X98" s="29"/>
      <c r="Z98" s="29"/>
    </row>
    <row r="99" spans="1:26" ht="12.75" customHeight="1" x14ac:dyDescent="0.35">
      <c r="A99" s="90"/>
      <c r="B99" s="96"/>
      <c r="C99" s="30"/>
      <c r="D99" s="30"/>
      <c r="E99" s="31"/>
      <c r="F99" s="32"/>
      <c r="G99" s="33"/>
      <c r="H99" s="31"/>
      <c r="I99" s="33"/>
      <c r="J99" s="31"/>
      <c r="K99" s="27"/>
      <c r="L99" s="34"/>
      <c r="M99" s="27"/>
      <c r="N99" s="27"/>
      <c r="O99" s="27"/>
      <c r="P99" s="28"/>
      <c r="Q99" s="27"/>
      <c r="R99" s="28"/>
      <c r="S99" s="27"/>
      <c r="T99" s="27"/>
      <c r="U99" s="27"/>
      <c r="V99" s="27"/>
      <c r="W99" s="35"/>
      <c r="X99" s="29"/>
      <c r="Z99" s="29"/>
    </row>
    <row r="100" spans="1:26" ht="12.75" customHeight="1" x14ac:dyDescent="0.35">
      <c r="A100" s="90"/>
      <c r="B100" s="96"/>
      <c r="C100" s="30"/>
      <c r="D100" s="30"/>
      <c r="E100" s="31"/>
      <c r="F100" s="32"/>
      <c r="G100" s="33"/>
      <c r="H100" s="31"/>
      <c r="I100" s="33"/>
      <c r="J100" s="31"/>
      <c r="K100" s="27"/>
      <c r="L100" s="34"/>
      <c r="M100" s="27"/>
      <c r="N100" s="27"/>
      <c r="O100" s="27"/>
      <c r="P100" s="28"/>
      <c r="Q100" s="27"/>
      <c r="R100" s="28"/>
      <c r="S100" s="27"/>
      <c r="T100" s="27"/>
      <c r="U100" s="27"/>
      <c r="V100" s="27"/>
      <c r="W100" s="35"/>
      <c r="X100" s="29"/>
      <c r="Z100" s="29"/>
    </row>
    <row r="101" spans="1:26" ht="12.75" customHeight="1" x14ac:dyDescent="0.35">
      <c r="A101" s="90"/>
      <c r="B101" s="96"/>
      <c r="C101" s="30"/>
      <c r="D101" s="30"/>
      <c r="E101" s="31"/>
      <c r="F101" s="32"/>
      <c r="G101" s="33"/>
      <c r="H101" s="31"/>
      <c r="I101" s="33"/>
      <c r="J101" s="31"/>
      <c r="K101" s="27"/>
      <c r="L101" s="34"/>
      <c r="M101" s="27"/>
      <c r="N101" s="27"/>
      <c r="O101" s="27"/>
      <c r="P101" s="28"/>
      <c r="Q101" s="27"/>
      <c r="R101" s="28"/>
      <c r="S101" s="27"/>
      <c r="T101" s="27"/>
      <c r="U101" s="27"/>
      <c r="V101" s="27"/>
      <c r="W101" s="35"/>
      <c r="X101" s="29"/>
      <c r="Z101" s="29"/>
    </row>
    <row r="102" spans="1:26" ht="12.75" customHeight="1" x14ac:dyDescent="0.35">
      <c r="A102" s="90"/>
      <c r="B102" s="96"/>
      <c r="C102" s="30"/>
      <c r="D102" s="30"/>
      <c r="E102" s="31"/>
      <c r="F102" s="32"/>
      <c r="G102" s="33"/>
      <c r="H102" s="31"/>
      <c r="I102" s="33"/>
      <c r="J102" s="31"/>
      <c r="K102" s="27"/>
      <c r="L102" s="34"/>
      <c r="M102" s="27"/>
      <c r="N102" s="27"/>
      <c r="O102" s="27"/>
      <c r="P102" s="28"/>
      <c r="Q102" s="27"/>
      <c r="R102" s="28"/>
      <c r="S102" s="27"/>
      <c r="T102" s="27"/>
      <c r="U102" s="27"/>
      <c r="V102" s="27"/>
      <c r="W102" s="35"/>
      <c r="X102" s="29"/>
      <c r="Z102" s="29"/>
    </row>
    <row r="103" spans="1:26" ht="12.75" customHeight="1" x14ac:dyDescent="0.35">
      <c r="A103" s="90"/>
      <c r="B103" s="96"/>
      <c r="C103" s="30"/>
      <c r="D103" s="30"/>
      <c r="E103" s="31"/>
      <c r="F103" s="32"/>
      <c r="G103" s="33"/>
      <c r="H103" s="31"/>
      <c r="I103" s="33"/>
      <c r="J103" s="31"/>
      <c r="K103" s="27"/>
      <c r="L103" s="34"/>
      <c r="M103" s="27"/>
      <c r="N103" s="27"/>
      <c r="O103" s="27"/>
      <c r="P103" s="28"/>
      <c r="Q103" s="27"/>
      <c r="R103" s="28"/>
      <c r="S103" s="27"/>
      <c r="T103" s="27"/>
      <c r="U103" s="27"/>
      <c r="V103" s="27"/>
      <c r="W103" s="35"/>
      <c r="X103" s="29"/>
      <c r="Z103" s="29"/>
    </row>
    <row r="104" spans="1:26" ht="12.75" customHeight="1" x14ac:dyDescent="0.35">
      <c r="A104" s="90"/>
      <c r="B104" s="96"/>
      <c r="C104" s="30"/>
      <c r="D104" s="30"/>
      <c r="E104" s="31"/>
      <c r="F104" s="32"/>
      <c r="G104" s="33"/>
      <c r="H104" s="31"/>
      <c r="I104" s="33"/>
      <c r="J104" s="31"/>
      <c r="K104" s="27"/>
      <c r="L104" s="34"/>
      <c r="M104" s="27"/>
      <c r="N104" s="27"/>
      <c r="O104" s="27"/>
      <c r="P104" s="28"/>
      <c r="Q104" s="27"/>
      <c r="R104" s="28"/>
      <c r="S104" s="27"/>
      <c r="T104" s="27"/>
      <c r="U104" s="27"/>
      <c r="V104" s="27"/>
      <c r="W104" s="35"/>
      <c r="X104" s="29"/>
      <c r="Z104" s="29"/>
    </row>
    <row r="105" spans="1:26" ht="12.75" customHeight="1" x14ac:dyDescent="0.35">
      <c r="A105" s="90"/>
      <c r="B105" s="96"/>
      <c r="C105" s="30"/>
      <c r="D105" s="30"/>
      <c r="E105" s="31"/>
      <c r="F105" s="32"/>
      <c r="G105" s="33"/>
      <c r="H105" s="31"/>
      <c r="I105" s="33"/>
      <c r="J105" s="31"/>
      <c r="K105" s="27"/>
      <c r="L105" s="34"/>
      <c r="M105" s="27"/>
      <c r="N105" s="27"/>
      <c r="O105" s="27"/>
      <c r="P105" s="28"/>
      <c r="Q105" s="27"/>
      <c r="R105" s="28"/>
      <c r="S105" s="27"/>
      <c r="T105" s="27"/>
      <c r="U105" s="27"/>
      <c r="V105" s="27"/>
      <c r="W105" s="35"/>
      <c r="X105" s="29"/>
      <c r="Z105" s="29"/>
    </row>
    <row r="106" spans="1:26" ht="12.75" customHeight="1" x14ac:dyDescent="0.35">
      <c r="A106" s="90"/>
      <c r="B106" s="96"/>
      <c r="C106" s="30"/>
      <c r="D106" s="30"/>
      <c r="E106" s="31"/>
      <c r="F106" s="32"/>
      <c r="G106" s="33"/>
      <c r="H106" s="31"/>
      <c r="I106" s="33"/>
      <c r="J106" s="31"/>
      <c r="K106" s="27"/>
      <c r="L106" s="34"/>
      <c r="M106" s="27"/>
      <c r="N106" s="27"/>
      <c r="O106" s="27"/>
      <c r="P106" s="28"/>
      <c r="Q106" s="27"/>
      <c r="R106" s="28"/>
      <c r="S106" s="27"/>
      <c r="T106" s="27"/>
      <c r="U106" s="27"/>
      <c r="V106" s="27"/>
      <c r="W106" s="35"/>
      <c r="X106" s="29"/>
      <c r="Z106" s="29"/>
    </row>
    <row r="107" spans="1:26" ht="12.75" customHeight="1" x14ac:dyDescent="0.35">
      <c r="A107" s="90"/>
      <c r="B107" s="96"/>
      <c r="C107" s="30"/>
      <c r="D107" s="30"/>
      <c r="E107" s="31"/>
      <c r="F107" s="32"/>
      <c r="G107" s="33"/>
      <c r="H107" s="31"/>
      <c r="I107" s="33"/>
      <c r="J107" s="31"/>
      <c r="K107" s="27"/>
      <c r="L107" s="34"/>
      <c r="M107" s="27"/>
      <c r="N107" s="27"/>
      <c r="O107" s="27"/>
      <c r="P107" s="28"/>
      <c r="Q107" s="27"/>
      <c r="R107" s="28"/>
      <c r="S107" s="27"/>
      <c r="T107" s="27"/>
      <c r="U107" s="27"/>
      <c r="V107" s="27"/>
      <c r="W107" s="35"/>
      <c r="X107" s="29"/>
      <c r="Z107" s="29"/>
    </row>
    <row r="108" spans="1:26" ht="12.75" customHeight="1" x14ac:dyDescent="0.35">
      <c r="A108" s="90"/>
      <c r="B108" s="96"/>
      <c r="C108" s="30"/>
      <c r="D108" s="30"/>
      <c r="E108" s="31"/>
      <c r="F108" s="32"/>
      <c r="G108" s="33"/>
      <c r="H108" s="31"/>
      <c r="I108" s="33"/>
      <c r="J108" s="31"/>
      <c r="K108" s="27"/>
      <c r="L108" s="34"/>
      <c r="M108" s="27"/>
      <c r="N108" s="27"/>
      <c r="O108" s="27"/>
      <c r="P108" s="28"/>
      <c r="Q108" s="27"/>
      <c r="R108" s="28"/>
      <c r="S108" s="27"/>
      <c r="T108" s="27"/>
      <c r="U108" s="27"/>
      <c r="V108" s="27"/>
      <c r="W108" s="35"/>
      <c r="X108" s="29"/>
      <c r="Z108" s="29"/>
    </row>
    <row r="109" spans="1:26" ht="12.75" customHeight="1" x14ac:dyDescent="0.35">
      <c r="A109" s="90"/>
      <c r="B109" s="96"/>
      <c r="C109" s="30"/>
      <c r="D109" s="30"/>
      <c r="E109" s="31"/>
      <c r="F109" s="32"/>
      <c r="G109" s="33"/>
      <c r="H109" s="31"/>
      <c r="I109" s="33"/>
      <c r="J109" s="31"/>
      <c r="K109" s="27"/>
      <c r="L109" s="34"/>
      <c r="M109" s="27"/>
      <c r="N109" s="27"/>
      <c r="O109" s="27"/>
      <c r="P109" s="28"/>
      <c r="Q109" s="27"/>
      <c r="R109" s="28"/>
      <c r="S109" s="27"/>
      <c r="T109" s="27"/>
      <c r="U109" s="27"/>
      <c r="V109" s="27"/>
      <c r="W109" s="35"/>
      <c r="X109" s="29"/>
      <c r="Z109" s="29"/>
    </row>
    <row r="110" spans="1:26" ht="12.75" customHeight="1" x14ac:dyDescent="0.35">
      <c r="A110" s="90"/>
      <c r="B110" s="96"/>
      <c r="C110" s="30"/>
      <c r="D110" s="30"/>
      <c r="E110" s="31"/>
      <c r="F110" s="32"/>
      <c r="G110" s="33"/>
      <c r="H110" s="31"/>
      <c r="I110" s="33"/>
      <c r="J110" s="31"/>
      <c r="K110" s="27"/>
      <c r="L110" s="34"/>
      <c r="M110" s="27"/>
      <c r="N110" s="27"/>
      <c r="O110" s="27"/>
      <c r="P110" s="28"/>
      <c r="Q110" s="27"/>
      <c r="R110" s="28"/>
      <c r="S110" s="27"/>
      <c r="T110" s="27"/>
      <c r="U110" s="27"/>
      <c r="V110" s="27"/>
      <c r="W110" s="35"/>
      <c r="X110" s="29"/>
      <c r="Z110" s="29"/>
    </row>
    <row r="111" spans="1:26" ht="12.75" customHeight="1" x14ac:dyDescent="0.35">
      <c r="A111" s="90"/>
      <c r="B111" s="96"/>
      <c r="C111" s="30"/>
      <c r="D111" s="30"/>
      <c r="E111" s="31"/>
      <c r="F111" s="32"/>
      <c r="G111" s="33"/>
      <c r="H111" s="31"/>
      <c r="I111" s="33"/>
      <c r="J111" s="31"/>
      <c r="K111" s="27"/>
      <c r="L111" s="34"/>
      <c r="M111" s="27"/>
      <c r="N111" s="27"/>
      <c r="O111" s="27"/>
      <c r="P111" s="28"/>
      <c r="Q111" s="27"/>
      <c r="R111" s="28"/>
      <c r="S111" s="27"/>
      <c r="T111" s="27"/>
      <c r="U111" s="27"/>
      <c r="V111" s="27"/>
      <c r="W111" s="35"/>
      <c r="X111" s="29"/>
      <c r="Z111" s="29"/>
    </row>
    <row r="112" spans="1:26" ht="12.75" customHeight="1" x14ac:dyDescent="0.35">
      <c r="A112" s="90"/>
      <c r="B112" s="96"/>
      <c r="C112" s="30"/>
      <c r="D112" s="30"/>
      <c r="E112" s="31"/>
      <c r="F112" s="32"/>
      <c r="G112" s="33"/>
      <c r="H112" s="31"/>
      <c r="I112" s="33"/>
      <c r="J112" s="31"/>
      <c r="K112" s="27"/>
      <c r="L112" s="34"/>
      <c r="M112" s="27"/>
      <c r="N112" s="27"/>
      <c r="O112" s="27"/>
      <c r="P112" s="28"/>
      <c r="Q112" s="27"/>
      <c r="R112" s="28"/>
      <c r="S112" s="27"/>
      <c r="T112" s="27"/>
      <c r="U112" s="27"/>
      <c r="V112" s="27"/>
      <c r="W112" s="35"/>
      <c r="X112" s="29"/>
      <c r="Z112" s="29"/>
    </row>
    <row r="113" spans="1:26" ht="12.75" customHeight="1" x14ac:dyDescent="0.35">
      <c r="A113" s="90"/>
      <c r="B113" s="96"/>
      <c r="C113" s="30"/>
      <c r="D113" s="30"/>
      <c r="E113" s="31"/>
      <c r="F113" s="32"/>
      <c r="G113" s="33"/>
      <c r="H113" s="31"/>
      <c r="I113" s="33"/>
      <c r="J113" s="31"/>
      <c r="K113" s="27"/>
      <c r="L113" s="34"/>
      <c r="M113" s="27"/>
      <c r="N113" s="27"/>
      <c r="O113" s="27"/>
      <c r="P113" s="28"/>
      <c r="Q113" s="27"/>
      <c r="R113" s="28"/>
      <c r="S113" s="27"/>
      <c r="T113" s="27"/>
      <c r="U113" s="27"/>
      <c r="V113" s="27"/>
      <c r="W113" s="35"/>
      <c r="X113" s="29"/>
      <c r="Z113" s="29"/>
    </row>
    <row r="114" spans="1:26" ht="12.75" customHeight="1" x14ac:dyDescent="0.35">
      <c r="A114" s="90"/>
      <c r="B114" s="96"/>
      <c r="C114" s="30"/>
      <c r="D114" s="30"/>
      <c r="E114" s="31"/>
      <c r="F114" s="32"/>
      <c r="G114" s="33"/>
      <c r="H114" s="31"/>
      <c r="I114" s="33"/>
      <c r="J114" s="31"/>
      <c r="K114" s="27"/>
      <c r="L114" s="34"/>
      <c r="M114" s="27"/>
      <c r="N114" s="27"/>
      <c r="O114" s="27"/>
      <c r="P114" s="28"/>
      <c r="Q114" s="27"/>
      <c r="R114" s="28"/>
      <c r="S114" s="27"/>
      <c r="T114" s="27"/>
      <c r="U114" s="27"/>
      <c r="V114" s="27"/>
      <c r="W114" s="35"/>
      <c r="X114" s="29"/>
      <c r="Z114" s="29"/>
    </row>
    <row r="115" spans="1:26" ht="12.75" customHeight="1" x14ac:dyDescent="0.35">
      <c r="A115" s="90"/>
      <c r="B115" s="96"/>
      <c r="C115" s="30"/>
      <c r="D115" s="30"/>
      <c r="E115" s="31"/>
      <c r="F115" s="32"/>
      <c r="G115" s="33"/>
      <c r="H115" s="31"/>
      <c r="I115" s="33"/>
      <c r="J115" s="31"/>
      <c r="K115" s="27"/>
      <c r="L115" s="34"/>
      <c r="M115" s="27"/>
      <c r="N115" s="27"/>
      <c r="O115" s="27"/>
      <c r="P115" s="28"/>
      <c r="Q115" s="27"/>
      <c r="R115" s="28"/>
      <c r="S115" s="27"/>
      <c r="T115" s="27"/>
      <c r="U115" s="27"/>
      <c r="V115" s="27"/>
      <c r="W115" s="35"/>
      <c r="X115" s="29"/>
      <c r="Z115" s="29"/>
    </row>
    <row r="116" spans="1:26" ht="12.75" customHeight="1" x14ac:dyDescent="0.35">
      <c r="A116" s="90"/>
      <c r="B116" s="96"/>
      <c r="C116" s="30"/>
      <c r="D116" s="30"/>
      <c r="E116" s="31"/>
      <c r="F116" s="32"/>
      <c r="G116" s="33"/>
      <c r="H116" s="31"/>
      <c r="I116" s="33"/>
      <c r="J116" s="31"/>
      <c r="K116" s="27"/>
      <c r="L116" s="34"/>
      <c r="M116" s="27"/>
      <c r="N116" s="27"/>
      <c r="O116" s="27"/>
      <c r="P116" s="28"/>
      <c r="Q116" s="27"/>
      <c r="R116" s="28"/>
      <c r="S116" s="27"/>
      <c r="T116" s="27"/>
      <c r="U116" s="27"/>
      <c r="V116" s="27"/>
      <c r="W116" s="35"/>
      <c r="X116" s="29"/>
      <c r="Z116" s="29"/>
    </row>
    <row r="117" spans="1:26" ht="12.75" customHeight="1" x14ac:dyDescent="0.35">
      <c r="A117" s="90"/>
      <c r="B117" s="96"/>
      <c r="C117" s="30"/>
      <c r="D117" s="30"/>
      <c r="E117" s="31"/>
      <c r="F117" s="32"/>
      <c r="G117" s="33"/>
      <c r="H117" s="31"/>
      <c r="I117" s="33"/>
      <c r="J117" s="31"/>
      <c r="K117" s="27"/>
      <c r="L117" s="34"/>
      <c r="M117" s="27"/>
      <c r="N117" s="27"/>
      <c r="O117" s="27"/>
      <c r="P117" s="28"/>
      <c r="Q117" s="27"/>
      <c r="R117" s="28"/>
      <c r="S117" s="27"/>
      <c r="T117" s="27"/>
      <c r="U117" s="27"/>
      <c r="V117" s="27"/>
      <c r="W117" s="35"/>
      <c r="X117" s="29"/>
      <c r="Z117" s="29"/>
    </row>
    <row r="118" spans="1:26" ht="12.75" customHeight="1" x14ac:dyDescent="0.35">
      <c r="A118" s="90"/>
      <c r="B118" s="96"/>
      <c r="C118" s="30"/>
      <c r="D118" s="30"/>
      <c r="E118" s="31"/>
      <c r="F118" s="32"/>
      <c r="G118" s="33"/>
      <c r="H118" s="31"/>
      <c r="I118" s="33"/>
      <c r="J118" s="31"/>
      <c r="K118" s="27"/>
      <c r="L118" s="34"/>
      <c r="M118" s="27"/>
      <c r="N118" s="27"/>
      <c r="O118" s="27"/>
      <c r="P118" s="28"/>
      <c r="Q118" s="27"/>
      <c r="R118" s="28"/>
      <c r="S118" s="27"/>
      <c r="T118" s="27"/>
      <c r="U118" s="27"/>
      <c r="V118" s="27"/>
      <c r="W118" s="35"/>
      <c r="X118" s="29"/>
      <c r="Z118" s="29"/>
    </row>
    <row r="119" spans="1:26" ht="12.75" customHeight="1" x14ac:dyDescent="0.35">
      <c r="A119" s="90"/>
      <c r="B119" s="96"/>
      <c r="C119" s="30"/>
      <c r="D119" s="30"/>
      <c r="E119" s="31"/>
      <c r="F119" s="32"/>
      <c r="G119" s="33"/>
      <c r="H119" s="31"/>
      <c r="I119" s="33"/>
      <c r="J119" s="31"/>
      <c r="K119" s="27"/>
      <c r="L119" s="34"/>
      <c r="M119" s="27"/>
      <c r="N119" s="27"/>
      <c r="O119" s="27"/>
      <c r="P119" s="28"/>
      <c r="Q119" s="27"/>
      <c r="R119" s="28"/>
      <c r="S119" s="27"/>
      <c r="T119" s="27"/>
      <c r="U119" s="27"/>
      <c r="V119" s="27"/>
      <c r="W119" s="35"/>
      <c r="X119" s="29"/>
      <c r="Z119" s="29"/>
    </row>
    <row r="120" spans="1:26" ht="12.75" customHeight="1" x14ac:dyDescent="0.35">
      <c r="A120" s="90"/>
      <c r="B120" s="96"/>
      <c r="C120" s="30"/>
      <c r="D120" s="30"/>
      <c r="E120" s="31"/>
      <c r="F120" s="32"/>
      <c r="G120" s="33"/>
      <c r="H120" s="31"/>
      <c r="I120" s="33"/>
      <c r="J120" s="31"/>
      <c r="K120" s="27"/>
      <c r="L120" s="34"/>
      <c r="M120" s="27"/>
      <c r="N120" s="27"/>
      <c r="O120" s="27"/>
      <c r="P120" s="28"/>
      <c r="Q120" s="27"/>
      <c r="R120" s="28"/>
      <c r="S120" s="27"/>
      <c r="T120" s="27"/>
      <c r="U120" s="27"/>
      <c r="V120" s="27"/>
      <c r="W120" s="35"/>
      <c r="X120" s="29"/>
      <c r="Z120" s="29"/>
    </row>
    <row r="121" spans="1:26" ht="12.75" customHeight="1" x14ac:dyDescent="0.35">
      <c r="A121" s="90"/>
      <c r="B121" s="96"/>
      <c r="C121" s="30"/>
      <c r="D121" s="30"/>
      <c r="E121" s="31"/>
      <c r="F121" s="32"/>
      <c r="G121" s="33"/>
      <c r="H121" s="31"/>
      <c r="I121" s="33"/>
      <c r="J121" s="31"/>
      <c r="K121" s="27"/>
      <c r="L121" s="34"/>
      <c r="M121" s="27"/>
      <c r="N121" s="27"/>
      <c r="O121" s="27"/>
      <c r="P121" s="28"/>
      <c r="Q121" s="27"/>
      <c r="R121" s="28"/>
      <c r="S121" s="27"/>
      <c r="T121" s="27"/>
      <c r="U121" s="27"/>
      <c r="V121" s="27"/>
      <c r="W121" s="35"/>
      <c r="X121" s="29"/>
      <c r="Z121" s="29"/>
    </row>
    <row r="122" spans="1:26" ht="12.75" customHeight="1" x14ac:dyDescent="0.35">
      <c r="A122" s="90"/>
      <c r="B122" s="96"/>
      <c r="C122" s="30"/>
      <c r="D122" s="30"/>
      <c r="E122" s="31"/>
      <c r="F122" s="32"/>
      <c r="G122" s="33"/>
      <c r="H122" s="31"/>
      <c r="I122" s="33"/>
      <c r="J122" s="31"/>
      <c r="K122" s="27"/>
      <c r="L122" s="34"/>
      <c r="M122" s="27"/>
      <c r="N122" s="27"/>
      <c r="O122" s="27"/>
      <c r="P122" s="28"/>
      <c r="Q122" s="27"/>
      <c r="R122" s="28"/>
      <c r="S122" s="27"/>
      <c r="T122" s="27"/>
      <c r="U122" s="27"/>
      <c r="V122" s="27"/>
      <c r="W122" s="35"/>
      <c r="X122" s="29"/>
      <c r="Z122" s="29"/>
    </row>
    <row r="123" spans="1:26" ht="12.75" customHeight="1" x14ac:dyDescent="0.35">
      <c r="A123" s="90"/>
      <c r="B123" s="96"/>
      <c r="C123" s="30"/>
      <c r="D123" s="30"/>
      <c r="E123" s="31"/>
      <c r="F123" s="32"/>
      <c r="G123" s="33"/>
      <c r="H123" s="31"/>
      <c r="I123" s="33"/>
      <c r="J123" s="31"/>
      <c r="K123" s="27"/>
      <c r="L123" s="34"/>
      <c r="M123" s="27"/>
      <c r="N123" s="27"/>
      <c r="O123" s="27"/>
      <c r="P123" s="28"/>
      <c r="Q123" s="27"/>
      <c r="R123" s="28"/>
      <c r="S123" s="27"/>
      <c r="T123" s="27"/>
      <c r="U123" s="27"/>
      <c r="V123" s="27"/>
      <c r="W123" s="35"/>
      <c r="X123" s="29"/>
      <c r="Z123" s="29"/>
    </row>
    <row r="124" spans="1:26" ht="12.75" customHeight="1" x14ac:dyDescent="0.35">
      <c r="A124" s="90"/>
      <c r="B124" s="96"/>
      <c r="C124" s="30"/>
      <c r="D124" s="30"/>
      <c r="E124" s="31"/>
      <c r="F124" s="32"/>
      <c r="G124" s="33"/>
      <c r="H124" s="31"/>
      <c r="I124" s="33"/>
      <c r="J124" s="31"/>
      <c r="K124" s="27"/>
      <c r="L124" s="34"/>
      <c r="M124" s="27"/>
      <c r="N124" s="27"/>
      <c r="O124" s="27"/>
      <c r="P124" s="28"/>
      <c r="Q124" s="27"/>
      <c r="R124" s="28"/>
      <c r="S124" s="27"/>
      <c r="T124" s="27"/>
      <c r="U124" s="27"/>
      <c r="V124" s="27"/>
      <c r="W124" s="35"/>
      <c r="X124" s="29"/>
      <c r="Z124" s="29"/>
    </row>
    <row r="125" spans="1:26" ht="12.75" customHeight="1" x14ac:dyDescent="0.35">
      <c r="A125" s="90"/>
      <c r="B125" s="96"/>
      <c r="C125" s="30"/>
      <c r="D125" s="30"/>
      <c r="E125" s="31"/>
      <c r="F125" s="32"/>
      <c r="G125" s="33"/>
      <c r="H125" s="31"/>
      <c r="I125" s="33"/>
      <c r="J125" s="31"/>
      <c r="K125" s="27"/>
      <c r="L125" s="34"/>
      <c r="M125" s="27"/>
      <c r="N125" s="27"/>
      <c r="O125" s="27"/>
      <c r="P125" s="28"/>
      <c r="Q125" s="27"/>
      <c r="R125" s="28"/>
      <c r="S125" s="27"/>
      <c r="T125" s="27"/>
      <c r="U125" s="27"/>
      <c r="V125" s="27"/>
      <c r="W125" s="35"/>
      <c r="X125" s="29"/>
      <c r="Z125" s="29"/>
    </row>
    <row r="126" spans="1:26" ht="12.75" customHeight="1" x14ac:dyDescent="0.35">
      <c r="A126" s="90"/>
      <c r="B126" s="96"/>
      <c r="C126" s="30"/>
      <c r="D126" s="30"/>
      <c r="E126" s="31"/>
      <c r="F126" s="32"/>
      <c r="G126" s="33"/>
      <c r="H126" s="31"/>
      <c r="I126" s="33"/>
      <c r="J126" s="31"/>
      <c r="K126" s="27"/>
      <c r="L126" s="34"/>
      <c r="M126" s="27"/>
      <c r="N126" s="27"/>
      <c r="O126" s="27"/>
      <c r="P126" s="28"/>
      <c r="Q126" s="27"/>
      <c r="R126" s="28"/>
      <c r="S126" s="27"/>
      <c r="T126" s="27"/>
      <c r="U126" s="27"/>
      <c r="V126" s="27"/>
      <c r="W126" s="35"/>
      <c r="X126" s="29"/>
      <c r="Z126" s="29"/>
    </row>
    <row r="127" spans="1:26" ht="12.75" customHeight="1" x14ac:dyDescent="0.35">
      <c r="A127" s="90"/>
      <c r="B127" s="96"/>
      <c r="C127" s="30"/>
      <c r="D127" s="30"/>
      <c r="E127" s="31"/>
      <c r="F127" s="32"/>
      <c r="G127" s="33"/>
      <c r="H127" s="31"/>
      <c r="I127" s="33"/>
      <c r="J127" s="31"/>
      <c r="K127" s="27"/>
      <c r="L127" s="34"/>
      <c r="M127" s="27"/>
      <c r="N127" s="27"/>
      <c r="O127" s="27"/>
      <c r="P127" s="28"/>
      <c r="Q127" s="27"/>
      <c r="R127" s="28"/>
      <c r="S127" s="27"/>
      <c r="T127" s="27"/>
      <c r="U127" s="27"/>
      <c r="V127" s="27"/>
      <c r="W127" s="35"/>
      <c r="X127" s="29"/>
      <c r="Z127" s="29"/>
    </row>
    <row r="128" spans="1:26" ht="12.75" customHeight="1" x14ac:dyDescent="0.35">
      <c r="A128" s="90"/>
      <c r="B128" s="96"/>
      <c r="C128" s="30"/>
      <c r="D128" s="30"/>
      <c r="E128" s="31"/>
      <c r="F128" s="32"/>
      <c r="G128" s="33"/>
      <c r="H128" s="31"/>
      <c r="I128" s="33"/>
      <c r="J128" s="31"/>
      <c r="K128" s="27"/>
      <c r="L128" s="34"/>
      <c r="M128" s="27"/>
      <c r="N128" s="27"/>
      <c r="O128" s="27"/>
      <c r="P128" s="28"/>
      <c r="Q128" s="27"/>
      <c r="R128" s="28"/>
      <c r="S128" s="27"/>
      <c r="T128" s="27"/>
      <c r="U128" s="27"/>
      <c r="V128" s="27"/>
      <c r="W128" s="35"/>
      <c r="X128" s="29"/>
      <c r="Z128" s="29"/>
    </row>
    <row r="129" spans="1:26" ht="12.75" customHeight="1" x14ac:dyDescent="0.35">
      <c r="A129" s="90"/>
      <c r="B129" s="96"/>
      <c r="C129" s="30"/>
      <c r="D129" s="30"/>
      <c r="E129" s="31"/>
      <c r="F129" s="32"/>
      <c r="G129" s="33"/>
      <c r="H129" s="31"/>
      <c r="I129" s="33"/>
      <c r="J129" s="31"/>
      <c r="K129" s="27"/>
      <c r="L129" s="34"/>
      <c r="M129" s="27"/>
      <c r="N129" s="27"/>
      <c r="O129" s="27"/>
      <c r="P129" s="28"/>
      <c r="Q129" s="27"/>
      <c r="R129" s="28"/>
      <c r="S129" s="27"/>
      <c r="T129" s="27"/>
      <c r="U129" s="27"/>
      <c r="V129" s="27"/>
      <c r="W129" s="35"/>
      <c r="X129" s="29"/>
      <c r="Z129" s="29"/>
    </row>
    <row r="130" spans="1:26" ht="12.75" customHeight="1" x14ac:dyDescent="0.35">
      <c r="A130" s="90"/>
      <c r="B130" s="96"/>
      <c r="C130" s="30"/>
      <c r="D130" s="30"/>
      <c r="E130" s="31"/>
      <c r="F130" s="32"/>
      <c r="G130" s="33"/>
      <c r="H130" s="31"/>
      <c r="I130" s="33"/>
      <c r="J130" s="31"/>
      <c r="K130" s="27"/>
      <c r="L130" s="34"/>
      <c r="M130" s="27"/>
      <c r="N130" s="27"/>
      <c r="O130" s="27"/>
      <c r="P130" s="28"/>
      <c r="Q130" s="27"/>
      <c r="R130" s="28"/>
      <c r="S130" s="27"/>
      <c r="T130" s="27"/>
      <c r="U130" s="27"/>
      <c r="V130" s="27"/>
      <c r="W130" s="35"/>
      <c r="X130" s="29"/>
      <c r="Z130" s="29"/>
    </row>
    <row r="131" spans="1:26" ht="12.75" customHeight="1" x14ac:dyDescent="0.35">
      <c r="A131" s="90"/>
      <c r="B131" s="96"/>
      <c r="C131" s="30"/>
      <c r="D131" s="30"/>
      <c r="E131" s="31"/>
      <c r="F131" s="32"/>
      <c r="G131" s="33"/>
      <c r="H131" s="31"/>
      <c r="I131" s="33"/>
      <c r="J131" s="31"/>
      <c r="K131" s="27"/>
      <c r="L131" s="34"/>
      <c r="M131" s="27"/>
      <c r="N131" s="27"/>
      <c r="O131" s="27"/>
      <c r="P131" s="28"/>
      <c r="Q131" s="27"/>
      <c r="R131" s="28"/>
      <c r="S131" s="27"/>
      <c r="T131" s="27"/>
      <c r="U131" s="27"/>
      <c r="V131" s="27"/>
      <c r="W131" s="35"/>
      <c r="X131" s="29"/>
      <c r="Z131" s="29"/>
    </row>
    <row r="132" spans="1:26" ht="12.75" customHeight="1" x14ac:dyDescent="0.35">
      <c r="A132" s="90"/>
      <c r="B132" s="96"/>
      <c r="C132" s="30"/>
      <c r="D132" s="30"/>
      <c r="E132" s="31"/>
      <c r="F132" s="32"/>
      <c r="G132" s="33"/>
      <c r="H132" s="31"/>
      <c r="I132" s="33"/>
      <c r="J132" s="31"/>
      <c r="K132" s="27"/>
      <c r="L132" s="34"/>
      <c r="M132" s="27"/>
      <c r="N132" s="27"/>
      <c r="O132" s="27"/>
      <c r="P132" s="28"/>
      <c r="Q132" s="27"/>
      <c r="R132" s="28"/>
      <c r="S132" s="27"/>
      <c r="T132" s="27"/>
      <c r="U132" s="27"/>
      <c r="V132" s="27"/>
      <c r="W132" s="35"/>
      <c r="X132" s="29"/>
      <c r="Z132" s="29"/>
    </row>
    <row r="133" spans="1:26" ht="12.75" customHeight="1" x14ac:dyDescent="0.35">
      <c r="A133" s="90"/>
      <c r="B133" s="96"/>
      <c r="C133" s="30"/>
      <c r="D133" s="30"/>
      <c r="E133" s="31"/>
      <c r="F133" s="32"/>
      <c r="G133" s="33"/>
      <c r="H133" s="31"/>
      <c r="I133" s="33"/>
      <c r="J133" s="31"/>
      <c r="K133" s="27"/>
      <c r="L133" s="34"/>
      <c r="M133" s="27"/>
      <c r="N133" s="27"/>
      <c r="O133" s="27"/>
      <c r="P133" s="28"/>
      <c r="Q133" s="27"/>
      <c r="R133" s="28"/>
      <c r="S133" s="27"/>
      <c r="T133" s="27"/>
      <c r="U133" s="27"/>
      <c r="V133" s="27"/>
      <c r="W133" s="35"/>
      <c r="X133" s="29"/>
      <c r="Z133" s="29"/>
    </row>
    <row r="134" spans="1:26" ht="12.75" customHeight="1" x14ac:dyDescent="0.35">
      <c r="A134" s="90"/>
      <c r="B134" s="96"/>
      <c r="C134" s="30"/>
      <c r="D134" s="30"/>
      <c r="E134" s="31"/>
      <c r="F134" s="32"/>
      <c r="G134" s="33"/>
      <c r="H134" s="31"/>
      <c r="I134" s="33"/>
      <c r="J134" s="31"/>
      <c r="K134" s="27"/>
      <c r="L134" s="34"/>
      <c r="M134" s="27"/>
      <c r="N134" s="27"/>
      <c r="O134" s="27"/>
      <c r="P134" s="28"/>
      <c r="Q134" s="27"/>
      <c r="R134" s="28"/>
      <c r="S134" s="27"/>
      <c r="T134" s="27"/>
      <c r="U134" s="27"/>
      <c r="V134" s="27"/>
      <c r="W134" s="35"/>
      <c r="X134" s="29"/>
      <c r="Z134" s="29"/>
    </row>
    <row r="135" spans="1:26" ht="12.75" customHeight="1" x14ac:dyDescent="0.35">
      <c r="A135" s="90"/>
      <c r="B135" s="96"/>
      <c r="C135" s="30"/>
      <c r="D135" s="30"/>
      <c r="E135" s="31"/>
      <c r="F135" s="32"/>
      <c r="G135" s="33"/>
      <c r="H135" s="31"/>
      <c r="I135" s="33"/>
      <c r="J135" s="31"/>
      <c r="K135" s="27"/>
      <c r="L135" s="34"/>
      <c r="M135" s="27"/>
      <c r="N135" s="27"/>
      <c r="O135" s="27"/>
      <c r="P135" s="28"/>
      <c r="Q135" s="27"/>
      <c r="R135" s="28"/>
      <c r="S135" s="27"/>
      <c r="T135" s="27"/>
      <c r="U135" s="27"/>
      <c r="V135" s="27"/>
      <c r="W135" s="35"/>
      <c r="X135" s="29"/>
      <c r="Z135" s="29"/>
    </row>
    <row r="136" spans="1:26" ht="12.75" customHeight="1" x14ac:dyDescent="0.35">
      <c r="A136" s="90"/>
      <c r="B136" s="96"/>
      <c r="C136" s="30"/>
      <c r="D136" s="30"/>
      <c r="E136" s="31"/>
      <c r="F136" s="32"/>
      <c r="G136" s="33"/>
      <c r="H136" s="31"/>
      <c r="I136" s="33"/>
      <c r="J136" s="31"/>
      <c r="K136" s="27"/>
      <c r="L136" s="34"/>
      <c r="M136" s="27"/>
      <c r="N136" s="27"/>
      <c r="O136" s="27"/>
      <c r="P136" s="28"/>
      <c r="Q136" s="27"/>
      <c r="R136" s="28"/>
      <c r="S136" s="27"/>
      <c r="T136" s="27"/>
      <c r="U136" s="27"/>
      <c r="V136" s="27"/>
      <c r="W136" s="35"/>
      <c r="X136" s="29"/>
      <c r="Z136" s="29"/>
    </row>
    <row r="137" spans="1:26" ht="12.75" customHeight="1" x14ac:dyDescent="0.35">
      <c r="A137" s="90"/>
      <c r="B137" s="96"/>
      <c r="C137" s="30"/>
      <c r="D137" s="30"/>
      <c r="E137" s="31"/>
      <c r="F137" s="32"/>
      <c r="G137" s="33"/>
      <c r="H137" s="31"/>
      <c r="I137" s="33"/>
      <c r="J137" s="31"/>
      <c r="K137" s="27"/>
      <c r="L137" s="34"/>
      <c r="M137" s="27"/>
      <c r="N137" s="27"/>
      <c r="O137" s="27"/>
      <c r="P137" s="28"/>
      <c r="Q137" s="27"/>
      <c r="R137" s="28"/>
      <c r="S137" s="27"/>
      <c r="T137" s="27"/>
      <c r="U137" s="27"/>
      <c r="V137" s="27"/>
      <c r="W137" s="35"/>
      <c r="X137" s="29"/>
      <c r="Z137" s="29"/>
    </row>
    <row r="138" spans="1:26" ht="12.75" customHeight="1" x14ac:dyDescent="0.35">
      <c r="A138" s="90"/>
      <c r="B138" s="96"/>
      <c r="C138" s="30"/>
      <c r="D138" s="30"/>
      <c r="E138" s="31"/>
      <c r="F138" s="32"/>
      <c r="G138" s="33"/>
      <c r="H138" s="31"/>
      <c r="I138" s="33"/>
      <c r="J138" s="31"/>
      <c r="K138" s="27"/>
      <c r="L138" s="34"/>
      <c r="M138" s="27"/>
      <c r="N138" s="27"/>
      <c r="O138" s="27"/>
      <c r="P138" s="28"/>
      <c r="Q138" s="27"/>
      <c r="R138" s="28"/>
      <c r="S138" s="27"/>
      <c r="T138" s="27"/>
      <c r="U138" s="27"/>
      <c r="V138" s="27"/>
      <c r="W138" s="35"/>
      <c r="X138" s="29"/>
      <c r="Z138" s="29"/>
    </row>
    <row r="139" spans="1:26" ht="12.75" customHeight="1" x14ac:dyDescent="0.35">
      <c r="A139" s="90"/>
      <c r="B139" s="96"/>
      <c r="C139" s="30"/>
      <c r="D139" s="30"/>
      <c r="E139" s="31"/>
      <c r="F139" s="32"/>
      <c r="G139" s="33"/>
      <c r="H139" s="31"/>
      <c r="I139" s="33"/>
      <c r="J139" s="31"/>
      <c r="K139" s="27"/>
      <c r="L139" s="34"/>
      <c r="M139" s="27"/>
      <c r="N139" s="27"/>
      <c r="O139" s="27"/>
      <c r="P139" s="28"/>
      <c r="Q139" s="27"/>
      <c r="R139" s="28"/>
      <c r="S139" s="27"/>
      <c r="T139" s="27"/>
      <c r="U139" s="27"/>
      <c r="V139" s="27"/>
      <c r="W139" s="35"/>
      <c r="X139" s="29"/>
      <c r="Z139" s="29"/>
    </row>
    <row r="140" spans="1:26" ht="12.75" customHeight="1" x14ac:dyDescent="0.35">
      <c r="A140" s="90"/>
      <c r="B140" s="96"/>
      <c r="C140" s="30"/>
      <c r="D140" s="30"/>
      <c r="E140" s="31"/>
      <c r="F140" s="32"/>
      <c r="G140" s="33"/>
      <c r="H140" s="31"/>
      <c r="I140" s="33"/>
      <c r="J140" s="31"/>
      <c r="K140" s="27"/>
      <c r="L140" s="34"/>
      <c r="M140" s="27"/>
      <c r="N140" s="27"/>
      <c r="O140" s="27"/>
      <c r="P140" s="28"/>
      <c r="Q140" s="27"/>
      <c r="R140" s="28"/>
      <c r="S140" s="27"/>
      <c r="T140" s="27"/>
      <c r="U140" s="27"/>
      <c r="V140" s="27"/>
      <c r="W140" s="35"/>
      <c r="X140" s="29"/>
      <c r="Z140" s="29"/>
    </row>
    <row r="141" spans="1:26" ht="12.75" customHeight="1" x14ac:dyDescent="0.35">
      <c r="A141" s="90"/>
      <c r="B141" s="96"/>
      <c r="C141" s="30"/>
      <c r="D141" s="30"/>
      <c r="E141" s="31"/>
      <c r="F141" s="32"/>
      <c r="G141" s="33"/>
      <c r="H141" s="31"/>
      <c r="I141" s="33"/>
      <c r="J141" s="31"/>
      <c r="K141" s="27"/>
      <c r="L141" s="34"/>
      <c r="M141" s="27"/>
      <c r="N141" s="27"/>
      <c r="O141" s="27"/>
      <c r="P141" s="28"/>
      <c r="Q141" s="27"/>
      <c r="R141" s="28"/>
      <c r="S141" s="27"/>
      <c r="T141" s="27"/>
      <c r="U141" s="27"/>
      <c r="V141" s="27"/>
      <c r="W141" s="35"/>
      <c r="X141" s="29"/>
      <c r="Z141" s="29"/>
    </row>
    <row r="142" spans="1:26" ht="12.75" customHeight="1" x14ac:dyDescent="0.35">
      <c r="A142" s="90"/>
      <c r="B142" s="96"/>
      <c r="C142" s="30"/>
      <c r="D142" s="30"/>
      <c r="E142" s="31"/>
      <c r="F142" s="32"/>
      <c r="G142" s="33"/>
      <c r="H142" s="31"/>
      <c r="I142" s="33"/>
      <c r="J142" s="31"/>
      <c r="K142" s="27"/>
      <c r="L142" s="34"/>
      <c r="M142" s="27"/>
      <c r="N142" s="27"/>
      <c r="O142" s="27"/>
      <c r="P142" s="28"/>
      <c r="Q142" s="27"/>
      <c r="R142" s="28"/>
      <c r="S142" s="27"/>
      <c r="T142" s="27"/>
      <c r="U142" s="27"/>
      <c r="V142" s="27"/>
      <c r="W142" s="35"/>
      <c r="X142" s="29"/>
      <c r="Z142" s="29"/>
    </row>
    <row r="143" spans="1:26" ht="12.75" customHeight="1" x14ac:dyDescent="0.35">
      <c r="A143" s="90"/>
      <c r="B143" s="96"/>
      <c r="C143" s="30"/>
      <c r="D143" s="30"/>
      <c r="E143" s="31"/>
      <c r="F143" s="32"/>
      <c r="G143" s="33"/>
      <c r="H143" s="31"/>
      <c r="I143" s="33"/>
      <c r="J143" s="31"/>
      <c r="K143" s="27"/>
      <c r="L143" s="34"/>
      <c r="M143" s="27"/>
      <c r="N143" s="27"/>
      <c r="O143" s="27"/>
      <c r="P143" s="28"/>
      <c r="Q143" s="27"/>
      <c r="R143" s="28"/>
      <c r="S143" s="27"/>
      <c r="T143" s="27"/>
      <c r="U143" s="27"/>
      <c r="V143" s="27"/>
      <c r="W143" s="35"/>
      <c r="X143" s="29"/>
      <c r="Z143" s="29"/>
    </row>
    <row r="144" spans="1:26" ht="12.75" customHeight="1" x14ac:dyDescent="0.35">
      <c r="A144" s="90"/>
      <c r="B144" s="96"/>
      <c r="C144" s="30"/>
      <c r="D144" s="30"/>
      <c r="E144" s="31"/>
      <c r="F144" s="32"/>
      <c r="G144" s="33"/>
      <c r="H144" s="31"/>
      <c r="I144" s="33"/>
      <c r="J144" s="31"/>
      <c r="K144" s="27"/>
      <c r="L144" s="34"/>
      <c r="M144" s="27"/>
      <c r="N144" s="27"/>
      <c r="O144" s="27"/>
      <c r="P144" s="28"/>
      <c r="Q144" s="27"/>
      <c r="R144" s="28"/>
      <c r="S144" s="27"/>
      <c r="T144" s="27"/>
      <c r="U144" s="27"/>
      <c r="V144" s="27"/>
      <c r="W144" s="35"/>
      <c r="X144" s="29"/>
      <c r="Z144" s="29"/>
    </row>
    <row r="145" spans="1:26" ht="12.75" customHeight="1" x14ac:dyDescent="0.35">
      <c r="A145" s="90"/>
      <c r="B145" s="96"/>
      <c r="C145" s="30"/>
      <c r="D145" s="30"/>
      <c r="E145" s="31"/>
      <c r="F145" s="32"/>
      <c r="G145" s="33"/>
      <c r="H145" s="31"/>
      <c r="I145" s="33"/>
      <c r="J145" s="31"/>
      <c r="K145" s="27"/>
      <c r="L145" s="34"/>
      <c r="M145" s="27"/>
      <c r="N145" s="27"/>
      <c r="O145" s="27"/>
      <c r="P145" s="28"/>
      <c r="Q145" s="27"/>
      <c r="R145" s="28"/>
      <c r="S145" s="27"/>
      <c r="T145" s="27"/>
      <c r="U145" s="27"/>
      <c r="V145" s="27"/>
      <c r="W145" s="35"/>
      <c r="X145" s="29"/>
      <c r="Z145" s="29"/>
    </row>
    <row r="146" spans="1:26" ht="12.75" customHeight="1" x14ac:dyDescent="0.35">
      <c r="A146" s="90"/>
      <c r="B146" s="96"/>
      <c r="C146" s="30"/>
      <c r="D146" s="30"/>
      <c r="E146" s="31"/>
      <c r="F146" s="32"/>
      <c r="G146" s="33"/>
      <c r="H146" s="31"/>
      <c r="I146" s="33"/>
      <c r="J146" s="31"/>
      <c r="K146" s="27"/>
      <c r="L146" s="34"/>
      <c r="M146" s="27"/>
      <c r="N146" s="27"/>
      <c r="O146" s="27"/>
      <c r="P146" s="28"/>
      <c r="Q146" s="27"/>
      <c r="R146" s="28"/>
      <c r="S146" s="27"/>
      <c r="T146" s="27"/>
      <c r="U146" s="27"/>
      <c r="V146" s="27"/>
      <c r="W146" s="35"/>
      <c r="X146" s="29"/>
      <c r="Z146" s="29"/>
    </row>
    <row r="147" spans="1:26" ht="12.75" customHeight="1" x14ac:dyDescent="0.35">
      <c r="A147" s="90"/>
      <c r="B147" s="96"/>
      <c r="C147" s="30"/>
      <c r="D147" s="30"/>
      <c r="E147" s="31"/>
      <c r="F147" s="32"/>
      <c r="G147" s="33"/>
      <c r="H147" s="31"/>
      <c r="I147" s="33"/>
      <c r="J147" s="31"/>
      <c r="K147" s="27"/>
      <c r="L147" s="34"/>
      <c r="M147" s="27"/>
      <c r="N147" s="27"/>
      <c r="O147" s="27"/>
      <c r="P147" s="28"/>
      <c r="Q147" s="27"/>
      <c r="R147" s="28"/>
      <c r="S147" s="27"/>
      <c r="T147" s="27"/>
      <c r="U147" s="27"/>
      <c r="V147" s="27"/>
      <c r="W147" s="35"/>
      <c r="X147" s="29"/>
      <c r="Z147" s="29"/>
    </row>
    <row r="148" spans="1:26" ht="12.75" customHeight="1" x14ac:dyDescent="0.35">
      <c r="A148" s="90"/>
      <c r="B148" s="96"/>
      <c r="C148" s="30"/>
      <c r="D148" s="30"/>
      <c r="E148" s="31"/>
      <c r="F148" s="32"/>
      <c r="G148" s="33"/>
      <c r="H148" s="31"/>
      <c r="I148" s="33"/>
      <c r="J148" s="31"/>
      <c r="K148" s="27"/>
      <c r="L148" s="34"/>
      <c r="M148" s="27"/>
      <c r="N148" s="27"/>
      <c r="O148" s="27"/>
      <c r="P148" s="28"/>
      <c r="Q148" s="27"/>
      <c r="R148" s="28"/>
      <c r="S148" s="27"/>
      <c r="T148" s="27"/>
      <c r="U148" s="27"/>
      <c r="V148" s="27"/>
      <c r="W148" s="35"/>
      <c r="X148" s="29"/>
      <c r="Z148" s="29"/>
    </row>
    <row r="149" spans="1:26" ht="12.75" customHeight="1" x14ac:dyDescent="0.35">
      <c r="A149" s="90"/>
      <c r="B149" s="96"/>
      <c r="C149" s="30"/>
      <c r="D149" s="30"/>
      <c r="E149" s="31"/>
      <c r="F149" s="32"/>
      <c r="G149" s="33"/>
      <c r="H149" s="31"/>
      <c r="I149" s="33"/>
      <c r="J149" s="31"/>
      <c r="K149" s="27"/>
      <c r="L149" s="34"/>
      <c r="M149" s="27"/>
      <c r="N149" s="27"/>
      <c r="O149" s="27"/>
      <c r="P149" s="28"/>
      <c r="Q149" s="27"/>
      <c r="R149" s="28"/>
      <c r="S149" s="27"/>
      <c r="T149" s="27"/>
      <c r="U149" s="27"/>
      <c r="V149" s="27"/>
      <c r="W149" s="35"/>
      <c r="X149" s="29"/>
      <c r="Z149" s="29"/>
    </row>
    <row r="150" spans="1:26" ht="12.75" customHeight="1" x14ac:dyDescent="0.35">
      <c r="A150" s="90"/>
      <c r="B150" s="96"/>
      <c r="C150" s="30"/>
      <c r="D150" s="30"/>
      <c r="E150" s="31"/>
      <c r="F150" s="32"/>
      <c r="G150" s="33"/>
      <c r="H150" s="31"/>
      <c r="I150" s="33"/>
      <c r="J150" s="31"/>
      <c r="K150" s="27"/>
      <c r="L150" s="34"/>
      <c r="M150" s="27"/>
      <c r="N150" s="27"/>
      <c r="O150" s="27"/>
      <c r="P150" s="28"/>
      <c r="Q150" s="27"/>
      <c r="R150" s="28"/>
      <c r="S150" s="27"/>
      <c r="T150" s="27"/>
      <c r="U150" s="27"/>
      <c r="V150" s="27"/>
      <c r="W150" s="35"/>
      <c r="X150" s="29"/>
      <c r="Z150" s="29"/>
    </row>
    <row r="151" spans="1:26" ht="12.75" customHeight="1" x14ac:dyDescent="0.35">
      <c r="A151" s="90"/>
      <c r="B151" s="96"/>
      <c r="C151" s="30"/>
      <c r="D151" s="30"/>
      <c r="E151" s="31"/>
      <c r="F151" s="32"/>
      <c r="G151" s="33"/>
      <c r="H151" s="31"/>
      <c r="I151" s="33"/>
      <c r="J151" s="31"/>
      <c r="K151" s="27"/>
      <c r="L151" s="34"/>
      <c r="M151" s="27"/>
      <c r="N151" s="27"/>
      <c r="O151" s="27"/>
      <c r="P151" s="28"/>
      <c r="Q151" s="27"/>
      <c r="R151" s="28"/>
      <c r="S151" s="27"/>
      <c r="T151" s="27"/>
      <c r="U151" s="27"/>
      <c r="V151" s="27"/>
      <c r="W151" s="35"/>
      <c r="X151" s="29"/>
      <c r="Z151" s="29"/>
    </row>
    <row r="152" spans="1:26" ht="12.75" customHeight="1" x14ac:dyDescent="0.35">
      <c r="A152" s="90"/>
      <c r="B152" s="96"/>
      <c r="C152" s="30"/>
      <c r="D152" s="30"/>
      <c r="E152" s="31"/>
      <c r="F152" s="32"/>
      <c r="G152" s="33"/>
      <c r="H152" s="31"/>
      <c r="I152" s="33"/>
      <c r="J152" s="31"/>
      <c r="K152" s="27"/>
      <c r="L152" s="34"/>
      <c r="M152" s="27"/>
      <c r="N152" s="27"/>
      <c r="O152" s="27"/>
      <c r="P152" s="28"/>
      <c r="Q152" s="27"/>
      <c r="R152" s="28"/>
      <c r="S152" s="27"/>
      <c r="T152" s="27"/>
      <c r="U152" s="27"/>
      <c r="V152" s="27"/>
      <c r="W152" s="35"/>
      <c r="X152" s="29"/>
      <c r="Z152" s="29"/>
    </row>
    <row r="153" spans="1:26" ht="12.75" customHeight="1" x14ac:dyDescent="0.35">
      <c r="A153" s="90"/>
      <c r="B153" s="96"/>
      <c r="C153" s="30"/>
      <c r="D153" s="30"/>
      <c r="E153" s="31"/>
      <c r="F153" s="32"/>
      <c r="G153" s="33"/>
      <c r="H153" s="31"/>
      <c r="I153" s="33"/>
      <c r="J153" s="31"/>
      <c r="K153" s="27"/>
      <c r="L153" s="34"/>
      <c r="M153" s="27"/>
      <c r="N153" s="27"/>
      <c r="O153" s="27"/>
      <c r="P153" s="28"/>
      <c r="Q153" s="27"/>
      <c r="R153" s="28"/>
      <c r="S153" s="27"/>
      <c r="T153" s="27"/>
      <c r="U153" s="27"/>
      <c r="V153" s="27"/>
      <c r="W153" s="35"/>
      <c r="X153" s="29"/>
      <c r="Z153" s="29"/>
    </row>
    <row r="154" spans="1:26" ht="12.75" customHeight="1" x14ac:dyDescent="0.35">
      <c r="A154" s="90"/>
      <c r="B154" s="96"/>
      <c r="C154" s="30"/>
      <c r="D154" s="30"/>
      <c r="E154" s="31"/>
      <c r="F154" s="32"/>
      <c r="G154" s="33"/>
      <c r="H154" s="31"/>
      <c r="I154" s="33"/>
      <c r="J154" s="31"/>
      <c r="K154" s="27"/>
      <c r="L154" s="34"/>
      <c r="M154" s="27"/>
      <c r="N154" s="27"/>
      <c r="O154" s="27"/>
      <c r="P154" s="28"/>
      <c r="Q154" s="27"/>
      <c r="R154" s="28"/>
      <c r="S154" s="27"/>
      <c r="T154" s="27"/>
      <c r="U154" s="27"/>
      <c r="V154" s="27"/>
      <c r="W154" s="35"/>
      <c r="X154" s="29"/>
      <c r="Z154" s="29"/>
    </row>
    <row r="155" spans="1:26" ht="12.75" customHeight="1" x14ac:dyDescent="0.35">
      <c r="A155" s="90"/>
      <c r="B155" s="96"/>
      <c r="C155" s="30"/>
      <c r="D155" s="30"/>
      <c r="E155" s="31"/>
      <c r="F155" s="32"/>
      <c r="G155" s="33"/>
      <c r="H155" s="31"/>
      <c r="I155" s="33"/>
      <c r="J155" s="31"/>
      <c r="K155" s="27"/>
      <c r="L155" s="34"/>
      <c r="M155" s="27"/>
      <c r="N155" s="27"/>
      <c r="O155" s="27"/>
      <c r="P155" s="28"/>
      <c r="Q155" s="27"/>
      <c r="R155" s="28"/>
      <c r="S155" s="27"/>
      <c r="T155" s="27"/>
      <c r="U155" s="27"/>
      <c r="V155" s="27"/>
      <c r="W155" s="35"/>
      <c r="X155" s="29"/>
      <c r="Z155" s="29"/>
    </row>
    <row r="156" spans="1:26" ht="12.75" customHeight="1" x14ac:dyDescent="0.35">
      <c r="A156" s="90"/>
      <c r="B156" s="96"/>
      <c r="C156" s="30"/>
      <c r="D156" s="30"/>
      <c r="E156" s="31"/>
      <c r="F156" s="32"/>
      <c r="G156" s="33"/>
      <c r="H156" s="31"/>
      <c r="I156" s="33"/>
      <c r="J156" s="31"/>
      <c r="K156" s="27"/>
      <c r="L156" s="34"/>
      <c r="M156" s="27"/>
      <c r="N156" s="27"/>
      <c r="O156" s="27"/>
      <c r="P156" s="28"/>
      <c r="Q156" s="27"/>
      <c r="R156" s="28"/>
      <c r="S156" s="27"/>
      <c r="T156" s="27"/>
      <c r="U156" s="27"/>
      <c r="V156" s="27"/>
      <c r="W156" s="35"/>
      <c r="X156" s="29"/>
      <c r="Z156" s="29"/>
    </row>
    <row r="157" spans="1:26" ht="12.75" customHeight="1" x14ac:dyDescent="0.35">
      <c r="A157" s="90"/>
      <c r="B157" s="96"/>
      <c r="C157" s="30"/>
      <c r="D157" s="30"/>
      <c r="E157" s="31"/>
      <c r="F157" s="32"/>
      <c r="G157" s="33"/>
      <c r="H157" s="31"/>
      <c r="I157" s="33"/>
      <c r="J157" s="31"/>
      <c r="K157" s="27"/>
      <c r="L157" s="34"/>
      <c r="M157" s="27"/>
      <c r="N157" s="27"/>
      <c r="O157" s="27"/>
      <c r="P157" s="28"/>
      <c r="Q157" s="27"/>
      <c r="R157" s="28"/>
      <c r="S157" s="27"/>
      <c r="T157" s="27"/>
      <c r="U157" s="27"/>
      <c r="V157" s="27"/>
      <c r="W157" s="35"/>
      <c r="X157" s="29"/>
      <c r="Z157" s="29"/>
    </row>
    <row r="158" spans="1:26" ht="12.75" customHeight="1" x14ac:dyDescent="0.35">
      <c r="A158" s="90"/>
      <c r="B158" s="96"/>
      <c r="C158" s="30"/>
      <c r="D158" s="30"/>
      <c r="E158" s="31"/>
      <c r="F158" s="32"/>
      <c r="G158" s="33"/>
      <c r="H158" s="31"/>
      <c r="I158" s="33"/>
      <c r="J158" s="31"/>
      <c r="K158" s="27"/>
      <c r="L158" s="34"/>
      <c r="M158" s="27"/>
      <c r="N158" s="27"/>
      <c r="O158" s="27"/>
      <c r="P158" s="28"/>
      <c r="Q158" s="27"/>
      <c r="R158" s="28"/>
      <c r="S158" s="27"/>
      <c r="T158" s="27"/>
      <c r="U158" s="27"/>
      <c r="V158" s="27"/>
      <c r="W158" s="35"/>
      <c r="X158" s="29"/>
      <c r="Z158" s="29"/>
    </row>
    <row r="159" spans="1:26" ht="12.75" customHeight="1" x14ac:dyDescent="0.35">
      <c r="A159" s="90"/>
      <c r="B159" s="96"/>
      <c r="C159" s="30"/>
      <c r="D159" s="30"/>
      <c r="E159" s="31"/>
      <c r="F159" s="32"/>
      <c r="G159" s="33"/>
      <c r="H159" s="31"/>
      <c r="I159" s="33"/>
      <c r="J159" s="31"/>
      <c r="K159" s="27"/>
      <c r="L159" s="34"/>
      <c r="M159" s="27"/>
      <c r="N159" s="27"/>
      <c r="O159" s="27"/>
      <c r="P159" s="28"/>
      <c r="Q159" s="27"/>
      <c r="R159" s="28"/>
      <c r="S159" s="27"/>
      <c r="T159" s="27"/>
      <c r="U159" s="27"/>
      <c r="V159" s="27"/>
      <c r="W159" s="35"/>
      <c r="X159" s="29"/>
      <c r="Z159" s="29"/>
    </row>
    <row r="160" spans="1:26" ht="12.75" customHeight="1" x14ac:dyDescent="0.35">
      <c r="A160" s="90"/>
      <c r="B160" s="96"/>
      <c r="C160" s="30"/>
      <c r="D160" s="30"/>
      <c r="E160" s="31"/>
      <c r="F160" s="32"/>
      <c r="G160" s="33"/>
      <c r="H160" s="31"/>
      <c r="I160" s="33"/>
      <c r="J160" s="31"/>
      <c r="K160" s="27"/>
      <c r="L160" s="34"/>
      <c r="M160" s="27"/>
      <c r="N160" s="27"/>
      <c r="O160" s="27"/>
      <c r="P160" s="28"/>
      <c r="Q160" s="27"/>
      <c r="R160" s="28"/>
      <c r="S160" s="27"/>
      <c r="T160" s="27"/>
      <c r="U160" s="27"/>
      <c r="V160" s="27"/>
      <c r="W160" s="35"/>
      <c r="X160" s="29"/>
      <c r="Z160" s="29"/>
    </row>
    <row r="161" spans="1:26" ht="12.75" customHeight="1" x14ac:dyDescent="0.35">
      <c r="A161" s="90"/>
      <c r="B161" s="96"/>
      <c r="C161" s="30"/>
      <c r="D161" s="30"/>
      <c r="E161" s="31"/>
      <c r="F161" s="32"/>
      <c r="G161" s="33"/>
      <c r="H161" s="31"/>
      <c r="I161" s="33"/>
      <c r="J161" s="31"/>
      <c r="K161" s="27"/>
      <c r="L161" s="34"/>
      <c r="M161" s="27"/>
      <c r="N161" s="27"/>
      <c r="O161" s="27"/>
      <c r="P161" s="28"/>
      <c r="Q161" s="27"/>
      <c r="R161" s="28"/>
      <c r="S161" s="27"/>
      <c r="T161" s="27"/>
      <c r="U161" s="27"/>
      <c r="V161" s="27"/>
      <c r="W161" s="35"/>
      <c r="X161" s="29"/>
      <c r="Z161" s="29"/>
    </row>
    <row r="162" spans="1:26" ht="12.75" customHeight="1" x14ac:dyDescent="0.35">
      <c r="A162" s="90"/>
      <c r="B162" s="96"/>
      <c r="C162" s="30"/>
      <c r="D162" s="30"/>
      <c r="E162" s="31"/>
      <c r="F162" s="32"/>
      <c r="G162" s="33"/>
      <c r="H162" s="31"/>
      <c r="I162" s="33"/>
      <c r="J162" s="31"/>
      <c r="K162" s="27"/>
      <c r="L162" s="34"/>
      <c r="M162" s="27"/>
      <c r="N162" s="27"/>
      <c r="O162" s="27"/>
      <c r="P162" s="28"/>
      <c r="Q162" s="27"/>
      <c r="R162" s="28"/>
      <c r="S162" s="27"/>
      <c r="T162" s="27"/>
      <c r="U162" s="27"/>
      <c r="V162" s="27"/>
      <c r="W162" s="35"/>
      <c r="X162" s="29"/>
      <c r="Z162" s="29"/>
    </row>
    <row r="163" spans="1:26" ht="12.75" customHeight="1" x14ac:dyDescent="0.35">
      <c r="A163" s="90"/>
      <c r="B163" s="96"/>
      <c r="C163" s="30"/>
      <c r="D163" s="30"/>
      <c r="E163" s="31"/>
      <c r="F163" s="32"/>
      <c r="G163" s="33"/>
      <c r="H163" s="31"/>
      <c r="I163" s="33"/>
      <c r="J163" s="31"/>
      <c r="K163" s="27"/>
      <c r="L163" s="34"/>
      <c r="M163" s="27"/>
      <c r="N163" s="27"/>
      <c r="O163" s="27"/>
      <c r="P163" s="28"/>
      <c r="Q163" s="27"/>
      <c r="R163" s="28"/>
      <c r="S163" s="27"/>
      <c r="T163" s="27"/>
      <c r="U163" s="27"/>
      <c r="V163" s="27"/>
      <c r="W163" s="35"/>
      <c r="X163" s="29"/>
      <c r="Z163" s="29"/>
    </row>
    <row r="164" spans="1:26" ht="12.75" customHeight="1" x14ac:dyDescent="0.35">
      <c r="A164" s="90"/>
      <c r="B164" s="96"/>
      <c r="C164" s="30"/>
      <c r="D164" s="30"/>
      <c r="E164" s="31"/>
      <c r="F164" s="32"/>
      <c r="G164" s="33"/>
      <c r="H164" s="31"/>
      <c r="I164" s="33"/>
      <c r="J164" s="31"/>
      <c r="K164" s="27"/>
      <c r="L164" s="34"/>
      <c r="M164" s="27"/>
      <c r="N164" s="27"/>
      <c r="O164" s="27"/>
      <c r="P164" s="28"/>
      <c r="Q164" s="27"/>
      <c r="R164" s="28"/>
      <c r="S164" s="27"/>
      <c r="T164" s="27"/>
      <c r="U164" s="27"/>
      <c r="V164" s="27"/>
      <c r="W164" s="35"/>
      <c r="X164" s="29"/>
      <c r="Z164" s="29"/>
    </row>
    <row r="165" spans="1:26" ht="12.75" customHeight="1" x14ac:dyDescent="0.35">
      <c r="A165" s="90"/>
      <c r="B165" s="96"/>
      <c r="C165" s="30"/>
      <c r="D165" s="30"/>
      <c r="E165" s="31"/>
      <c r="F165" s="32"/>
      <c r="G165" s="33"/>
      <c r="H165" s="31"/>
      <c r="I165" s="33"/>
      <c r="J165" s="31"/>
      <c r="K165" s="27"/>
      <c r="L165" s="34"/>
      <c r="M165" s="27"/>
      <c r="N165" s="27"/>
      <c r="O165" s="27"/>
      <c r="P165" s="28"/>
      <c r="Q165" s="27"/>
      <c r="R165" s="28"/>
      <c r="S165" s="27"/>
      <c r="T165" s="27"/>
      <c r="U165" s="27"/>
      <c r="V165" s="27"/>
      <c r="W165" s="35"/>
      <c r="X165" s="29"/>
      <c r="Z165" s="29"/>
    </row>
    <row r="166" spans="1:26" ht="12.75" customHeight="1" x14ac:dyDescent="0.35">
      <c r="A166" s="90"/>
      <c r="B166" s="96"/>
      <c r="C166" s="30"/>
      <c r="D166" s="30"/>
      <c r="E166" s="31"/>
      <c r="F166" s="32"/>
      <c r="G166" s="33"/>
      <c r="H166" s="31"/>
      <c r="I166" s="33"/>
      <c r="J166" s="31"/>
      <c r="K166" s="27"/>
      <c r="L166" s="34"/>
      <c r="M166" s="27"/>
      <c r="N166" s="27"/>
      <c r="O166" s="27"/>
      <c r="P166" s="28"/>
      <c r="Q166" s="27"/>
      <c r="R166" s="28"/>
      <c r="S166" s="27"/>
      <c r="T166" s="27"/>
      <c r="U166" s="27"/>
      <c r="V166" s="27"/>
      <c r="W166" s="35"/>
      <c r="X166" s="29"/>
      <c r="Z166" s="29"/>
    </row>
    <row r="167" spans="1:26" ht="12.75" customHeight="1" x14ac:dyDescent="0.35">
      <c r="A167" s="90"/>
      <c r="B167" s="96"/>
      <c r="C167" s="30"/>
      <c r="D167" s="30"/>
      <c r="E167" s="31"/>
      <c r="F167" s="32"/>
      <c r="G167" s="33"/>
      <c r="H167" s="31"/>
      <c r="I167" s="33"/>
      <c r="J167" s="31"/>
      <c r="K167" s="27"/>
      <c r="L167" s="34"/>
      <c r="M167" s="27"/>
      <c r="N167" s="27"/>
      <c r="O167" s="27"/>
      <c r="P167" s="28"/>
      <c r="Q167" s="27"/>
      <c r="R167" s="28"/>
      <c r="S167" s="27"/>
      <c r="T167" s="27"/>
      <c r="U167" s="27"/>
      <c r="V167" s="27"/>
      <c r="W167" s="35"/>
      <c r="X167" s="29"/>
      <c r="Z167" s="29"/>
    </row>
    <row r="168" spans="1:26" ht="12.75" customHeight="1" x14ac:dyDescent="0.35">
      <c r="A168" s="90"/>
      <c r="B168" s="96"/>
      <c r="C168" s="30"/>
      <c r="D168" s="30"/>
      <c r="E168" s="31"/>
      <c r="F168" s="32"/>
      <c r="G168" s="33"/>
      <c r="H168" s="31"/>
      <c r="I168" s="33"/>
      <c r="J168" s="31"/>
      <c r="K168" s="27"/>
      <c r="L168" s="34"/>
      <c r="M168" s="27"/>
      <c r="N168" s="27"/>
      <c r="O168" s="27"/>
      <c r="P168" s="28"/>
      <c r="Q168" s="27"/>
      <c r="R168" s="28"/>
      <c r="S168" s="27"/>
      <c r="T168" s="27"/>
      <c r="U168" s="27"/>
      <c r="V168" s="27"/>
      <c r="W168" s="35"/>
      <c r="X168" s="29"/>
      <c r="Z168" s="29"/>
    </row>
    <row r="169" spans="1:26" ht="12.75" customHeight="1" x14ac:dyDescent="0.35">
      <c r="A169" s="90"/>
      <c r="B169" s="96"/>
      <c r="C169" s="30"/>
      <c r="D169" s="30"/>
      <c r="E169" s="31"/>
      <c r="F169" s="32"/>
      <c r="G169" s="33"/>
      <c r="H169" s="31"/>
      <c r="I169" s="33"/>
      <c r="J169" s="31"/>
      <c r="K169" s="27"/>
      <c r="L169" s="34"/>
      <c r="M169" s="27"/>
      <c r="N169" s="27"/>
      <c r="O169" s="27"/>
      <c r="P169" s="28"/>
      <c r="Q169" s="27"/>
      <c r="R169" s="28"/>
      <c r="S169" s="27"/>
      <c r="T169" s="27"/>
      <c r="U169" s="27"/>
      <c r="V169" s="27"/>
      <c r="W169" s="35"/>
      <c r="X169" s="29"/>
      <c r="Z169" s="29"/>
    </row>
    <row r="170" spans="1:26" ht="12.75" customHeight="1" x14ac:dyDescent="0.35">
      <c r="A170" s="90"/>
      <c r="B170" s="96"/>
      <c r="C170" s="30"/>
      <c r="D170" s="30"/>
      <c r="E170" s="31"/>
      <c r="F170" s="32"/>
      <c r="G170" s="33"/>
      <c r="H170" s="31"/>
      <c r="I170" s="33"/>
      <c r="J170" s="31"/>
      <c r="K170" s="27"/>
      <c r="L170" s="34"/>
      <c r="M170" s="27"/>
      <c r="N170" s="27"/>
      <c r="O170" s="27"/>
      <c r="P170" s="28"/>
      <c r="Q170" s="27"/>
      <c r="R170" s="28"/>
      <c r="S170" s="27"/>
      <c r="T170" s="27"/>
      <c r="U170" s="27"/>
      <c r="V170" s="27"/>
      <c r="W170" s="35"/>
      <c r="X170" s="29"/>
      <c r="Z170" s="29"/>
    </row>
  </sheetData>
  <printOptions gridLines="1" gridLinesSet="0"/>
  <pageMargins left="0.75" right="0.75" top="1" bottom="1" header="0.5" footer="0.5"/>
  <pageSetup paperSize="9" orientation="portrait" verticalDpi="0" r:id="rId1"/>
  <headerFooter alignWithMargins="0">
    <oddHeader>&amp;F</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B5735-EF53-4CBC-A084-DA1DF208898B}">
  <sheetPr>
    <tabColor theme="9" tint="0.39997558519241921"/>
  </sheetPr>
  <dimension ref="A1:L151"/>
  <sheetViews>
    <sheetView workbookViewId="0">
      <selection activeCell="B14" sqref="B14"/>
    </sheetView>
  </sheetViews>
  <sheetFormatPr defaultColWidth="9.1796875" defaultRowHeight="14.5" x14ac:dyDescent="0.35"/>
  <cols>
    <col min="1" max="1" width="9.1796875" style="19"/>
    <col min="2" max="2" width="10.54296875" style="19" customWidth="1"/>
    <col min="3" max="3" width="9.1796875" style="19"/>
    <col min="4" max="4" width="10.7265625" style="19" customWidth="1"/>
    <col min="5" max="5" width="9.1796875" style="19"/>
    <col min="6" max="6" width="10.54296875" style="19" customWidth="1"/>
    <col min="7" max="7" width="9.90625" style="19" bestFit="1" customWidth="1"/>
    <col min="8" max="8" width="13.453125" style="19" customWidth="1"/>
    <col min="9" max="9" width="9.1796875" style="19"/>
    <col min="10" max="10" width="10.1796875" style="19" customWidth="1"/>
    <col min="11" max="11" width="8.1796875" style="19" bestFit="1" customWidth="1"/>
    <col min="12" max="257" width="9.1796875" style="19"/>
    <col min="258" max="258" width="10.54296875" style="19" customWidth="1"/>
    <col min="259" max="259" width="9.1796875" style="19"/>
    <col min="260" max="260" width="10.7265625" style="19" customWidth="1"/>
    <col min="261" max="261" width="9.1796875" style="19"/>
    <col min="262" max="262" width="10.54296875" style="19" customWidth="1"/>
    <col min="263" max="263" width="9.1796875" style="19"/>
    <col min="264" max="264" width="13.453125" style="19" customWidth="1"/>
    <col min="265" max="265" width="9.1796875" style="19"/>
    <col min="266" max="266" width="10.1796875" style="19" customWidth="1"/>
    <col min="267" max="267" width="13.7265625" style="19" customWidth="1"/>
    <col min="268" max="513" width="9.1796875" style="19"/>
    <col min="514" max="514" width="10.54296875" style="19" customWidth="1"/>
    <col min="515" max="515" width="9.1796875" style="19"/>
    <col min="516" max="516" width="10.7265625" style="19" customWidth="1"/>
    <col min="517" max="517" width="9.1796875" style="19"/>
    <col min="518" max="518" width="10.54296875" style="19" customWidth="1"/>
    <col min="519" max="519" width="9.1796875" style="19"/>
    <col min="520" max="520" width="13.453125" style="19" customWidth="1"/>
    <col min="521" max="521" width="9.1796875" style="19"/>
    <col min="522" max="522" width="10.1796875" style="19" customWidth="1"/>
    <col min="523" max="523" width="13.7265625" style="19" customWidth="1"/>
    <col min="524" max="769" width="9.1796875" style="19"/>
    <col min="770" max="770" width="10.54296875" style="19" customWidth="1"/>
    <col min="771" max="771" width="9.1796875" style="19"/>
    <col min="772" max="772" width="10.7265625" style="19" customWidth="1"/>
    <col min="773" max="773" width="9.1796875" style="19"/>
    <col min="774" max="774" width="10.54296875" style="19" customWidth="1"/>
    <col min="775" max="775" width="9.1796875" style="19"/>
    <col min="776" max="776" width="13.453125" style="19" customWidth="1"/>
    <col min="777" max="777" width="9.1796875" style="19"/>
    <col min="778" max="778" width="10.1796875" style="19" customWidth="1"/>
    <col min="779" max="779" width="13.7265625" style="19" customWidth="1"/>
    <col min="780" max="1025" width="9.1796875" style="19"/>
    <col min="1026" max="1026" width="10.54296875" style="19" customWidth="1"/>
    <col min="1027" max="1027" width="9.1796875" style="19"/>
    <col min="1028" max="1028" width="10.7265625" style="19" customWidth="1"/>
    <col min="1029" max="1029" width="9.1796875" style="19"/>
    <col min="1030" max="1030" width="10.54296875" style="19" customWidth="1"/>
    <col min="1031" max="1031" width="9.1796875" style="19"/>
    <col min="1032" max="1032" width="13.453125" style="19" customWidth="1"/>
    <col min="1033" max="1033" width="9.1796875" style="19"/>
    <col min="1034" max="1034" width="10.1796875" style="19" customWidth="1"/>
    <col min="1035" max="1035" width="13.7265625" style="19" customWidth="1"/>
    <col min="1036" max="1281" width="9.1796875" style="19"/>
    <col min="1282" max="1282" width="10.54296875" style="19" customWidth="1"/>
    <col min="1283" max="1283" width="9.1796875" style="19"/>
    <col min="1284" max="1284" width="10.7265625" style="19" customWidth="1"/>
    <col min="1285" max="1285" width="9.1796875" style="19"/>
    <col min="1286" max="1286" width="10.54296875" style="19" customWidth="1"/>
    <col min="1287" max="1287" width="9.1796875" style="19"/>
    <col min="1288" max="1288" width="13.453125" style="19" customWidth="1"/>
    <col min="1289" max="1289" width="9.1796875" style="19"/>
    <col min="1290" max="1290" width="10.1796875" style="19" customWidth="1"/>
    <col min="1291" max="1291" width="13.7265625" style="19" customWidth="1"/>
    <col min="1292" max="1537" width="9.1796875" style="19"/>
    <col min="1538" max="1538" width="10.54296875" style="19" customWidth="1"/>
    <col min="1539" max="1539" width="9.1796875" style="19"/>
    <col min="1540" max="1540" width="10.7265625" style="19" customWidth="1"/>
    <col min="1541" max="1541" width="9.1796875" style="19"/>
    <col min="1542" max="1542" width="10.54296875" style="19" customWidth="1"/>
    <col min="1543" max="1543" width="9.1796875" style="19"/>
    <col min="1544" max="1544" width="13.453125" style="19" customWidth="1"/>
    <col min="1545" max="1545" width="9.1796875" style="19"/>
    <col min="1546" max="1546" width="10.1796875" style="19" customWidth="1"/>
    <col min="1547" max="1547" width="13.7265625" style="19" customWidth="1"/>
    <col min="1548" max="1793" width="9.1796875" style="19"/>
    <col min="1794" max="1794" width="10.54296875" style="19" customWidth="1"/>
    <col min="1795" max="1795" width="9.1796875" style="19"/>
    <col min="1796" max="1796" width="10.7265625" style="19" customWidth="1"/>
    <col min="1797" max="1797" width="9.1796875" style="19"/>
    <col min="1798" max="1798" width="10.54296875" style="19" customWidth="1"/>
    <col min="1799" max="1799" width="9.1796875" style="19"/>
    <col min="1800" max="1800" width="13.453125" style="19" customWidth="1"/>
    <col min="1801" max="1801" width="9.1796875" style="19"/>
    <col min="1802" max="1802" width="10.1796875" style="19" customWidth="1"/>
    <col min="1803" max="1803" width="13.7265625" style="19" customWidth="1"/>
    <col min="1804" max="2049" width="9.1796875" style="19"/>
    <col min="2050" max="2050" width="10.54296875" style="19" customWidth="1"/>
    <col min="2051" max="2051" width="9.1796875" style="19"/>
    <col min="2052" max="2052" width="10.7265625" style="19" customWidth="1"/>
    <col min="2053" max="2053" width="9.1796875" style="19"/>
    <col min="2054" max="2054" width="10.54296875" style="19" customWidth="1"/>
    <col min="2055" max="2055" width="9.1796875" style="19"/>
    <col min="2056" max="2056" width="13.453125" style="19" customWidth="1"/>
    <col min="2057" max="2057" width="9.1796875" style="19"/>
    <col min="2058" max="2058" width="10.1796875" style="19" customWidth="1"/>
    <col min="2059" max="2059" width="13.7265625" style="19" customWidth="1"/>
    <col min="2060" max="2305" width="9.1796875" style="19"/>
    <col min="2306" max="2306" width="10.54296875" style="19" customWidth="1"/>
    <col min="2307" max="2307" width="9.1796875" style="19"/>
    <col min="2308" max="2308" width="10.7265625" style="19" customWidth="1"/>
    <col min="2309" max="2309" width="9.1796875" style="19"/>
    <col min="2310" max="2310" width="10.54296875" style="19" customWidth="1"/>
    <col min="2311" max="2311" width="9.1796875" style="19"/>
    <col min="2312" max="2312" width="13.453125" style="19" customWidth="1"/>
    <col min="2313" max="2313" width="9.1796875" style="19"/>
    <col min="2314" max="2314" width="10.1796875" style="19" customWidth="1"/>
    <col min="2315" max="2315" width="13.7265625" style="19" customWidth="1"/>
    <col min="2316" max="2561" width="9.1796875" style="19"/>
    <col min="2562" max="2562" width="10.54296875" style="19" customWidth="1"/>
    <col min="2563" max="2563" width="9.1796875" style="19"/>
    <col min="2564" max="2564" width="10.7265625" style="19" customWidth="1"/>
    <col min="2565" max="2565" width="9.1796875" style="19"/>
    <col min="2566" max="2566" width="10.54296875" style="19" customWidth="1"/>
    <col min="2567" max="2567" width="9.1796875" style="19"/>
    <col min="2568" max="2568" width="13.453125" style="19" customWidth="1"/>
    <col min="2569" max="2569" width="9.1796875" style="19"/>
    <col min="2570" max="2570" width="10.1796875" style="19" customWidth="1"/>
    <col min="2571" max="2571" width="13.7265625" style="19" customWidth="1"/>
    <col min="2572" max="2817" width="9.1796875" style="19"/>
    <col min="2818" max="2818" width="10.54296875" style="19" customWidth="1"/>
    <col min="2819" max="2819" width="9.1796875" style="19"/>
    <col min="2820" max="2820" width="10.7265625" style="19" customWidth="1"/>
    <col min="2821" max="2821" width="9.1796875" style="19"/>
    <col min="2822" max="2822" width="10.54296875" style="19" customWidth="1"/>
    <col min="2823" max="2823" width="9.1796875" style="19"/>
    <col min="2824" max="2824" width="13.453125" style="19" customWidth="1"/>
    <col min="2825" max="2825" width="9.1796875" style="19"/>
    <col min="2826" max="2826" width="10.1796875" style="19" customWidth="1"/>
    <col min="2827" max="2827" width="13.7265625" style="19" customWidth="1"/>
    <col min="2828" max="3073" width="9.1796875" style="19"/>
    <col min="3074" max="3074" width="10.54296875" style="19" customWidth="1"/>
    <col min="3075" max="3075" width="9.1796875" style="19"/>
    <col min="3076" max="3076" width="10.7265625" style="19" customWidth="1"/>
    <col min="3077" max="3077" width="9.1796875" style="19"/>
    <col min="3078" max="3078" width="10.54296875" style="19" customWidth="1"/>
    <col min="3079" max="3079" width="9.1796875" style="19"/>
    <col min="3080" max="3080" width="13.453125" style="19" customWidth="1"/>
    <col min="3081" max="3081" width="9.1796875" style="19"/>
    <col min="3082" max="3082" width="10.1796875" style="19" customWidth="1"/>
    <col min="3083" max="3083" width="13.7265625" style="19" customWidth="1"/>
    <col min="3084" max="3329" width="9.1796875" style="19"/>
    <col min="3330" max="3330" width="10.54296875" style="19" customWidth="1"/>
    <col min="3331" max="3331" width="9.1796875" style="19"/>
    <col min="3332" max="3332" width="10.7265625" style="19" customWidth="1"/>
    <col min="3333" max="3333" width="9.1796875" style="19"/>
    <col min="3334" max="3334" width="10.54296875" style="19" customWidth="1"/>
    <col min="3335" max="3335" width="9.1796875" style="19"/>
    <col min="3336" max="3336" width="13.453125" style="19" customWidth="1"/>
    <col min="3337" max="3337" width="9.1796875" style="19"/>
    <col min="3338" max="3338" width="10.1796875" style="19" customWidth="1"/>
    <col min="3339" max="3339" width="13.7265625" style="19" customWidth="1"/>
    <col min="3340" max="3585" width="9.1796875" style="19"/>
    <col min="3586" max="3586" width="10.54296875" style="19" customWidth="1"/>
    <col min="3587" max="3587" width="9.1796875" style="19"/>
    <col min="3588" max="3588" width="10.7265625" style="19" customWidth="1"/>
    <col min="3589" max="3589" width="9.1796875" style="19"/>
    <col min="3590" max="3590" width="10.54296875" style="19" customWidth="1"/>
    <col min="3591" max="3591" width="9.1796875" style="19"/>
    <col min="3592" max="3592" width="13.453125" style="19" customWidth="1"/>
    <col min="3593" max="3593" width="9.1796875" style="19"/>
    <col min="3594" max="3594" width="10.1796875" style="19" customWidth="1"/>
    <col min="3595" max="3595" width="13.7265625" style="19" customWidth="1"/>
    <col min="3596" max="3841" width="9.1796875" style="19"/>
    <col min="3842" max="3842" width="10.54296875" style="19" customWidth="1"/>
    <col min="3843" max="3843" width="9.1796875" style="19"/>
    <col min="3844" max="3844" width="10.7265625" style="19" customWidth="1"/>
    <col min="3845" max="3845" width="9.1796875" style="19"/>
    <col min="3846" max="3846" width="10.54296875" style="19" customWidth="1"/>
    <col min="3847" max="3847" width="9.1796875" style="19"/>
    <col min="3848" max="3848" width="13.453125" style="19" customWidth="1"/>
    <col min="3849" max="3849" width="9.1796875" style="19"/>
    <col min="3850" max="3850" width="10.1796875" style="19" customWidth="1"/>
    <col min="3851" max="3851" width="13.7265625" style="19" customWidth="1"/>
    <col min="3852" max="4097" width="9.1796875" style="19"/>
    <col min="4098" max="4098" width="10.54296875" style="19" customWidth="1"/>
    <col min="4099" max="4099" width="9.1796875" style="19"/>
    <col min="4100" max="4100" width="10.7265625" style="19" customWidth="1"/>
    <col min="4101" max="4101" width="9.1796875" style="19"/>
    <col min="4102" max="4102" width="10.54296875" style="19" customWidth="1"/>
    <col min="4103" max="4103" width="9.1796875" style="19"/>
    <col min="4104" max="4104" width="13.453125" style="19" customWidth="1"/>
    <col min="4105" max="4105" width="9.1796875" style="19"/>
    <col min="4106" max="4106" width="10.1796875" style="19" customWidth="1"/>
    <col min="4107" max="4107" width="13.7265625" style="19" customWidth="1"/>
    <col min="4108" max="4353" width="9.1796875" style="19"/>
    <col min="4354" max="4354" width="10.54296875" style="19" customWidth="1"/>
    <col min="4355" max="4355" width="9.1796875" style="19"/>
    <col min="4356" max="4356" width="10.7265625" style="19" customWidth="1"/>
    <col min="4357" max="4357" width="9.1796875" style="19"/>
    <col min="4358" max="4358" width="10.54296875" style="19" customWidth="1"/>
    <col min="4359" max="4359" width="9.1796875" style="19"/>
    <col min="4360" max="4360" width="13.453125" style="19" customWidth="1"/>
    <col min="4361" max="4361" width="9.1796875" style="19"/>
    <col min="4362" max="4362" width="10.1796875" style="19" customWidth="1"/>
    <col min="4363" max="4363" width="13.7265625" style="19" customWidth="1"/>
    <col min="4364" max="4609" width="9.1796875" style="19"/>
    <col min="4610" max="4610" width="10.54296875" style="19" customWidth="1"/>
    <col min="4611" max="4611" width="9.1796875" style="19"/>
    <col min="4612" max="4612" width="10.7265625" style="19" customWidth="1"/>
    <col min="4613" max="4613" width="9.1796875" style="19"/>
    <col min="4614" max="4614" width="10.54296875" style="19" customWidth="1"/>
    <col min="4615" max="4615" width="9.1796875" style="19"/>
    <col min="4616" max="4616" width="13.453125" style="19" customWidth="1"/>
    <col min="4617" max="4617" width="9.1796875" style="19"/>
    <col min="4618" max="4618" width="10.1796875" style="19" customWidth="1"/>
    <col min="4619" max="4619" width="13.7265625" style="19" customWidth="1"/>
    <col min="4620" max="4865" width="9.1796875" style="19"/>
    <col min="4866" max="4866" width="10.54296875" style="19" customWidth="1"/>
    <col min="4867" max="4867" width="9.1796875" style="19"/>
    <col min="4868" max="4868" width="10.7265625" style="19" customWidth="1"/>
    <col min="4869" max="4869" width="9.1796875" style="19"/>
    <col min="4870" max="4870" width="10.54296875" style="19" customWidth="1"/>
    <col min="4871" max="4871" width="9.1796875" style="19"/>
    <col min="4872" max="4872" width="13.453125" style="19" customWidth="1"/>
    <col min="4873" max="4873" width="9.1796875" style="19"/>
    <col min="4874" max="4874" width="10.1796875" style="19" customWidth="1"/>
    <col min="4875" max="4875" width="13.7265625" style="19" customWidth="1"/>
    <col min="4876" max="5121" width="9.1796875" style="19"/>
    <col min="5122" max="5122" width="10.54296875" style="19" customWidth="1"/>
    <col min="5123" max="5123" width="9.1796875" style="19"/>
    <col min="5124" max="5124" width="10.7265625" style="19" customWidth="1"/>
    <col min="5125" max="5125" width="9.1796875" style="19"/>
    <col min="5126" max="5126" width="10.54296875" style="19" customWidth="1"/>
    <col min="5127" max="5127" width="9.1796875" style="19"/>
    <col min="5128" max="5128" width="13.453125" style="19" customWidth="1"/>
    <col min="5129" max="5129" width="9.1796875" style="19"/>
    <col min="5130" max="5130" width="10.1796875" style="19" customWidth="1"/>
    <col min="5131" max="5131" width="13.7265625" style="19" customWidth="1"/>
    <col min="5132" max="5377" width="9.1796875" style="19"/>
    <col min="5378" max="5378" width="10.54296875" style="19" customWidth="1"/>
    <col min="5379" max="5379" width="9.1796875" style="19"/>
    <col min="5380" max="5380" width="10.7265625" style="19" customWidth="1"/>
    <col min="5381" max="5381" width="9.1796875" style="19"/>
    <col min="5382" max="5382" width="10.54296875" style="19" customWidth="1"/>
    <col min="5383" max="5383" width="9.1796875" style="19"/>
    <col min="5384" max="5384" width="13.453125" style="19" customWidth="1"/>
    <col min="5385" max="5385" width="9.1796875" style="19"/>
    <col min="5386" max="5386" width="10.1796875" style="19" customWidth="1"/>
    <col min="5387" max="5387" width="13.7265625" style="19" customWidth="1"/>
    <col min="5388" max="5633" width="9.1796875" style="19"/>
    <col min="5634" max="5634" width="10.54296875" style="19" customWidth="1"/>
    <col min="5635" max="5635" width="9.1796875" style="19"/>
    <col min="5636" max="5636" width="10.7265625" style="19" customWidth="1"/>
    <col min="5637" max="5637" width="9.1796875" style="19"/>
    <col min="5638" max="5638" width="10.54296875" style="19" customWidth="1"/>
    <col min="5639" max="5639" width="9.1796875" style="19"/>
    <col min="5640" max="5640" width="13.453125" style="19" customWidth="1"/>
    <col min="5641" max="5641" width="9.1796875" style="19"/>
    <col min="5642" max="5642" width="10.1796875" style="19" customWidth="1"/>
    <col min="5643" max="5643" width="13.7265625" style="19" customWidth="1"/>
    <col min="5644" max="5889" width="9.1796875" style="19"/>
    <col min="5890" max="5890" width="10.54296875" style="19" customWidth="1"/>
    <col min="5891" max="5891" width="9.1796875" style="19"/>
    <col min="5892" max="5892" width="10.7265625" style="19" customWidth="1"/>
    <col min="5893" max="5893" width="9.1796875" style="19"/>
    <col min="5894" max="5894" width="10.54296875" style="19" customWidth="1"/>
    <col min="5895" max="5895" width="9.1796875" style="19"/>
    <col min="5896" max="5896" width="13.453125" style="19" customWidth="1"/>
    <col min="5897" max="5897" width="9.1796875" style="19"/>
    <col min="5898" max="5898" width="10.1796875" style="19" customWidth="1"/>
    <col min="5899" max="5899" width="13.7265625" style="19" customWidth="1"/>
    <col min="5900" max="6145" width="9.1796875" style="19"/>
    <col min="6146" max="6146" width="10.54296875" style="19" customWidth="1"/>
    <col min="6147" max="6147" width="9.1796875" style="19"/>
    <col min="6148" max="6148" width="10.7265625" style="19" customWidth="1"/>
    <col min="6149" max="6149" width="9.1796875" style="19"/>
    <col min="6150" max="6150" width="10.54296875" style="19" customWidth="1"/>
    <col min="6151" max="6151" width="9.1796875" style="19"/>
    <col min="6152" max="6152" width="13.453125" style="19" customWidth="1"/>
    <col min="6153" max="6153" width="9.1796875" style="19"/>
    <col min="6154" max="6154" width="10.1796875" style="19" customWidth="1"/>
    <col min="6155" max="6155" width="13.7265625" style="19" customWidth="1"/>
    <col min="6156" max="6401" width="9.1796875" style="19"/>
    <col min="6402" max="6402" width="10.54296875" style="19" customWidth="1"/>
    <col min="6403" max="6403" width="9.1796875" style="19"/>
    <col min="6404" max="6404" width="10.7265625" style="19" customWidth="1"/>
    <col min="6405" max="6405" width="9.1796875" style="19"/>
    <col min="6406" max="6406" width="10.54296875" style="19" customWidth="1"/>
    <col min="6407" max="6407" width="9.1796875" style="19"/>
    <col min="6408" max="6408" width="13.453125" style="19" customWidth="1"/>
    <col min="6409" max="6409" width="9.1796875" style="19"/>
    <col min="6410" max="6410" width="10.1796875" style="19" customWidth="1"/>
    <col min="6411" max="6411" width="13.7265625" style="19" customWidth="1"/>
    <col min="6412" max="6657" width="9.1796875" style="19"/>
    <col min="6658" max="6658" width="10.54296875" style="19" customWidth="1"/>
    <col min="6659" max="6659" width="9.1796875" style="19"/>
    <col min="6660" max="6660" width="10.7265625" style="19" customWidth="1"/>
    <col min="6661" max="6661" width="9.1796875" style="19"/>
    <col min="6662" max="6662" width="10.54296875" style="19" customWidth="1"/>
    <col min="6663" max="6663" width="9.1796875" style="19"/>
    <col min="6664" max="6664" width="13.453125" style="19" customWidth="1"/>
    <col min="6665" max="6665" width="9.1796875" style="19"/>
    <col min="6666" max="6666" width="10.1796875" style="19" customWidth="1"/>
    <col min="6667" max="6667" width="13.7265625" style="19" customWidth="1"/>
    <col min="6668" max="6913" width="9.1796875" style="19"/>
    <col min="6914" max="6914" width="10.54296875" style="19" customWidth="1"/>
    <col min="6915" max="6915" width="9.1796875" style="19"/>
    <col min="6916" max="6916" width="10.7265625" style="19" customWidth="1"/>
    <col min="6917" max="6917" width="9.1796875" style="19"/>
    <col min="6918" max="6918" width="10.54296875" style="19" customWidth="1"/>
    <col min="6919" max="6919" width="9.1796875" style="19"/>
    <col min="6920" max="6920" width="13.453125" style="19" customWidth="1"/>
    <col min="6921" max="6921" width="9.1796875" style="19"/>
    <col min="6922" max="6922" width="10.1796875" style="19" customWidth="1"/>
    <col min="6923" max="6923" width="13.7265625" style="19" customWidth="1"/>
    <col min="6924" max="7169" width="9.1796875" style="19"/>
    <col min="7170" max="7170" width="10.54296875" style="19" customWidth="1"/>
    <col min="7171" max="7171" width="9.1796875" style="19"/>
    <col min="7172" max="7172" width="10.7265625" style="19" customWidth="1"/>
    <col min="7173" max="7173" width="9.1796875" style="19"/>
    <col min="7174" max="7174" width="10.54296875" style="19" customWidth="1"/>
    <col min="7175" max="7175" width="9.1796875" style="19"/>
    <col min="7176" max="7176" width="13.453125" style="19" customWidth="1"/>
    <col min="7177" max="7177" width="9.1796875" style="19"/>
    <col min="7178" max="7178" width="10.1796875" style="19" customWidth="1"/>
    <col min="7179" max="7179" width="13.7265625" style="19" customWidth="1"/>
    <col min="7180" max="7425" width="9.1796875" style="19"/>
    <col min="7426" max="7426" width="10.54296875" style="19" customWidth="1"/>
    <col min="7427" max="7427" width="9.1796875" style="19"/>
    <col min="7428" max="7428" width="10.7265625" style="19" customWidth="1"/>
    <col min="7429" max="7429" width="9.1796875" style="19"/>
    <col min="7430" max="7430" width="10.54296875" style="19" customWidth="1"/>
    <col min="7431" max="7431" width="9.1796875" style="19"/>
    <col min="7432" max="7432" width="13.453125" style="19" customWidth="1"/>
    <col min="7433" max="7433" width="9.1796875" style="19"/>
    <col min="7434" max="7434" width="10.1796875" style="19" customWidth="1"/>
    <col min="7435" max="7435" width="13.7265625" style="19" customWidth="1"/>
    <col min="7436" max="7681" width="9.1796875" style="19"/>
    <col min="7682" max="7682" width="10.54296875" style="19" customWidth="1"/>
    <col min="7683" max="7683" width="9.1796875" style="19"/>
    <col min="7684" max="7684" width="10.7265625" style="19" customWidth="1"/>
    <col min="7685" max="7685" width="9.1796875" style="19"/>
    <col min="7686" max="7686" width="10.54296875" style="19" customWidth="1"/>
    <col min="7687" max="7687" width="9.1796875" style="19"/>
    <col min="7688" max="7688" width="13.453125" style="19" customWidth="1"/>
    <col min="7689" max="7689" width="9.1796875" style="19"/>
    <col min="7690" max="7690" width="10.1796875" style="19" customWidth="1"/>
    <col min="7691" max="7691" width="13.7265625" style="19" customWidth="1"/>
    <col min="7692" max="7937" width="9.1796875" style="19"/>
    <col min="7938" max="7938" width="10.54296875" style="19" customWidth="1"/>
    <col min="7939" max="7939" width="9.1796875" style="19"/>
    <col min="7940" max="7940" width="10.7265625" style="19" customWidth="1"/>
    <col min="7941" max="7941" width="9.1796875" style="19"/>
    <col min="7942" max="7942" width="10.54296875" style="19" customWidth="1"/>
    <col min="7943" max="7943" width="9.1796875" style="19"/>
    <col min="7944" max="7944" width="13.453125" style="19" customWidth="1"/>
    <col min="7945" max="7945" width="9.1796875" style="19"/>
    <col min="7946" max="7946" width="10.1796875" style="19" customWidth="1"/>
    <col min="7947" max="7947" width="13.7265625" style="19" customWidth="1"/>
    <col min="7948" max="8193" width="9.1796875" style="19"/>
    <col min="8194" max="8194" width="10.54296875" style="19" customWidth="1"/>
    <col min="8195" max="8195" width="9.1796875" style="19"/>
    <col min="8196" max="8196" width="10.7265625" style="19" customWidth="1"/>
    <col min="8197" max="8197" width="9.1796875" style="19"/>
    <col min="8198" max="8198" width="10.54296875" style="19" customWidth="1"/>
    <col min="8199" max="8199" width="9.1796875" style="19"/>
    <col min="8200" max="8200" width="13.453125" style="19" customWidth="1"/>
    <col min="8201" max="8201" width="9.1796875" style="19"/>
    <col min="8202" max="8202" width="10.1796875" style="19" customWidth="1"/>
    <col min="8203" max="8203" width="13.7265625" style="19" customWidth="1"/>
    <col min="8204" max="8449" width="9.1796875" style="19"/>
    <col min="8450" max="8450" width="10.54296875" style="19" customWidth="1"/>
    <col min="8451" max="8451" width="9.1796875" style="19"/>
    <col min="8452" max="8452" width="10.7265625" style="19" customWidth="1"/>
    <col min="8453" max="8453" width="9.1796875" style="19"/>
    <col min="8454" max="8454" width="10.54296875" style="19" customWidth="1"/>
    <col min="8455" max="8455" width="9.1796875" style="19"/>
    <col min="8456" max="8456" width="13.453125" style="19" customWidth="1"/>
    <col min="8457" max="8457" width="9.1796875" style="19"/>
    <col min="8458" max="8458" width="10.1796875" style="19" customWidth="1"/>
    <col min="8459" max="8459" width="13.7265625" style="19" customWidth="1"/>
    <col min="8460" max="8705" width="9.1796875" style="19"/>
    <col min="8706" max="8706" width="10.54296875" style="19" customWidth="1"/>
    <col min="8707" max="8707" width="9.1796875" style="19"/>
    <col min="8708" max="8708" width="10.7265625" style="19" customWidth="1"/>
    <col min="8709" max="8709" width="9.1796875" style="19"/>
    <col min="8710" max="8710" width="10.54296875" style="19" customWidth="1"/>
    <col min="8711" max="8711" width="9.1796875" style="19"/>
    <col min="8712" max="8712" width="13.453125" style="19" customWidth="1"/>
    <col min="8713" max="8713" width="9.1796875" style="19"/>
    <col min="8714" max="8714" width="10.1796875" style="19" customWidth="1"/>
    <col min="8715" max="8715" width="13.7265625" style="19" customWidth="1"/>
    <col min="8716" max="8961" width="9.1796875" style="19"/>
    <col min="8962" max="8962" width="10.54296875" style="19" customWidth="1"/>
    <col min="8963" max="8963" width="9.1796875" style="19"/>
    <col min="8964" max="8964" width="10.7265625" style="19" customWidth="1"/>
    <col min="8965" max="8965" width="9.1796875" style="19"/>
    <col min="8966" max="8966" width="10.54296875" style="19" customWidth="1"/>
    <col min="8967" max="8967" width="9.1796875" style="19"/>
    <col min="8968" max="8968" width="13.453125" style="19" customWidth="1"/>
    <col min="8969" max="8969" width="9.1796875" style="19"/>
    <col min="8970" max="8970" width="10.1796875" style="19" customWidth="1"/>
    <col min="8971" max="8971" width="13.7265625" style="19" customWidth="1"/>
    <col min="8972" max="9217" width="9.1796875" style="19"/>
    <col min="9218" max="9218" width="10.54296875" style="19" customWidth="1"/>
    <col min="9219" max="9219" width="9.1796875" style="19"/>
    <col min="9220" max="9220" width="10.7265625" style="19" customWidth="1"/>
    <col min="9221" max="9221" width="9.1796875" style="19"/>
    <col min="9222" max="9222" width="10.54296875" style="19" customWidth="1"/>
    <col min="9223" max="9223" width="9.1796875" style="19"/>
    <col min="9224" max="9224" width="13.453125" style="19" customWidth="1"/>
    <col min="9225" max="9225" width="9.1796875" style="19"/>
    <col min="9226" max="9226" width="10.1796875" style="19" customWidth="1"/>
    <col min="9227" max="9227" width="13.7265625" style="19" customWidth="1"/>
    <col min="9228" max="9473" width="9.1796875" style="19"/>
    <col min="9474" max="9474" width="10.54296875" style="19" customWidth="1"/>
    <col min="9475" max="9475" width="9.1796875" style="19"/>
    <col min="9476" max="9476" width="10.7265625" style="19" customWidth="1"/>
    <col min="9477" max="9477" width="9.1796875" style="19"/>
    <col min="9478" max="9478" width="10.54296875" style="19" customWidth="1"/>
    <col min="9479" max="9479" width="9.1796875" style="19"/>
    <col min="9480" max="9480" width="13.453125" style="19" customWidth="1"/>
    <col min="9481" max="9481" width="9.1796875" style="19"/>
    <col min="9482" max="9482" width="10.1796875" style="19" customWidth="1"/>
    <col min="9483" max="9483" width="13.7265625" style="19" customWidth="1"/>
    <col min="9484" max="9729" width="9.1796875" style="19"/>
    <col min="9730" max="9730" width="10.54296875" style="19" customWidth="1"/>
    <col min="9731" max="9731" width="9.1796875" style="19"/>
    <col min="9732" max="9732" width="10.7265625" style="19" customWidth="1"/>
    <col min="9733" max="9733" width="9.1796875" style="19"/>
    <col min="9734" max="9734" width="10.54296875" style="19" customWidth="1"/>
    <col min="9735" max="9735" width="9.1796875" style="19"/>
    <col min="9736" max="9736" width="13.453125" style="19" customWidth="1"/>
    <col min="9737" max="9737" width="9.1796875" style="19"/>
    <col min="9738" max="9738" width="10.1796875" style="19" customWidth="1"/>
    <col min="9739" max="9739" width="13.7265625" style="19" customWidth="1"/>
    <col min="9740" max="9985" width="9.1796875" style="19"/>
    <col min="9986" max="9986" width="10.54296875" style="19" customWidth="1"/>
    <col min="9987" max="9987" width="9.1796875" style="19"/>
    <col min="9988" max="9988" width="10.7265625" style="19" customWidth="1"/>
    <col min="9989" max="9989" width="9.1796875" style="19"/>
    <col min="9990" max="9990" width="10.54296875" style="19" customWidth="1"/>
    <col min="9991" max="9991" width="9.1796875" style="19"/>
    <col min="9992" max="9992" width="13.453125" style="19" customWidth="1"/>
    <col min="9993" max="9993" width="9.1796875" style="19"/>
    <col min="9994" max="9994" width="10.1796875" style="19" customWidth="1"/>
    <col min="9995" max="9995" width="13.7265625" style="19" customWidth="1"/>
    <col min="9996" max="10241" width="9.1796875" style="19"/>
    <col min="10242" max="10242" width="10.54296875" style="19" customWidth="1"/>
    <col min="10243" max="10243" width="9.1796875" style="19"/>
    <col min="10244" max="10244" width="10.7265625" style="19" customWidth="1"/>
    <col min="10245" max="10245" width="9.1796875" style="19"/>
    <col min="10246" max="10246" width="10.54296875" style="19" customWidth="1"/>
    <col min="10247" max="10247" width="9.1796875" style="19"/>
    <col min="10248" max="10248" width="13.453125" style="19" customWidth="1"/>
    <col min="10249" max="10249" width="9.1796875" style="19"/>
    <col min="10250" max="10250" width="10.1796875" style="19" customWidth="1"/>
    <col min="10251" max="10251" width="13.7265625" style="19" customWidth="1"/>
    <col min="10252" max="10497" width="9.1796875" style="19"/>
    <col min="10498" max="10498" width="10.54296875" style="19" customWidth="1"/>
    <col min="10499" max="10499" width="9.1796875" style="19"/>
    <col min="10500" max="10500" width="10.7265625" style="19" customWidth="1"/>
    <col min="10501" max="10501" width="9.1796875" style="19"/>
    <col min="10502" max="10502" width="10.54296875" style="19" customWidth="1"/>
    <col min="10503" max="10503" width="9.1796875" style="19"/>
    <col min="10504" max="10504" width="13.453125" style="19" customWidth="1"/>
    <col min="10505" max="10505" width="9.1796875" style="19"/>
    <col min="10506" max="10506" width="10.1796875" style="19" customWidth="1"/>
    <col min="10507" max="10507" width="13.7265625" style="19" customWidth="1"/>
    <col min="10508" max="10753" width="9.1796875" style="19"/>
    <col min="10754" max="10754" width="10.54296875" style="19" customWidth="1"/>
    <col min="10755" max="10755" width="9.1796875" style="19"/>
    <col min="10756" max="10756" width="10.7265625" style="19" customWidth="1"/>
    <col min="10757" max="10757" width="9.1796875" style="19"/>
    <col min="10758" max="10758" width="10.54296875" style="19" customWidth="1"/>
    <col min="10759" max="10759" width="9.1796875" style="19"/>
    <col min="10760" max="10760" width="13.453125" style="19" customWidth="1"/>
    <col min="10761" max="10761" width="9.1796875" style="19"/>
    <col min="10762" max="10762" width="10.1796875" style="19" customWidth="1"/>
    <col min="10763" max="10763" width="13.7265625" style="19" customWidth="1"/>
    <col min="10764" max="11009" width="9.1796875" style="19"/>
    <col min="11010" max="11010" width="10.54296875" style="19" customWidth="1"/>
    <col min="11011" max="11011" width="9.1796875" style="19"/>
    <col min="11012" max="11012" width="10.7265625" style="19" customWidth="1"/>
    <col min="11013" max="11013" width="9.1796875" style="19"/>
    <col min="11014" max="11014" width="10.54296875" style="19" customWidth="1"/>
    <col min="11015" max="11015" width="9.1796875" style="19"/>
    <col min="11016" max="11016" width="13.453125" style="19" customWidth="1"/>
    <col min="11017" max="11017" width="9.1796875" style="19"/>
    <col min="11018" max="11018" width="10.1796875" style="19" customWidth="1"/>
    <col min="11019" max="11019" width="13.7265625" style="19" customWidth="1"/>
    <col min="11020" max="11265" width="9.1796875" style="19"/>
    <col min="11266" max="11266" width="10.54296875" style="19" customWidth="1"/>
    <col min="11267" max="11267" width="9.1796875" style="19"/>
    <col min="11268" max="11268" width="10.7265625" style="19" customWidth="1"/>
    <col min="11269" max="11269" width="9.1796875" style="19"/>
    <col min="11270" max="11270" width="10.54296875" style="19" customWidth="1"/>
    <col min="11271" max="11271" width="9.1796875" style="19"/>
    <col min="11272" max="11272" width="13.453125" style="19" customWidth="1"/>
    <col min="11273" max="11273" width="9.1796875" style="19"/>
    <col min="11274" max="11274" width="10.1796875" style="19" customWidth="1"/>
    <col min="11275" max="11275" width="13.7265625" style="19" customWidth="1"/>
    <col min="11276" max="11521" width="9.1796875" style="19"/>
    <col min="11522" max="11522" width="10.54296875" style="19" customWidth="1"/>
    <col min="11523" max="11523" width="9.1796875" style="19"/>
    <col min="11524" max="11524" width="10.7265625" style="19" customWidth="1"/>
    <col min="11525" max="11525" width="9.1796875" style="19"/>
    <col min="11526" max="11526" width="10.54296875" style="19" customWidth="1"/>
    <col min="11527" max="11527" width="9.1796875" style="19"/>
    <col min="11528" max="11528" width="13.453125" style="19" customWidth="1"/>
    <col min="11529" max="11529" width="9.1796875" style="19"/>
    <col min="11530" max="11530" width="10.1796875" style="19" customWidth="1"/>
    <col min="11531" max="11531" width="13.7265625" style="19" customWidth="1"/>
    <col min="11532" max="11777" width="9.1796875" style="19"/>
    <col min="11778" max="11778" width="10.54296875" style="19" customWidth="1"/>
    <col min="11779" max="11779" width="9.1796875" style="19"/>
    <col min="11780" max="11780" width="10.7265625" style="19" customWidth="1"/>
    <col min="11781" max="11781" width="9.1796875" style="19"/>
    <col min="11782" max="11782" width="10.54296875" style="19" customWidth="1"/>
    <col min="11783" max="11783" width="9.1796875" style="19"/>
    <col min="11784" max="11784" width="13.453125" style="19" customWidth="1"/>
    <col min="11785" max="11785" width="9.1796875" style="19"/>
    <col min="11786" max="11786" width="10.1796875" style="19" customWidth="1"/>
    <col min="11787" max="11787" width="13.7265625" style="19" customWidth="1"/>
    <col min="11788" max="12033" width="9.1796875" style="19"/>
    <col min="12034" max="12034" width="10.54296875" style="19" customWidth="1"/>
    <col min="12035" max="12035" width="9.1796875" style="19"/>
    <col min="12036" max="12036" width="10.7265625" style="19" customWidth="1"/>
    <col min="12037" max="12037" width="9.1796875" style="19"/>
    <col min="12038" max="12038" width="10.54296875" style="19" customWidth="1"/>
    <col min="12039" max="12039" width="9.1796875" style="19"/>
    <col min="12040" max="12040" width="13.453125" style="19" customWidth="1"/>
    <col min="12041" max="12041" width="9.1796875" style="19"/>
    <col min="12042" max="12042" width="10.1796875" style="19" customWidth="1"/>
    <col min="12043" max="12043" width="13.7265625" style="19" customWidth="1"/>
    <col min="12044" max="12289" width="9.1796875" style="19"/>
    <col min="12290" max="12290" width="10.54296875" style="19" customWidth="1"/>
    <col min="12291" max="12291" width="9.1796875" style="19"/>
    <col min="12292" max="12292" width="10.7265625" style="19" customWidth="1"/>
    <col min="12293" max="12293" width="9.1796875" style="19"/>
    <col min="12294" max="12294" width="10.54296875" style="19" customWidth="1"/>
    <col min="12295" max="12295" width="9.1796875" style="19"/>
    <col min="12296" max="12296" width="13.453125" style="19" customWidth="1"/>
    <col min="12297" max="12297" width="9.1796875" style="19"/>
    <col min="12298" max="12298" width="10.1796875" style="19" customWidth="1"/>
    <col min="12299" max="12299" width="13.7265625" style="19" customWidth="1"/>
    <col min="12300" max="12545" width="9.1796875" style="19"/>
    <col min="12546" max="12546" width="10.54296875" style="19" customWidth="1"/>
    <col min="12547" max="12547" width="9.1796875" style="19"/>
    <col min="12548" max="12548" width="10.7265625" style="19" customWidth="1"/>
    <col min="12549" max="12549" width="9.1796875" style="19"/>
    <col min="12550" max="12550" width="10.54296875" style="19" customWidth="1"/>
    <col min="12551" max="12551" width="9.1796875" style="19"/>
    <col min="12552" max="12552" width="13.453125" style="19" customWidth="1"/>
    <col min="12553" max="12553" width="9.1796875" style="19"/>
    <col min="12554" max="12554" width="10.1796875" style="19" customWidth="1"/>
    <col min="12555" max="12555" width="13.7265625" style="19" customWidth="1"/>
    <col min="12556" max="12801" width="9.1796875" style="19"/>
    <col min="12802" max="12802" width="10.54296875" style="19" customWidth="1"/>
    <col min="12803" max="12803" width="9.1796875" style="19"/>
    <col min="12804" max="12804" width="10.7265625" style="19" customWidth="1"/>
    <col min="12805" max="12805" width="9.1796875" style="19"/>
    <col min="12806" max="12806" width="10.54296875" style="19" customWidth="1"/>
    <col min="12807" max="12807" width="9.1796875" style="19"/>
    <col min="12808" max="12808" width="13.453125" style="19" customWidth="1"/>
    <col min="12809" max="12809" width="9.1796875" style="19"/>
    <col min="12810" max="12810" width="10.1796875" style="19" customWidth="1"/>
    <col min="12811" max="12811" width="13.7265625" style="19" customWidth="1"/>
    <col min="12812" max="13057" width="9.1796875" style="19"/>
    <col min="13058" max="13058" width="10.54296875" style="19" customWidth="1"/>
    <col min="13059" max="13059" width="9.1796875" style="19"/>
    <col min="13060" max="13060" width="10.7265625" style="19" customWidth="1"/>
    <col min="13061" max="13061" width="9.1796875" style="19"/>
    <col min="13062" max="13062" width="10.54296875" style="19" customWidth="1"/>
    <col min="13063" max="13063" width="9.1796875" style="19"/>
    <col min="13064" max="13064" width="13.453125" style="19" customWidth="1"/>
    <col min="13065" max="13065" width="9.1796875" style="19"/>
    <col min="13066" max="13066" width="10.1796875" style="19" customWidth="1"/>
    <col min="13067" max="13067" width="13.7265625" style="19" customWidth="1"/>
    <col min="13068" max="13313" width="9.1796875" style="19"/>
    <col min="13314" max="13314" width="10.54296875" style="19" customWidth="1"/>
    <col min="13315" max="13315" width="9.1796875" style="19"/>
    <col min="13316" max="13316" width="10.7265625" style="19" customWidth="1"/>
    <col min="13317" max="13317" width="9.1796875" style="19"/>
    <col min="13318" max="13318" width="10.54296875" style="19" customWidth="1"/>
    <col min="13319" max="13319" width="9.1796875" style="19"/>
    <col min="13320" max="13320" width="13.453125" style="19" customWidth="1"/>
    <col min="13321" max="13321" width="9.1796875" style="19"/>
    <col min="13322" max="13322" width="10.1796875" style="19" customWidth="1"/>
    <col min="13323" max="13323" width="13.7265625" style="19" customWidth="1"/>
    <col min="13324" max="13569" width="9.1796875" style="19"/>
    <col min="13570" max="13570" width="10.54296875" style="19" customWidth="1"/>
    <col min="13571" max="13571" width="9.1796875" style="19"/>
    <col min="13572" max="13572" width="10.7265625" style="19" customWidth="1"/>
    <col min="13573" max="13573" width="9.1796875" style="19"/>
    <col min="13574" max="13574" width="10.54296875" style="19" customWidth="1"/>
    <col min="13575" max="13575" width="9.1796875" style="19"/>
    <col min="13576" max="13576" width="13.453125" style="19" customWidth="1"/>
    <col min="13577" max="13577" width="9.1796875" style="19"/>
    <col min="13578" max="13578" width="10.1796875" style="19" customWidth="1"/>
    <col min="13579" max="13579" width="13.7265625" style="19" customWidth="1"/>
    <col min="13580" max="13825" width="9.1796875" style="19"/>
    <col min="13826" max="13826" width="10.54296875" style="19" customWidth="1"/>
    <col min="13827" max="13827" width="9.1796875" style="19"/>
    <col min="13828" max="13828" width="10.7265625" style="19" customWidth="1"/>
    <col min="13829" max="13829" width="9.1796875" style="19"/>
    <col min="13830" max="13830" width="10.54296875" style="19" customWidth="1"/>
    <col min="13831" max="13831" width="9.1796875" style="19"/>
    <col min="13832" max="13832" width="13.453125" style="19" customWidth="1"/>
    <col min="13833" max="13833" width="9.1796875" style="19"/>
    <col min="13834" max="13834" width="10.1796875" style="19" customWidth="1"/>
    <col min="13835" max="13835" width="13.7265625" style="19" customWidth="1"/>
    <col min="13836" max="14081" width="9.1796875" style="19"/>
    <col min="14082" max="14082" width="10.54296875" style="19" customWidth="1"/>
    <col min="14083" max="14083" width="9.1796875" style="19"/>
    <col min="14084" max="14084" width="10.7265625" style="19" customWidth="1"/>
    <col min="14085" max="14085" width="9.1796875" style="19"/>
    <col min="14086" max="14086" width="10.54296875" style="19" customWidth="1"/>
    <col min="14087" max="14087" width="9.1796875" style="19"/>
    <col min="14088" max="14088" width="13.453125" style="19" customWidth="1"/>
    <col min="14089" max="14089" width="9.1796875" style="19"/>
    <col min="14090" max="14090" width="10.1796875" style="19" customWidth="1"/>
    <col min="14091" max="14091" width="13.7265625" style="19" customWidth="1"/>
    <col min="14092" max="14337" width="9.1796875" style="19"/>
    <col min="14338" max="14338" width="10.54296875" style="19" customWidth="1"/>
    <col min="14339" max="14339" width="9.1796875" style="19"/>
    <col min="14340" max="14340" width="10.7265625" style="19" customWidth="1"/>
    <col min="14341" max="14341" width="9.1796875" style="19"/>
    <col min="14342" max="14342" width="10.54296875" style="19" customWidth="1"/>
    <col min="14343" max="14343" width="9.1796875" style="19"/>
    <col min="14344" max="14344" width="13.453125" style="19" customWidth="1"/>
    <col min="14345" max="14345" width="9.1796875" style="19"/>
    <col min="14346" max="14346" width="10.1796875" style="19" customWidth="1"/>
    <col min="14347" max="14347" width="13.7265625" style="19" customWidth="1"/>
    <col min="14348" max="14593" width="9.1796875" style="19"/>
    <col min="14594" max="14594" width="10.54296875" style="19" customWidth="1"/>
    <col min="14595" max="14595" width="9.1796875" style="19"/>
    <col min="14596" max="14596" width="10.7265625" style="19" customWidth="1"/>
    <col min="14597" max="14597" width="9.1796875" style="19"/>
    <col min="14598" max="14598" width="10.54296875" style="19" customWidth="1"/>
    <col min="14599" max="14599" width="9.1796875" style="19"/>
    <col min="14600" max="14600" width="13.453125" style="19" customWidth="1"/>
    <col min="14601" max="14601" width="9.1796875" style="19"/>
    <col min="14602" max="14602" width="10.1796875" style="19" customWidth="1"/>
    <col min="14603" max="14603" width="13.7265625" style="19" customWidth="1"/>
    <col min="14604" max="14849" width="9.1796875" style="19"/>
    <col min="14850" max="14850" width="10.54296875" style="19" customWidth="1"/>
    <col min="14851" max="14851" width="9.1796875" style="19"/>
    <col min="14852" max="14852" width="10.7265625" style="19" customWidth="1"/>
    <col min="14853" max="14853" width="9.1796875" style="19"/>
    <col min="14854" max="14854" width="10.54296875" style="19" customWidth="1"/>
    <col min="14855" max="14855" width="9.1796875" style="19"/>
    <col min="14856" max="14856" width="13.453125" style="19" customWidth="1"/>
    <col min="14857" max="14857" width="9.1796875" style="19"/>
    <col min="14858" max="14858" width="10.1796875" style="19" customWidth="1"/>
    <col min="14859" max="14859" width="13.7265625" style="19" customWidth="1"/>
    <col min="14860" max="15105" width="9.1796875" style="19"/>
    <col min="15106" max="15106" width="10.54296875" style="19" customWidth="1"/>
    <col min="15107" max="15107" width="9.1796875" style="19"/>
    <col min="15108" max="15108" width="10.7265625" style="19" customWidth="1"/>
    <col min="15109" max="15109" width="9.1796875" style="19"/>
    <col min="15110" max="15110" width="10.54296875" style="19" customWidth="1"/>
    <col min="15111" max="15111" width="9.1796875" style="19"/>
    <col min="15112" max="15112" width="13.453125" style="19" customWidth="1"/>
    <col min="15113" max="15113" width="9.1796875" style="19"/>
    <col min="15114" max="15114" width="10.1796875" style="19" customWidth="1"/>
    <col min="15115" max="15115" width="13.7265625" style="19" customWidth="1"/>
    <col min="15116" max="15361" width="9.1796875" style="19"/>
    <col min="15362" max="15362" width="10.54296875" style="19" customWidth="1"/>
    <col min="15363" max="15363" width="9.1796875" style="19"/>
    <col min="15364" max="15364" width="10.7265625" style="19" customWidth="1"/>
    <col min="15365" max="15365" width="9.1796875" style="19"/>
    <col min="15366" max="15366" width="10.54296875" style="19" customWidth="1"/>
    <col min="15367" max="15367" width="9.1796875" style="19"/>
    <col min="15368" max="15368" width="13.453125" style="19" customWidth="1"/>
    <col min="15369" max="15369" width="9.1796875" style="19"/>
    <col min="15370" max="15370" width="10.1796875" style="19" customWidth="1"/>
    <col min="15371" max="15371" width="13.7265625" style="19" customWidth="1"/>
    <col min="15372" max="15617" width="9.1796875" style="19"/>
    <col min="15618" max="15618" width="10.54296875" style="19" customWidth="1"/>
    <col min="15619" max="15619" width="9.1796875" style="19"/>
    <col min="15620" max="15620" width="10.7265625" style="19" customWidth="1"/>
    <col min="15621" max="15621" width="9.1796875" style="19"/>
    <col min="15622" max="15622" width="10.54296875" style="19" customWidth="1"/>
    <col min="15623" max="15623" width="9.1796875" style="19"/>
    <col min="15624" max="15624" width="13.453125" style="19" customWidth="1"/>
    <col min="15625" max="15625" width="9.1796875" style="19"/>
    <col min="15626" max="15626" width="10.1796875" style="19" customWidth="1"/>
    <col min="15627" max="15627" width="13.7265625" style="19" customWidth="1"/>
    <col min="15628" max="15873" width="9.1796875" style="19"/>
    <col min="15874" max="15874" width="10.54296875" style="19" customWidth="1"/>
    <col min="15875" max="15875" width="9.1796875" style="19"/>
    <col min="15876" max="15876" width="10.7265625" style="19" customWidth="1"/>
    <col min="15877" max="15877" width="9.1796875" style="19"/>
    <col min="15878" max="15878" width="10.54296875" style="19" customWidth="1"/>
    <col min="15879" max="15879" width="9.1796875" style="19"/>
    <col min="15880" max="15880" width="13.453125" style="19" customWidth="1"/>
    <col min="15881" max="15881" width="9.1796875" style="19"/>
    <col min="15882" max="15882" width="10.1796875" style="19" customWidth="1"/>
    <col min="15883" max="15883" width="13.7265625" style="19" customWidth="1"/>
    <col min="15884" max="16129" width="9.1796875" style="19"/>
    <col min="16130" max="16130" width="10.54296875" style="19" customWidth="1"/>
    <col min="16131" max="16131" width="9.1796875" style="19"/>
    <col min="16132" max="16132" width="10.7265625" style="19" customWidth="1"/>
    <col min="16133" max="16133" width="9.1796875" style="19"/>
    <col min="16134" max="16134" width="10.54296875" style="19" customWidth="1"/>
    <col min="16135" max="16135" width="9.1796875" style="19"/>
    <col min="16136" max="16136" width="13.453125" style="19" customWidth="1"/>
    <col min="16137" max="16137" width="9.1796875" style="19"/>
    <col min="16138" max="16138" width="10.1796875" style="19" customWidth="1"/>
    <col min="16139" max="16139" width="13.7265625" style="19" customWidth="1"/>
    <col min="16140" max="16384" width="9.1796875" style="19"/>
  </cols>
  <sheetData>
    <row r="1" spans="1:12" s="40" customFormat="1" x14ac:dyDescent="0.35">
      <c r="A1" s="39" t="s">
        <v>52</v>
      </c>
      <c r="B1" s="39" t="s">
        <v>53</v>
      </c>
      <c r="C1" s="39" t="s">
        <v>54</v>
      </c>
      <c r="D1" s="39" t="s">
        <v>55</v>
      </c>
      <c r="E1" s="39" t="s">
        <v>56</v>
      </c>
      <c r="F1" s="39" t="s">
        <v>57</v>
      </c>
      <c r="G1" s="39" t="s">
        <v>58</v>
      </c>
      <c r="H1" s="39" t="s">
        <v>59</v>
      </c>
      <c r="I1" s="39" t="s">
        <v>60</v>
      </c>
      <c r="J1" s="39" t="s">
        <v>61</v>
      </c>
      <c r="K1" s="39" t="s">
        <v>62</v>
      </c>
      <c r="L1" s="39" t="s">
        <v>63</v>
      </c>
    </row>
    <row r="2" spans="1:12" x14ac:dyDescent="0.35">
      <c r="A2" s="41">
        <v>12.5</v>
      </c>
      <c r="B2" s="41">
        <v>2.2999999999999998</v>
      </c>
      <c r="C2" s="29">
        <v>60</v>
      </c>
      <c r="D2" s="29">
        <v>10</v>
      </c>
      <c r="E2" s="29">
        <v>171</v>
      </c>
      <c r="F2" s="29">
        <v>3</v>
      </c>
      <c r="G2" s="29">
        <v>110</v>
      </c>
      <c r="H2" s="29">
        <v>0</v>
      </c>
      <c r="I2" s="35">
        <v>38</v>
      </c>
      <c r="J2" s="29">
        <v>46</v>
      </c>
      <c r="K2" s="29">
        <v>0</v>
      </c>
      <c r="L2" s="29">
        <v>0</v>
      </c>
    </row>
    <row r="3" spans="1:12" x14ac:dyDescent="0.35">
      <c r="A3" s="41">
        <v>14.5</v>
      </c>
      <c r="B3" s="41">
        <v>2.7</v>
      </c>
      <c r="C3" s="29">
        <v>69</v>
      </c>
      <c r="D3" s="29">
        <v>8</v>
      </c>
      <c r="E3" s="29">
        <v>213</v>
      </c>
      <c r="F3" s="29">
        <v>5</v>
      </c>
      <c r="G3" s="29">
        <v>134</v>
      </c>
      <c r="H3" s="29">
        <v>0</v>
      </c>
      <c r="I3" s="35">
        <v>38</v>
      </c>
      <c r="J3" s="29">
        <v>73</v>
      </c>
      <c r="K3" s="29">
        <v>0</v>
      </c>
      <c r="L3" s="29">
        <v>0</v>
      </c>
    </row>
    <row r="4" spans="1:12" x14ac:dyDescent="0.35">
      <c r="A4" s="41">
        <v>19</v>
      </c>
      <c r="B4" s="41">
        <v>3.1</v>
      </c>
      <c r="C4" s="29">
        <v>79</v>
      </c>
      <c r="D4" s="29">
        <v>7</v>
      </c>
      <c r="E4" s="29">
        <v>255</v>
      </c>
      <c r="F4" s="29">
        <v>2</v>
      </c>
      <c r="G4" s="29">
        <v>98</v>
      </c>
      <c r="H4" s="29">
        <v>1</v>
      </c>
      <c r="I4" s="35">
        <v>39</v>
      </c>
      <c r="J4" s="29">
        <v>64</v>
      </c>
      <c r="K4" s="29">
        <v>0</v>
      </c>
      <c r="L4" s="29">
        <v>0</v>
      </c>
    </row>
    <row r="5" spans="1:12" x14ac:dyDescent="0.35">
      <c r="A5" s="41">
        <v>18.2</v>
      </c>
      <c r="B5" s="41">
        <v>2.6</v>
      </c>
      <c r="C5" s="29">
        <v>66</v>
      </c>
      <c r="D5" s="29">
        <v>7</v>
      </c>
      <c r="E5" s="29">
        <v>287</v>
      </c>
      <c r="F5" s="29">
        <v>1</v>
      </c>
      <c r="G5" s="29">
        <v>85</v>
      </c>
      <c r="H5" s="29">
        <v>1</v>
      </c>
      <c r="I5" s="35">
        <v>38</v>
      </c>
      <c r="J5" s="29">
        <v>66</v>
      </c>
      <c r="K5" s="29">
        <v>1</v>
      </c>
      <c r="L5" s="29">
        <v>0</v>
      </c>
    </row>
    <row r="6" spans="1:12" x14ac:dyDescent="0.35">
      <c r="A6" s="41">
        <v>7.6</v>
      </c>
      <c r="B6" s="41">
        <v>2</v>
      </c>
      <c r="C6" s="29">
        <v>51</v>
      </c>
      <c r="D6" s="29">
        <v>15</v>
      </c>
      <c r="E6" s="29">
        <v>112</v>
      </c>
      <c r="F6" s="29">
        <v>0</v>
      </c>
      <c r="G6" s="29">
        <v>72</v>
      </c>
      <c r="H6" s="29">
        <v>1</v>
      </c>
      <c r="I6" s="35">
        <v>40</v>
      </c>
      <c r="J6" s="29">
        <v>29</v>
      </c>
      <c r="K6" s="29">
        <v>0</v>
      </c>
      <c r="L6" s="29">
        <v>0</v>
      </c>
    </row>
    <row r="7" spans="1:12" x14ac:dyDescent="0.35">
      <c r="A7" s="41">
        <v>18.5</v>
      </c>
      <c r="B7" s="41">
        <v>2.7</v>
      </c>
      <c r="C7" s="29">
        <v>62</v>
      </c>
      <c r="D7" s="29">
        <v>6</v>
      </c>
      <c r="E7" s="29">
        <v>238</v>
      </c>
      <c r="F7" s="29">
        <v>0</v>
      </c>
      <c r="G7" s="29">
        <v>77</v>
      </c>
      <c r="H7" s="29">
        <v>1</v>
      </c>
      <c r="I7" s="35">
        <v>37</v>
      </c>
      <c r="J7" s="29">
        <v>40</v>
      </c>
      <c r="K7" s="29">
        <v>1</v>
      </c>
      <c r="L7" s="29">
        <v>0</v>
      </c>
    </row>
    <row r="8" spans="1:12" x14ac:dyDescent="0.35">
      <c r="A8" s="41">
        <v>13.1</v>
      </c>
      <c r="B8" s="41">
        <v>2.4</v>
      </c>
      <c r="C8" s="29">
        <v>61</v>
      </c>
      <c r="D8" s="29">
        <v>7</v>
      </c>
      <c r="E8" s="29">
        <v>124</v>
      </c>
      <c r="F8" s="29">
        <v>2</v>
      </c>
      <c r="G8" s="29">
        <v>100</v>
      </c>
      <c r="H8" s="29">
        <v>1</v>
      </c>
      <c r="I8" s="35">
        <v>37</v>
      </c>
      <c r="J8" s="29">
        <v>69</v>
      </c>
      <c r="K8" s="29">
        <v>0</v>
      </c>
      <c r="L8" s="29">
        <v>0</v>
      </c>
    </row>
    <row r="9" spans="1:12" x14ac:dyDescent="0.35">
      <c r="A9" s="41">
        <v>14.9</v>
      </c>
      <c r="B9" s="41">
        <v>2.5</v>
      </c>
      <c r="C9" s="29">
        <v>59</v>
      </c>
      <c r="D9" s="29">
        <v>6</v>
      </c>
      <c r="E9" s="29">
        <v>214</v>
      </c>
      <c r="F9" s="29">
        <v>2</v>
      </c>
      <c r="G9" s="29">
        <v>95</v>
      </c>
      <c r="H9" s="29">
        <v>0</v>
      </c>
      <c r="I9" s="35">
        <v>36</v>
      </c>
      <c r="J9" s="29">
        <v>45</v>
      </c>
      <c r="K9" s="29">
        <v>1</v>
      </c>
      <c r="L9" s="29">
        <v>0</v>
      </c>
    </row>
    <row r="10" spans="1:12" x14ac:dyDescent="0.35">
      <c r="A10" s="41">
        <v>17.100000000000001</v>
      </c>
      <c r="B10" s="41">
        <v>2.7</v>
      </c>
      <c r="C10" s="29">
        <v>65</v>
      </c>
      <c r="D10" s="29">
        <v>8</v>
      </c>
      <c r="E10" s="29">
        <v>215</v>
      </c>
      <c r="F10" s="29">
        <v>3</v>
      </c>
      <c r="G10" s="29">
        <v>112</v>
      </c>
      <c r="H10" s="29">
        <v>0</v>
      </c>
      <c r="I10" s="35">
        <v>40</v>
      </c>
      <c r="J10" s="29">
        <v>42</v>
      </c>
      <c r="K10" s="29">
        <v>0</v>
      </c>
      <c r="L10" s="29">
        <v>0</v>
      </c>
    </row>
    <row r="11" spans="1:12" x14ac:dyDescent="0.35">
      <c r="A11" s="41">
        <v>9.1999999999999993</v>
      </c>
      <c r="B11" s="41">
        <v>2.1</v>
      </c>
      <c r="C11" s="29">
        <v>55</v>
      </c>
      <c r="D11" s="29">
        <v>16</v>
      </c>
      <c r="E11" s="29">
        <v>154</v>
      </c>
      <c r="F11" s="29">
        <v>5</v>
      </c>
      <c r="G11" s="29">
        <v>135</v>
      </c>
      <c r="H11" s="29">
        <v>1</v>
      </c>
      <c r="I11" s="35">
        <v>43</v>
      </c>
      <c r="J11" s="29">
        <v>34</v>
      </c>
      <c r="K11" s="29">
        <v>0</v>
      </c>
      <c r="L11" s="29">
        <v>1</v>
      </c>
    </row>
    <row r="12" spans="1:12" x14ac:dyDescent="0.35">
      <c r="A12" s="41">
        <v>10.3</v>
      </c>
      <c r="B12" s="41">
        <v>2.2000000000000002</v>
      </c>
      <c r="C12" s="29">
        <v>65</v>
      </c>
      <c r="D12" s="29">
        <v>10</v>
      </c>
      <c r="E12" s="29">
        <v>97</v>
      </c>
      <c r="F12" s="29">
        <v>2</v>
      </c>
      <c r="G12" s="29">
        <v>100</v>
      </c>
      <c r="H12" s="29">
        <v>0</v>
      </c>
      <c r="I12" s="35">
        <v>40</v>
      </c>
      <c r="J12" s="29">
        <v>51</v>
      </c>
      <c r="K12" s="29">
        <v>0</v>
      </c>
      <c r="L12" s="29">
        <v>0</v>
      </c>
    </row>
    <row r="13" spans="1:12" x14ac:dyDescent="0.35">
      <c r="A13" s="41">
        <v>19.3</v>
      </c>
      <c r="B13" s="41">
        <v>3.1</v>
      </c>
      <c r="C13" s="29">
        <v>74</v>
      </c>
      <c r="D13" s="29">
        <v>7</v>
      </c>
      <c r="E13" s="29">
        <v>301</v>
      </c>
      <c r="F13" s="29">
        <v>2</v>
      </c>
      <c r="G13" s="29">
        <v>96</v>
      </c>
      <c r="H13" s="29">
        <v>0</v>
      </c>
      <c r="I13" s="35">
        <v>40</v>
      </c>
      <c r="J13" s="29">
        <v>86</v>
      </c>
      <c r="K13" s="29">
        <v>0</v>
      </c>
      <c r="L13" s="29">
        <v>0</v>
      </c>
    </row>
    <row r="14" spans="1:12" x14ac:dyDescent="0.35">
      <c r="A14" s="41">
        <v>8.1</v>
      </c>
      <c r="B14" s="41">
        <v>1.8</v>
      </c>
      <c r="C14" s="29">
        <v>43</v>
      </c>
      <c r="D14" s="29">
        <v>23</v>
      </c>
      <c r="E14" s="29">
        <v>123</v>
      </c>
      <c r="F14" s="29">
        <v>1</v>
      </c>
      <c r="G14" s="29">
        <v>72</v>
      </c>
      <c r="H14" s="29">
        <v>1</v>
      </c>
      <c r="I14" s="35">
        <v>44</v>
      </c>
      <c r="J14" s="29">
        <v>19</v>
      </c>
      <c r="K14" s="29">
        <v>0</v>
      </c>
      <c r="L14" s="29">
        <v>1</v>
      </c>
    </row>
    <row r="15" spans="1:12" x14ac:dyDescent="0.35">
      <c r="A15" s="41">
        <v>9.1</v>
      </c>
      <c r="B15" s="41">
        <v>3.3</v>
      </c>
      <c r="C15" s="29">
        <v>78</v>
      </c>
      <c r="D15" s="29">
        <v>3</v>
      </c>
      <c r="E15" s="29">
        <v>148</v>
      </c>
      <c r="F15" s="29">
        <v>0</v>
      </c>
      <c r="G15" s="29">
        <v>73</v>
      </c>
      <c r="H15" s="29">
        <v>0</v>
      </c>
      <c r="I15" s="35">
        <v>36</v>
      </c>
      <c r="J15" s="29">
        <v>59</v>
      </c>
      <c r="K15" s="29">
        <v>0</v>
      </c>
      <c r="L15" s="29">
        <v>0</v>
      </c>
    </row>
    <row r="16" spans="1:12" x14ac:dyDescent="0.35">
      <c r="A16" s="41">
        <v>15.7</v>
      </c>
      <c r="B16" s="41">
        <v>2.8</v>
      </c>
      <c r="C16" s="29">
        <v>67</v>
      </c>
      <c r="D16" s="29">
        <v>9</v>
      </c>
      <c r="E16" s="29">
        <v>228</v>
      </c>
      <c r="F16" s="29">
        <v>1</v>
      </c>
      <c r="G16" s="29">
        <v>86</v>
      </c>
      <c r="H16" s="29">
        <v>0</v>
      </c>
      <c r="I16" s="35">
        <v>38</v>
      </c>
      <c r="J16" s="29">
        <v>70</v>
      </c>
      <c r="K16" s="29">
        <v>0</v>
      </c>
      <c r="L16" s="29">
        <v>0</v>
      </c>
    </row>
    <row r="17" spans="1:12" x14ac:dyDescent="0.35">
      <c r="A17" s="41">
        <v>9.8000000000000007</v>
      </c>
      <c r="B17" s="41">
        <v>2.1</v>
      </c>
      <c r="C17" s="29">
        <v>62</v>
      </c>
      <c r="D17" s="29">
        <v>16</v>
      </c>
      <c r="E17" s="29">
        <v>136</v>
      </c>
      <c r="F17" s="29">
        <v>4</v>
      </c>
      <c r="G17" s="29">
        <v>121</v>
      </c>
      <c r="H17" s="29">
        <v>1</v>
      </c>
      <c r="I17" s="35">
        <v>41</v>
      </c>
      <c r="J17" s="29">
        <v>44</v>
      </c>
      <c r="K17" s="29">
        <v>0</v>
      </c>
      <c r="L17" s="29">
        <v>0</v>
      </c>
    </row>
    <row r="18" spans="1:12" x14ac:dyDescent="0.35">
      <c r="A18" s="41">
        <v>19.5</v>
      </c>
      <c r="B18" s="41">
        <v>3.8</v>
      </c>
      <c r="C18" s="29">
        <v>99</v>
      </c>
      <c r="D18" s="29">
        <v>9</v>
      </c>
      <c r="E18" s="29">
        <v>369</v>
      </c>
      <c r="F18" s="29">
        <v>1</v>
      </c>
      <c r="G18" s="29">
        <v>85</v>
      </c>
      <c r="H18" s="29">
        <v>1</v>
      </c>
      <c r="I18" s="35">
        <v>38</v>
      </c>
      <c r="J18" s="29">
        <v>68</v>
      </c>
      <c r="K18" s="29">
        <v>0</v>
      </c>
      <c r="L18" s="29">
        <v>0</v>
      </c>
    </row>
    <row r="19" spans="1:12" x14ac:dyDescent="0.35">
      <c r="A19" s="41">
        <v>16.2</v>
      </c>
      <c r="B19" s="41">
        <v>2.6</v>
      </c>
      <c r="C19" s="29">
        <v>67</v>
      </c>
      <c r="D19" s="29">
        <v>8</v>
      </c>
      <c r="E19" s="29">
        <v>187</v>
      </c>
      <c r="F19" s="29">
        <v>0</v>
      </c>
      <c r="G19" s="29">
        <v>73</v>
      </c>
      <c r="H19" s="29">
        <v>1</v>
      </c>
      <c r="I19" s="35">
        <v>41</v>
      </c>
      <c r="J19" s="29">
        <v>45</v>
      </c>
      <c r="K19" s="29">
        <v>0</v>
      </c>
      <c r="L19" s="29">
        <v>0</v>
      </c>
    </row>
    <row r="20" spans="1:12" x14ac:dyDescent="0.35">
      <c r="A20" s="41">
        <v>8</v>
      </c>
      <c r="B20" s="41">
        <v>1.9</v>
      </c>
      <c r="C20" s="29">
        <v>51</v>
      </c>
      <c r="D20" s="29">
        <v>12</v>
      </c>
      <c r="E20" s="29">
        <v>66</v>
      </c>
      <c r="F20" s="29">
        <v>1</v>
      </c>
      <c r="G20" s="29">
        <v>90</v>
      </c>
      <c r="H20" s="29">
        <v>1</v>
      </c>
      <c r="I20" s="35">
        <v>40</v>
      </c>
      <c r="J20" s="29">
        <v>25</v>
      </c>
      <c r="K20" s="29">
        <v>1</v>
      </c>
      <c r="L20" s="29">
        <v>0</v>
      </c>
    </row>
    <row r="21" spans="1:12" x14ac:dyDescent="0.35">
      <c r="A21" s="41">
        <v>12.2</v>
      </c>
      <c r="B21" s="41">
        <v>2.6</v>
      </c>
      <c r="C21" s="29">
        <v>71</v>
      </c>
      <c r="D21" s="29">
        <v>13</v>
      </c>
      <c r="E21" s="29">
        <v>116</v>
      </c>
      <c r="F21" s="29">
        <v>0</v>
      </c>
      <c r="G21" s="29">
        <v>82</v>
      </c>
      <c r="H21" s="29">
        <v>1</v>
      </c>
      <c r="I21" s="35">
        <v>40</v>
      </c>
      <c r="J21" s="29">
        <v>51</v>
      </c>
      <c r="K21" s="29">
        <v>0</v>
      </c>
      <c r="L21" s="29">
        <v>1</v>
      </c>
    </row>
    <row r="22" spans="1:12" x14ac:dyDescent="0.35">
      <c r="A22" s="41">
        <v>11.1</v>
      </c>
      <c r="B22" s="41">
        <v>2.4</v>
      </c>
      <c r="C22" s="29">
        <v>65</v>
      </c>
      <c r="D22" s="29">
        <v>3</v>
      </c>
      <c r="E22" s="29">
        <v>144</v>
      </c>
      <c r="F22" s="29">
        <v>6</v>
      </c>
      <c r="G22" s="29">
        <v>168</v>
      </c>
      <c r="H22" s="29">
        <v>1</v>
      </c>
      <c r="I22" s="35">
        <v>27</v>
      </c>
      <c r="J22" s="29">
        <v>59</v>
      </c>
      <c r="K22" s="29">
        <v>0</v>
      </c>
      <c r="L22" s="29">
        <v>1</v>
      </c>
    </row>
    <row r="23" spans="1:12" x14ac:dyDescent="0.35">
      <c r="A23" s="41">
        <v>16.8</v>
      </c>
      <c r="B23" s="41">
        <v>3</v>
      </c>
      <c r="C23" s="29">
        <v>86</v>
      </c>
      <c r="D23" s="29">
        <v>8</v>
      </c>
      <c r="E23" s="29">
        <v>201</v>
      </c>
      <c r="F23" s="29">
        <v>0</v>
      </c>
      <c r="G23" s="29">
        <v>80</v>
      </c>
      <c r="H23" s="29">
        <v>1</v>
      </c>
      <c r="I23" s="35">
        <v>37</v>
      </c>
      <c r="J23" s="29">
        <v>78</v>
      </c>
      <c r="K23" s="29">
        <v>0</v>
      </c>
      <c r="L23" s="29">
        <v>0</v>
      </c>
    </row>
    <row r="24" spans="1:12" x14ac:dyDescent="0.35">
      <c r="A24" s="41">
        <v>11.8</v>
      </c>
      <c r="B24" s="41">
        <v>2</v>
      </c>
      <c r="C24" s="29">
        <v>51</v>
      </c>
      <c r="D24" s="29">
        <v>8</v>
      </c>
      <c r="E24" s="29">
        <v>96</v>
      </c>
      <c r="F24" s="29">
        <v>6</v>
      </c>
      <c r="G24" s="29">
        <v>145</v>
      </c>
      <c r="H24" s="29">
        <v>1</v>
      </c>
      <c r="I24" s="35">
        <v>40</v>
      </c>
      <c r="J24" s="29">
        <v>22</v>
      </c>
      <c r="K24" s="29">
        <v>1</v>
      </c>
      <c r="L24" s="29">
        <v>0</v>
      </c>
    </row>
    <row r="25" spans="1:12" x14ac:dyDescent="0.35">
      <c r="A25" s="41">
        <v>14</v>
      </c>
      <c r="B25" s="41">
        <v>2.2999999999999998</v>
      </c>
      <c r="C25" s="29">
        <v>56</v>
      </c>
      <c r="D25" s="29">
        <v>7</v>
      </c>
      <c r="E25" s="29">
        <v>134</v>
      </c>
      <c r="F25" s="29">
        <v>3</v>
      </c>
      <c r="G25" s="29">
        <v>112</v>
      </c>
      <c r="H25" s="29">
        <v>0</v>
      </c>
      <c r="I25" s="35">
        <v>38</v>
      </c>
      <c r="J25" s="29">
        <v>34</v>
      </c>
      <c r="K25" s="29">
        <v>0</v>
      </c>
      <c r="L25" s="29">
        <v>0</v>
      </c>
    </row>
    <row r="26" spans="1:12" x14ac:dyDescent="0.35">
      <c r="A26" s="41">
        <v>10.5</v>
      </c>
      <c r="B26" s="41">
        <v>2.2999999999999998</v>
      </c>
      <c r="C26" s="29">
        <v>60</v>
      </c>
      <c r="D26" s="29">
        <v>3</v>
      </c>
      <c r="E26" s="29">
        <v>101</v>
      </c>
      <c r="F26" s="29">
        <v>3</v>
      </c>
      <c r="G26" s="29">
        <v>106</v>
      </c>
      <c r="H26" s="29">
        <v>0</v>
      </c>
      <c r="I26" s="35">
        <v>33</v>
      </c>
      <c r="J26" s="29">
        <v>45</v>
      </c>
      <c r="K26" s="29">
        <v>0</v>
      </c>
      <c r="L26" s="29">
        <v>0</v>
      </c>
    </row>
    <row r="27" spans="1:12" x14ac:dyDescent="0.35">
      <c r="A27" s="41">
        <v>6.2</v>
      </c>
      <c r="B27" s="41">
        <v>1.6</v>
      </c>
      <c r="C27" s="29">
        <v>40</v>
      </c>
      <c r="D27" s="29">
        <v>14</v>
      </c>
      <c r="E27" s="29">
        <v>82</v>
      </c>
      <c r="F27" s="29">
        <v>2</v>
      </c>
      <c r="G27" s="29">
        <v>101</v>
      </c>
      <c r="H27" s="29">
        <v>1</v>
      </c>
      <c r="I27" s="35">
        <v>40</v>
      </c>
      <c r="J27" s="29">
        <v>9</v>
      </c>
      <c r="K27" s="29">
        <v>0</v>
      </c>
      <c r="L27" s="29">
        <v>0</v>
      </c>
    </row>
    <row r="28" spans="1:12" x14ac:dyDescent="0.35">
      <c r="A28" s="41">
        <v>16.899999999999999</v>
      </c>
      <c r="B28" s="41">
        <v>3.4</v>
      </c>
      <c r="C28" s="29">
        <v>85</v>
      </c>
      <c r="D28" s="29">
        <v>12</v>
      </c>
      <c r="E28" s="29">
        <v>311</v>
      </c>
      <c r="F28" s="29">
        <v>4</v>
      </c>
      <c r="G28" s="29">
        <v>124</v>
      </c>
      <c r="H28" s="29">
        <v>1</v>
      </c>
      <c r="I28" s="35">
        <v>42</v>
      </c>
      <c r="J28" s="29">
        <v>62</v>
      </c>
      <c r="K28" s="29">
        <v>0</v>
      </c>
      <c r="L28" s="29">
        <v>0</v>
      </c>
    </row>
    <row r="29" spans="1:12" x14ac:dyDescent="0.35">
      <c r="A29" s="41">
        <v>7.9</v>
      </c>
      <c r="B29" s="41">
        <v>1.5</v>
      </c>
      <c r="C29" s="29">
        <v>35</v>
      </c>
      <c r="D29" s="29">
        <v>6</v>
      </c>
      <c r="E29" s="29">
        <v>65</v>
      </c>
      <c r="F29" s="29">
        <v>1</v>
      </c>
      <c r="G29" s="29">
        <v>88</v>
      </c>
      <c r="H29" s="29">
        <v>0</v>
      </c>
      <c r="I29" s="35">
        <v>37</v>
      </c>
      <c r="J29" s="29">
        <v>16</v>
      </c>
      <c r="K29" s="29">
        <v>1</v>
      </c>
      <c r="L29" s="29">
        <v>0</v>
      </c>
    </row>
    <row r="30" spans="1:12" x14ac:dyDescent="0.35">
      <c r="A30" s="41">
        <v>9.6</v>
      </c>
      <c r="B30" s="41">
        <v>1.9</v>
      </c>
      <c r="C30" s="29">
        <v>51</v>
      </c>
      <c r="D30" s="29">
        <v>6</v>
      </c>
      <c r="E30" s="29">
        <v>31</v>
      </c>
      <c r="F30" s="29">
        <v>4</v>
      </c>
      <c r="G30" s="29">
        <v>117</v>
      </c>
      <c r="H30" s="29">
        <v>0</v>
      </c>
      <c r="I30" s="35">
        <v>36</v>
      </c>
      <c r="J30" s="29">
        <v>20</v>
      </c>
      <c r="K30" s="29">
        <v>1</v>
      </c>
      <c r="L30" s="29">
        <v>0</v>
      </c>
    </row>
    <row r="31" spans="1:12" x14ac:dyDescent="0.35">
      <c r="A31" s="41">
        <v>16.3</v>
      </c>
      <c r="B31" s="41">
        <v>3.7</v>
      </c>
      <c r="C31" s="29">
        <v>102</v>
      </c>
      <c r="D31" s="29">
        <v>12</v>
      </c>
      <c r="E31" s="29">
        <v>249</v>
      </c>
      <c r="F31" s="29">
        <v>6</v>
      </c>
      <c r="G31" s="29">
        <v>154</v>
      </c>
      <c r="H31" s="29">
        <v>1</v>
      </c>
      <c r="I31" s="35">
        <v>42</v>
      </c>
      <c r="J31" s="29">
        <v>114</v>
      </c>
      <c r="K31" s="29">
        <v>0</v>
      </c>
      <c r="L31" s="29">
        <v>0</v>
      </c>
    </row>
    <row r="32" spans="1:12" x14ac:dyDescent="0.35">
      <c r="A32" s="41">
        <v>11.2</v>
      </c>
      <c r="B32" s="41">
        <v>2.6</v>
      </c>
      <c r="C32" s="29">
        <v>70</v>
      </c>
      <c r="D32" s="29">
        <v>14</v>
      </c>
      <c r="E32" s="29">
        <v>197</v>
      </c>
      <c r="F32" s="29">
        <v>0</v>
      </c>
      <c r="G32" s="29">
        <v>72</v>
      </c>
      <c r="H32" s="29">
        <v>1</v>
      </c>
      <c r="I32" s="35">
        <v>42</v>
      </c>
      <c r="J32" s="29">
        <v>56</v>
      </c>
      <c r="K32" s="29">
        <v>1</v>
      </c>
      <c r="L32" s="29">
        <v>0</v>
      </c>
    </row>
    <row r="33" spans="1:12" x14ac:dyDescent="0.35">
      <c r="A33" s="41">
        <v>13.1</v>
      </c>
      <c r="B33" s="41">
        <v>2.5</v>
      </c>
      <c r="C33" s="29">
        <v>61</v>
      </c>
      <c r="D33" s="29">
        <v>7</v>
      </c>
      <c r="E33" s="29">
        <v>213</v>
      </c>
      <c r="F33" s="29">
        <v>2</v>
      </c>
      <c r="G33" s="29">
        <v>101</v>
      </c>
      <c r="H33" s="29">
        <v>1</v>
      </c>
      <c r="I33" s="35">
        <v>39</v>
      </c>
      <c r="J33" s="29">
        <v>43</v>
      </c>
      <c r="K33" s="29">
        <v>0</v>
      </c>
      <c r="L33" s="29">
        <v>0</v>
      </c>
    </row>
    <row r="34" spans="1:12" x14ac:dyDescent="0.35">
      <c r="A34" s="41">
        <v>8</v>
      </c>
      <c r="B34" s="41">
        <v>1.8</v>
      </c>
      <c r="C34" s="29">
        <v>44</v>
      </c>
      <c r="D34" s="29">
        <v>3</v>
      </c>
      <c r="E34" s="29">
        <v>69</v>
      </c>
      <c r="F34" s="29">
        <v>0</v>
      </c>
      <c r="G34" s="29">
        <v>72</v>
      </c>
      <c r="H34" s="29">
        <v>1</v>
      </c>
      <c r="I34" s="35">
        <v>34</v>
      </c>
      <c r="J34" s="29">
        <v>20</v>
      </c>
      <c r="K34" s="29">
        <v>0</v>
      </c>
      <c r="L34" s="29">
        <v>0</v>
      </c>
    </row>
    <row r="35" spans="1:12" x14ac:dyDescent="0.35">
      <c r="A35" s="41">
        <v>16.100000000000001</v>
      </c>
      <c r="B35" s="41">
        <v>3.9</v>
      </c>
      <c r="C35" s="29">
        <v>98</v>
      </c>
      <c r="D35" s="29">
        <v>3</v>
      </c>
      <c r="E35" s="29">
        <v>201</v>
      </c>
      <c r="F35" s="29">
        <v>1</v>
      </c>
      <c r="G35" s="29">
        <v>91</v>
      </c>
      <c r="H35" s="29">
        <v>1</v>
      </c>
      <c r="I35" s="35">
        <v>32</v>
      </c>
      <c r="J35" s="29">
        <v>106</v>
      </c>
      <c r="K35" s="29">
        <v>0</v>
      </c>
      <c r="L35" s="29">
        <v>1</v>
      </c>
    </row>
    <row r="36" spans="1:12" x14ac:dyDescent="0.35">
      <c r="A36" s="41">
        <v>10.4</v>
      </c>
      <c r="B36" s="41">
        <v>2</v>
      </c>
      <c r="C36" s="29">
        <v>53</v>
      </c>
      <c r="D36" s="29">
        <v>4</v>
      </c>
      <c r="E36" s="29">
        <v>69</v>
      </c>
      <c r="F36" s="29">
        <v>1</v>
      </c>
      <c r="G36" s="29">
        <v>78</v>
      </c>
      <c r="H36" s="29">
        <v>0</v>
      </c>
      <c r="I36" s="35">
        <v>37</v>
      </c>
      <c r="J36" s="29">
        <v>25</v>
      </c>
      <c r="K36" s="29">
        <v>1</v>
      </c>
      <c r="L36" s="29">
        <v>0</v>
      </c>
    </row>
    <row r="37" spans="1:12" x14ac:dyDescent="0.35">
      <c r="A37" s="41">
        <v>7.4</v>
      </c>
      <c r="B37" s="41">
        <v>1.8</v>
      </c>
      <c r="C37" s="29">
        <v>44</v>
      </c>
      <c r="D37" s="29">
        <v>12</v>
      </c>
      <c r="E37" s="29">
        <v>117</v>
      </c>
      <c r="F37" s="29">
        <v>1</v>
      </c>
      <c r="G37" s="29">
        <v>96</v>
      </c>
      <c r="H37" s="29">
        <v>0</v>
      </c>
      <c r="I37" s="35">
        <v>40</v>
      </c>
      <c r="J37" s="29">
        <v>22</v>
      </c>
      <c r="K37" s="29">
        <v>0</v>
      </c>
      <c r="L37" s="29">
        <v>0</v>
      </c>
    </row>
    <row r="38" spans="1:12" x14ac:dyDescent="0.35">
      <c r="A38" s="41">
        <v>10.5</v>
      </c>
      <c r="B38" s="41">
        <v>2.2999999999999998</v>
      </c>
      <c r="C38" s="29">
        <v>58</v>
      </c>
      <c r="D38" s="29">
        <v>15</v>
      </c>
      <c r="E38" s="29">
        <v>81</v>
      </c>
      <c r="F38" s="29">
        <v>4</v>
      </c>
      <c r="G38" s="29">
        <v>120</v>
      </c>
      <c r="H38" s="29">
        <v>0</v>
      </c>
      <c r="I38" s="35">
        <v>41</v>
      </c>
      <c r="J38" s="29">
        <v>35</v>
      </c>
      <c r="K38" s="29">
        <v>0</v>
      </c>
      <c r="L38" s="29">
        <v>1</v>
      </c>
    </row>
    <row r="39" spans="1:12" x14ac:dyDescent="0.35">
      <c r="A39" s="41">
        <v>12</v>
      </c>
      <c r="B39" s="41">
        <v>2.2999999999999998</v>
      </c>
      <c r="C39" s="29">
        <v>60</v>
      </c>
      <c r="D39" s="29">
        <v>5</v>
      </c>
      <c r="E39" s="29">
        <v>211</v>
      </c>
      <c r="F39" s="29">
        <v>3</v>
      </c>
      <c r="G39" s="29">
        <v>112</v>
      </c>
      <c r="H39" s="29">
        <v>0</v>
      </c>
      <c r="I39" s="35">
        <v>37</v>
      </c>
      <c r="J39" s="29">
        <v>39</v>
      </c>
      <c r="K39" s="29">
        <v>0</v>
      </c>
      <c r="L39" s="29">
        <v>0</v>
      </c>
    </row>
    <row r="40" spans="1:12" x14ac:dyDescent="0.35">
      <c r="A40" s="41">
        <v>14.5</v>
      </c>
      <c r="B40" s="41">
        <v>2.4</v>
      </c>
      <c r="C40" s="29">
        <v>54</v>
      </c>
      <c r="D40" s="29">
        <v>9</v>
      </c>
      <c r="E40" s="29">
        <v>151</v>
      </c>
      <c r="F40" s="29">
        <v>0</v>
      </c>
      <c r="G40" s="29">
        <v>72</v>
      </c>
      <c r="H40" s="29">
        <v>1</v>
      </c>
      <c r="I40" s="35">
        <v>39</v>
      </c>
      <c r="J40" s="29">
        <v>26</v>
      </c>
      <c r="K40" s="29">
        <v>1</v>
      </c>
      <c r="L40" s="29">
        <v>0</v>
      </c>
    </row>
    <row r="41" spans="1:12" x14ac:dyDescent="0.35">
      <c r="A41" s="42">
        <v>5.9</v>
      </c>
      <c r="B41" s="42">
        <v>1.9</v>
      </c>
      <c r="C41" s="43">
        <v>48</v>
      </c>
      <c r="D41" s="43">
        <v>2</v>
      </c>
      <c r="E41" s="43">
        <v>77</v>
      </c>
      <c r="F41" s="43">
        <v>6</v>
      </c>
      <c r="G41" s="43">
        <v>150</v>
      </c>
      <c r="H41" s="43">
        <v>1</v>
      </c>
      <c r="I41" s="35">
        <v>30</v>
      </c>
      <c r="J41" s="29">
        <v>24</v>
      </c>
      <c r="K41" s="29">
        <v>0</v>
      </c>
      <c r="L41" s="43">
        <v>0</v>
      </c>
    </row>
    <row r="42" spans="1:12" x14ac:dyDescent="0.35">
      <c r="A42" s="41">
        <v>9</v>
      </c>
      <c r="B42" s="41">
        <v>1.9</v>
      </c>
      <c r="C42" s="29">
        <v>53</v>
      </c>
      <c r="D42" s="29">
        <v>13</v>
      </c>
      <c r="E42" s="29">
        <v>99</v>
      </c>
      <c r="F42" s="29">
        <v>3</v>
      </c>
      <c r="G42" s="29">
        <v>110</v>
      </c>
      <c r="H42" s="29">
        <v>0</v>
      </c>
      <c r="I42" s="35">
        <v>41</v>
      </c>
      <c r="J42" s="29">
        <v>30</v>
      </c>
      <c r="K42" s="29">
        <v>0</v>
      </c>
      <c r="L42" s="29">
        <v>0</v>
      </c>
    </row>
    <row r="43" spans="1:12" x14ac:dyDescent="0.35">
      <c r="A43" s="41">
        <v>15.8</v>
      </c>
      <c r="B43" s="41">
        <v>3.5</v>
      </c>
      <c r="C43" s="29">
        <v>88</v>
      </c>
      <c r="D43" s="29">
        <v>18</v>
      </c>
      <c r="E43" s="29">
        <v>283</v>
      </c>
      <c r="F43" s="29">
        <v>2</v>
      </c>
      <c r="G43" s="29">
        <v>104</v>
      </c>
      <c r="H43" s="29">
        <v>0</v>
      </c>
      <c r="I43" s="35">
        <v>43</v>
      </c>
      <c r="J43" s="29">
        <v>64</v>
      </c>
      <c r="K43" s="29">
        <v>0</v>
      </c>
      <c r="L43" s="29">
        <v>0</v>
      </c>
    </row>
    <row r="44" spans="1:12" x14ac:dyDescent="0.35">
      <c r="A44" s="41">
        <v>14</v>
      </c>
      <c r="B44" s="41">
        <v>2.5</v>
      </c>
      <c r="C44" s="29">
        <v>59</v>
      </c>
      <c r="D44" s="29">
        <v>5</v>
      </c>
      <c r="E44" s="29">
        <v>196</v>
      </c>
      <c r="F44" s="29">
        <v>2</v>
      </c>
      <c r="G44" s="29">
        <v>99</v>
      </c>
      <c r="H44" s="29">
        <v>0</v>
      </c>
      <c r="I44" s="35">
        <v>35</v>
      </c>
      <c r="J44" s="29">
        <v>45</v>
      </c>
      <c r="K44" s="29">
        <v>0</v>
      </c>
      <c r="L44" s="29">
        <v>0</v>
      </c>
    </row>
    <row r="45" spans="1:12" x14ac:dyDescent="0.35">
      <c r="A45" s="41">
        <v>15.3</v>
      </c>
      <c r="B45" s="41">
        <v>3.4</v>
      </c>
      <c r="C45" s="29">
        <v>117</v>
      </c>
      <c r="D45" s="29">
        <v>2</v>
      </c>
      <c r="E45" s="29">
        <v>253</v>
      </c>
      <c r="F45" s="29">
        <v>6</v>
      </c>
      <c r="G45" s="29">
        <v>145</v>
      </c>
      <c r="H45" s="29">
        <v>1</v>
      </c>
      <c r="I45" s="35">
        <v>30</v>
      </c>
      <c r="J45" s="29">
        <v>59</v>
      </c>
      <c r="K45" s="29">
        <v>0</v>
      </c>
      <c r="L45" s="29">
        <v>0</v>
      </c>
    </row>
    <row r="46" spans="1:12" x14ac:dyDescent="0.35">
      <c r="A46" s="41">
        <v>14.4</v>
      </c>
      <c r="B46" s="41">
        <v>3.1</v>
      </c>
      <c r="C46" s="29">
        <v>83</v>
      </c>
      <c r="D46" s="29">
        <v>22</v>
      </c>
      <c r="E46" s="29">
        <v>203</v>
      </c>
      <c r="F46" s="29">
        <v>3</v>
      </c>
      <c r="G46" s="29">
        <v>111</v>
      </c>
      <c r="H46" s="29">
        <v>0</v>
      </c>
      <c r="I46" s="35">
        <v>50</v>
      </c>
      <c r="J46" s="29">
        <v>87</v>
      </c>
      <c r="K46" s="29">
        <v>0</v>
      </c>
      <c r="L46" s="29">
        <v>0</v>
      </c>
    </row>
    <row r="47" spans="1:12" x14ac:dyDescent="0.35">
      <c r="A47" s="41">
        <v>14.8</v>
      </c>
      <c r="B47" s="41">
        <v>3.6</v>
      </c>
      <c r="C47" s="29">
        <v>91</v>
      </c>
      <c r="D47" s="29">
        <v>2</v>
      </c>
      <c r="E47" s="29">
        <v>164</v>
      </c>
      <c r="F47" s="29">
        <v>1</v>
      </c>
      <c r="G47" s="29">
        <v>86</v>
      </c>
      <c r="H47" s="29">
        <v>0</v>
      </c>
      <c r="I47" s="35">
        <v>29</v>
      </c>
      <c r="J47" s="29">
        <v>98</v>
      </c>
      <c r="K47" s="29">
        <v>0</v>
      </c>
      <c r="L47" s="29">
        <v>0</v>
      </c>
    </row>
    <row r="48" spans="1:12" x14ac:dyDescent="0.35">
      <c r="A48" s="41">
        <v>12.1</v>
      </c>
      <c r="B48" s="41">
        <v>2.5</v>
      </c>
      <c r="C48" s="29">
        <v>56</v>
      </c>
      <c r="D48" s="29">
        <v>4</v>
      </c>
      <c r="E48" s="29">
        <v>146</v>
      </c>
      <c r="F48" s="29">
        <v>1</v>
      </c>
      <c r="G48" s="29">
        <v>84</v>
      </c>
      <c r="H48" s="29">
        <v>1</v>
      </c>
      <c r="I48" s="35">
        <v>34</v>
      </c>
      <c r="J48" s="29">
        <v>40</v>
      </c>
      <c r="K48" s="29">
        <v>1</v>
      </c>
      <c r="L48" s="29">
        <v>0</v>
      </c>
    </row>
    <row r="49" spans="1:12" x14ac:dyDescent="0.35">
      <c r="A49" s="41">
        <v>8</v>
      </c>
      <c r="B49" s="41">
        <v>1.9</v>
      </c>
      <c r="C49" s="29">
        <v>51</v>
      </c>
      <c r="D49" s="29">
        <v>2</v>
      </c>
      <c r="E49" s="29">
        <v>121</v>
      </c>
      <c r="F49" s="29">
        <v>4</v>
      </c>
      <c r="G49" s="29">
        <v>123</v>
      </c>
      <c r="H49" s="29">
        <v>0</v>
      </c>
      <c r="I49" s="35">
        <v>33</v>
      </c>
      <c r="J49" s="29">
        <v>32</v>
      </c>
      <c r="K49" s="29">
        <v>0</v>
      </c>
      <c r="L49" s="29">
        <v>1</v>
      </c>
    </row>
    <row r="50" spans="1:12" x14ac:dyDescent="0.35">
      <c r="A50" s="41">
        <v>8.4</v>
      </c>
      <c r="B50" s="41">
        <v>2</v>
      </c>
      <c r="C50" s="29">
        <v>56</v>
      </c>
      <c r="D50" s="29">
        <v>14</v>
      </c>
      <c r="E50" s="29">
        <v>128</v>
      </c>
      <c r="F50" s="29">
        <v>1</v>
      </c>
      <c r="G50" s="29">
        <v>97</v>
      </c>
      <c r="H50" s="29">
        <v>1</v>
      </c>
      <c r="I50" s="35">
        <v>41</v>
      </c>
      <c r="J50" s="29">
        <v>37</v>
      </c>
      <c r="K50" s="29">
        <v>0</v>
      </c>
      <c r="L50" s="29">
        <v>0</v>
      </c>
    </row>
    <row r="51" spans="1:12" x14ac:dyDescent="0.35">
      <c r="A51" s="41">
        <v>10.6</v>
      </c>
      <c r="B51" s="41">
        <v>2</v>
      </c>
      <c r="C51" s="29">
        <v>51</v>
      </c>
      <c r="D51" s="29">
        <v>3</v>
      </c>
      <c r="E51" s="29">
        <v>132</v>
      </c>
      <c r="F51" s="29">
        <v>2</v>
      </c>
      <c r="G51" s="29">
        <v>98</v>
      </c>
      <c r="H51" s="29">
        <v>0</v>
      </c>
      <c r="I51" s="35">
        <v>35</v>
      </c>
      <c r="J51" s="29">
        <v>26</v>
      </c>
      <c r="K51" s="29">
        <v>0</v>
      </c>
      <c r="L51" s="29">
        <v>0</v>
      </c>
    </row>
    <row r="52" spans="1:12" x14ac:dyDescent="0.35">
      <c r="A52" s="41">
        <v>10.9</v>
      </c>
      <c r="B52" s="41">
        <v>2.2999999999999998</v>
      </c>
      <c r="C52" s="29">
        <v>56</v>
      </c>
      <c r="D52" s="29">
        <v>9</v>
      </c>
      <c r="E52" s="29">
        <v>75</v>
      </c>
      <c r="F52" s="29">
        <v>0</v>
      </c>
      <c r="G52" s="29">
        <v>72</v>
      </c>
      <c r="H52" s="29">
        <v>1</v>
      </c>
      <c r="I52" s="35">
        <v>41</v>
      </c>
      <c r="J52" s="29">
        <v>33</v>
      </c>
      <c r="K52" s="29">
        <v>1</v>
      </c>
      <c r="L52" s="29">
        <v>0</v>
      </c>
    </row>
    <row r="53" spans="1:12" x14ac:dyDescent="0.35">
      <c r="A53" s="41">
        <v>8.6999999999999993</v>
      </c>
      <c r="B53" s="41">
        <v>2.1</v>
      </c>
      <c r="C53" s="29">
        <v>53</v>
      </c>
      <c r="D53" s="29">
        <v>2</v>
      </c>
      <c r="E53" s="29">
        <v>144</v>
      </c>
      <c r="F53" s="29">
        <v>0</v>
      </c>
      <c r="G53" s="29">
        <v>73</v>
      </c>
      <c r="H53" s="29">
        <v>1</v>
      </c>
      <c r="I53" s="35">
        <v>32</v>
      </c>
      <c r="J53" s="29">
        <v>34</v>
      </c>
      <c r="K53" s="29">
        <v>0</v>
      </c>
      <c r="L53" s="29">
        <v>0</v>
      </c>
    </row>
    <row r="54" spans="1:12" x14ac:dyDescent="0.35">
      <c r="A54" s="41">
        <v>9.5</v>
      </c>
      <c r="B54" s="41">
        <v>2.5</v>
      </c>
      <c r="C54" s="29">
        <v>62</v>
      </c>
      <c r="D54" s="29">
        <v>21</v>
      </c>
      <c r="E54" s="29">
        <v>152</v>
      </c>
      <c r="F54" s="29">
        <v>3</v>
      </c>
      <c r="G54" s="29">
        <v>111</v>
      </c>
      <c r="H54" s="29">
        <v>0</v>
      </c>
      <c r="I54" s="35">
        <v>47</v>
      </c>
      <c r="J54" s="29">
        <v>43</v>
      </c>
      <c r="K54" s="29">
        <v>0</v>
      </c>
      <c r="L54" s="29">
        <v>0</v>
      </c>
    </row>
    <row r="55" spans="1:12" x14ac:dyDescent="0.35">
      <c r="A55" s="41">
        <v>6.8</v>
      </c>
      <c r="B55" s="41">
        <v>1.7</v>
      </c>
      <c r="C55" s="29">
        <v>44</v>
      </c>
      <c r="D55" s="29">
        <v>4</v>
      </c>
      <c r="E55" s="29">
        <v>104</v>
      </c>
      <c r="F55" s="29">
        <v>1</v>
      </c>
      <c r="G55" s="29">
        <v>86</v>
      </c>
      <c r="H55" s="29">
        <v>0</v>
      </c>
      <c r="I55" s="35">
        <v>36</v>
      </c>
      <c r="J55" s="29">
        <v>21</v>
      </c>
      <c r="K55" s="29">
        <v>0</v>
      </c>
      <c r="L55" s="29">
        <v>0</v>
      </c>
    </row>
    <row r="56" spans="1:12" x14ac:dyDescent="0.35">
      <c r="A56" s="41">
        <v>7.2</v>
      </c>
      <c r="B56" s="41">
        <v>1.6</v>
      </c>
      <c r="C56" s="29">
        <v>41</v>
      </c>
      <c r="D56" s="29">
        <v>12</v>
      </c>
      <c r="E56" s="29">
        <v>112</v>
      </c>
      <c r="F56" s="29">
        <v>3</v>
      </c>
      <c r="G56" s="29">
        <v>120</v>
      </c>
      <c r="H56" s="29">
        <v>1</v>
      </c>
      <c r="I56" s="35">
        <v>40</v>
      </c>
      <c r="J56" s="29">
        <v>14</v>
      </c>
      <c r="K56" s="29">
        <v>0</v>
      </c>
      <c r="L56" s="29">
        <v>0</v>
      </c>
    </row>
    <row r="57" spans="1:12" x14ac:dyDescent="0.35">
      <c r="A57" s="41">
        <v>11.3</v>
      </c>
      <c r="B57" s="41">
        <v>2.6</v>
      </c>
      <c r="C57" s="29">
        <v>72</v>
      </c>
      <c r="D57" s="29">
        <v>4</v>
      </c>
      <c r="E57" s="29">
        <v>139</v>
      </c>
      <c r="F57" s="29">
        <v>1</v>
      </c>
      <c r="G57" s="29">
        <v>84</v>
      </c>
      <c r="H57" s="29">
        <v>1</v>
      </c>
      <c r="I57" s="35">
        <v>34</v>
      </c>
      <c r="J57" s="29">
        <v>77</v>
      </c>
      <c r="K57" s="29">
        <v>0</v>
      </c>
      <c r="L57" s="29">
        <v>0</v>
      </c>
    </row>
    <row r="58" spans="1:12" x14ac:dyDescent="0.35">
      <c r="A58" s="41">
        <v>9.4</v>
      </c>
      <c r="B58" s="41">
        <v>2</v>
      </c>
      <c r="C58" s="29">
        <v>55</v>
      </c>
      <c r="D58" s="29">
        <v>14</v>
      </c>
      <c r="E58" s="29">
        <v>150</v>
      </c>
      <c r="F58" s="29">
        <v>3</v>
      </c>
      <c r="G58" s="29">
        <v>108</v>
      </c>
      <c r="H58" s="29">
        <v>0</v>
      </c>
      <c r="I58" s="35">
        <v>40</v>
      </c>
      <c r="J58" s="29">
        <v>35</v>
      </c>
      <c r="K58" s="29">
        <v>1</v>
      </c>
      <c r="L58" s="29">
        <v>0</v>
      </c>
    </row>
    <row r="59" spans="1:12" x14ac:dyDescent="0.35">
      <c r="A59" s="41">
        <v>8.6</v>
      </c>
      <c r="B59" s="41">
        <v>1.8</v>
      </c>
      <c r="C59" s="29">
        <v>48</v>
      </c>
      <c r="D59" s="29">
        <v>10</v>
      </c>
      <c r="E59" s="29">
        <v>60</v>
      </c>
      <c r="F59" s="29">
        <v>3</v>
      </c>
      <c r="G59" s="29">
        <v>118</v>
      </c>
      <c r="H59" s="29">
        <v>1</v>
      </c>
      <c r="I59" s="35">
        <v>39</v>
      </c>
      <c r="J59" s="29">
        <v>22</v>
      </c>
      <c r="K59" s="29">
        <v>0</v>
      </c>
      <c r="L59" s="29">
        <v>0</v>
      </c>
    </row>
    <row r="60" spans="1:12" x14ac:dyDescent="0.35">
      <c r="A60" s="41">
        <v>17.100000000000001</v>
      </c>
      <c r="B60" s="41">
        <v>2.9</v>
      </c>
      <c r="C60" s="29">
        <v>76</v>
      </c>
      <c r="D60" s="29">
        <v>5</v>
      </c>
      <c r="E60" s="29">
        <v>266</v>
      </c>
      <c r="F60" s="29">
        <v>1</v>
      </c>
      <c r="G60" s="29">
        <v>92</v>
      </c>
      <c r="H60" s="29">
        <v>1</v>
      </c>
      <c r="I60" s="35">
        <v>34</v>
      </c>
      <c r="J60" s="29">
        <v>87</v>
      </c>
      <c r="K60" s="29">
        <v>0</v>
      </c>
      <c r="L60" s="29">
        <v>0</v>
      </c>
    </row>
    <row r="61" spans="1:12" x14ac:dyDescent="0.35">
      <c r="A61" s="41">
        <v>15.4</v>
      </c>
      <c r="B61" s="41">
        <v>2.4</v>
      </c>
      <c r="C61" s="29">
        <v>58</v>
      </c>
      <c r="D61" s="29">
        <v>6</v>
      </c>
      <c r="E61" s="29">
        <v>209</v>
      </c>
      <c r="F61" s="29">
        <v>1</v>
      </c>
      <c r="G61" s="29">
        <v>88</v>
      </c>
      <c r="H61" s="29">
        <v>1</v>
      </c>
      <c r="I61" s="35">
        <v>38</v>
      </c>
      <c r="J61" s="29">
        <v>45</v>
      </c>
      <c r="K61" s="29">
        <v>0</v>
      </c>
      <c r="L61" s="29">
        <v>0</v>
      </c>
    </row>
    <row r="62" spans="1:12" x14ac:dyDescent="0.35">
      <c r="A62" s="41">
        <v>11</v>
      </c>
      <c r="B62" s="41">
        <v>2.2000000000000002</v>
      </c>
      <c r="C62" s="29">
        <v>51</v>
      </c>
      <c r="D62" s="29">
        <v>6</v>
      </c>
      <c r="E62" s="29">
        <v>181</v>
      </c>
      <c r="F62" s="29">
        <v>2</v>
      </c>
      <c r="G62" s="29">
        <v>101</v>
      </c>
      <c r="H62" s="29">
        <v>1</v>
      </c>
      <c r="I62" s="35">
        <v>37</v>
      </c>
      <c r="J62" s="29">
        <v>33</v>
      </c>
      <c r="K62" s="29">
        <v>1</v>
      </c>
      <c r="L62" s="29">
        <v>0</v>
      </c>
    </row>
    <row r="63" spans="1:12" x14ac:dyDescent="0.35">
      <c r="A63" s="41">
        <v>15.6</v>
      </c>
      <c r="B63" s="41">
        <v>3</v>
      </c>
      <c r="C63" s="29">
        <v>67</v>
      </c>
      <c r="D63" s="29">
        <v>13</v>
      </c>
      <c r="E63" s="29">
        <v>180</v>
      </c>
      <c r="F63" s="29">
        <v>1</v>
      </c>
      <c r="G63" s="29">
        <v>91</v>
      </c>
      <c r="H63" s="29">
        <v>0</v>
      </c>
      <c r="I63" s="35">
        <v>40</v>
      </c>
      <c r="J63" s="29">
        <v>44</v>
      </c>
      <c r="K63" s="29">
        <v>1</v>
      </c>
      <c r="L63" s="29">
        <v>0</v>
      </c>
    </row>
    <row r="64" spans="1:12" x14ac:dyDescent="0.35">
      <c r="A64" s="41">
        <v>7.6</v>
      </c>
      <c r="B64" s="41">
        <v>1.8</v>
      </c>
      <c r="C64" s="29">
        <v>50</v>
      </c>
      <c r="D64" s="29">
        <v>3</v>
      </c>
      <c r="E64" s="29">
        <v>111</v>
      </c>
      <c r="F64" s="29">
        <v>4</v>
      </c>
      <c r="G64" s="29">
        <v>120</v>
      </c>
      <c r="H64" s="29">
        <v>0</v>
      </c>
      <c r="I64" s="35">
        <v>32</v>
      </c>
      <c r="J64" s="29">
        <v>26</v>
      </c>
      <c r="K64" s="29">
        <v>0</v>
      </c>
      <c r="L64" s="29">
        <v>0</v>
      </c>
    </row>
    <row r="65" spans="1:12" x14ac:dyDescent="0.35">
      <c r="A65" s="41">
        <v>11.4</v>
      </c>
      <c r="B65" s="41">
        <v>2.4</v>
      </c>
      <c r="C65" s="29">
        <v>58</v>
      </c>
      <c r="D65" s="29">
        <v>2</v>
      </c>
      <c r="E65" s="29">
        <v>150</v>
      </c>
      <c r="F65" s="29">
        <v>2</v>
      </c>
      <c r="G65" s="29">
        <v>98</v>
      </c>
      <c r="H65" s="29">
        <v>1</v>
      </c>
      <c r="I65" s="35">
        <v>25</v>
      </c>
      <c r="J65" s="29">
        <v>41</v>
      </c>
      <c r="K65" s="29">
        <v>0</v>
      </c>
      <c r="L65" s="29">
        <v>1</v>
      </c>
    </row>
    <row r="66" spans="1:12" x14ac:dyDescent="0.35">
      <c r="A66" s="41">
        <v>23.5</v>
      </c>
      <c r="B66" s="41">
        <v>3.6</v>
      </c>
      <c r="C66" s="29">
        <v>89</v>
      </c>
      <c r="D66" s="29">
        <v>8</v>
      </c>
      <c r="E66" s="29">
        <v>348</v>
      </c>
      <c r="F66" s="29">
        <v>2</v>
      </c>
      <c r="G66" s="29">
        <v>98</v>
      </c>
      <c r="H66" s="29">
        <v>1</v>
      </c>
      <c r="I66" s="35">
        <v>40</v>
      </c>
      <c r="J66" s="29">
        <v>57</v>
      </c>
      <c r="K66" s="29">
        <v>1</v>
      </c>
      <c r="L66" s="29">
        <v>0</v>
      </c>
    </row>
    <row r="67" spans="1:12" x14ac:dyDescent="0.35">
      <c r="A67" s="41">
        <v>12.4</v>
      </c>
      <c r="B67" s="41">
        <v>3.2</v>
      </c>
      <c r="C67" s="29">
        <v>76</v>
      </c>
      <c r="D67" s="29">
        <v>19</v>
      </c>
      <c r="E67" s="29">
        <v>214</v>
      </c>
      <c r="F67" s="29">
        <v>2</v>
      </c>
      <c r="G67" s="29">
        <v>98</v>
      </c>
      <c r="H67" s="29">
        <v>1</v>
      </c>
      <c r="I67" s="35">
        <v>43</v>
      </c>
      <c r="J67" s="29">
        <v>59</v>
      </c>
      <c r="K67" s="29">
        <v>0</v>
      </c>
      <c r="L67" s="29">
        <v>0</v>
      </c>
    </row>
    <row r="68" spans="1:12" x14ac:dyDescent="0.35">
      <c r="A68" s="41">
        <v>13.4</v>
      </c>
      <c r="B68" s="41">
        <v>2.7</v>
      </c>
      <c r="C68" s="29">
        <v>71</v>
      </c>
      <c r="D68" s="29">
        <v>5</v>
      </c>
      <c r="E68" s="29">
        <v>141</v>
      </c>
      <c r="F68" s="29">
        <v>2</v>
      </c>
      <c r="G68" s="29">
        <v>96</v>
      </c>
      <c r="H68" s="29">
        <v>1</v>
      </c>
      <c r="I68" s="35">
        <v>37</v>
      </c>
      <c r="J68" s="29">
        <v>54</v>
      </c>
      <c r="K68" s="29">
        <v>0</v>
      </c>
      <c r="L68" s="29">
        <v>0</v>
      </c>
    </row>
    <row r="69" spans="1:12" x14ac:dyDescent="0.35">
      <c r="A69" s="41">
        <v>13.8</v>
      </c>
      <c r="B69" s="41">
        <v>2.5</v>
      </c>
      <c r="C69" s="29">
        <v>63</v>
      </c>
      <c r="D69" s="29">
        <v>12</v>
      </c>
      <c r="E69" s="29">
        <v>148</v>
      </c>
      <c r="F69" s="29">
        <v>3</v>
      </c>
      <c r="G69" s="29">
        <v>116</v>
      </c>
      <c r="H69" s="29">
        <v>0</v>
      </c>
      <c r="I69" s="35">
        <v>39</v>
      </c>
      <c r="J69" s="29">
        <v>42</v>
      </c>
      <c r="K69" s="29">
        <v>1</v>
      </c>
      <c r="L69" s="29">
        <v>0</v>
      </c>
    </row>
    <row r="70" spans="1:12" x14ac:dyDescent="0.35">
      <c r="A70" s="41">
        <v>11.6</v>
      </c>
      <c r="B70" s="41">
        <v>2.2999999999999998</v>
      </c>
      <c r="C70" s="29">
        <v>55</v>
      </c>
      <c r="D70" s="29">
        <v>3</v>
      </c>
      <c r="E70" s="29">
        <v>146</v>
      </c>
      <c r="F70" s="29">
        <v>3</v>
      </c>
      <c r="G70" s="29">
        <v>114</v>
      </c>
      <c r="H70" s="29">
        <v>1</v>
      </c>
      <c r="I70" s="35">
        <v>28</v>
      </c>
      <c r="J70" s="29">
        <v>35</v>
      </c>
      <c r="K70" s="29">
        <v>0</v>
      </c>
      <c r="L70" s="29">
        <v>0</v>
      </c>
    </row>
    <row r="71" spans="1:12" x14ac:dyDescent="0.35">
      <c r="A71" s="41">
        <v>11.8</v>
      </c>
      <c r="B71" s="41">
        <v>2.6</v>
      </c>
      <c r="C71" s="29">
        <v>56</v>
      </c>
      <c r="D71" s="29">
        <v>2</v>
      </c>
      <c r="E71" s="29">
        <v>199</v>
      </c>
      <c r="F71" s="29">
        <v>2</v>
      </c>
      <c r="G71" s="29">
        <v>98</v>
      </c>
      <c r="H71" s="29">
        <v>1</v>
      </c>
      <c r="I71" s="35">
        <v>30</v>
      </c>
      <c r="J71" s="29">
        <v>37</v>
      </c>
      <c r="K71" s="29">
        <v>1</v>
      </c>
      <c r="L71" s="29">
        <v>0</v>
      </c>
    </row>
    <row r="72" spans="1:12" x14ac:dyDescent="0.35">
      <c r="A72" s="41">
        <v>12.4</v>
      </c>
      <c r="B72" s="41">
        <v>2.6</v>
      </c>
      <c r="C72" s="29">
        <v>57</v>
      </c>
      <c r="D72" s="29">
        <v>7</v>
      </c>
      <c r="E72" s="29">
        <v>171</v>
      </c>
      <c r="F72" s="29">
        <v>1</v>
      </c>
      <c r="G72" s="29">
        <v>91</v>
      </c>
      <c r="H72" s="29">
        <v>0</v>
      </c>
      <c r="I72" s="35">
        <v>38</v>
      </c>
      <c r="J72" s="29">
        <v>41</v>
      </c>
      <c r="K72" s="29">
        <v>0</v>
      </c>
      <c r="L72" s="29">
        <v>0</v>
      </c>
    </row>
    <row r="73" spans="1:12" x14ac:dyDescent="0.35">
      <c r="A73" s="41">
        <v>8.1</v>
      </c>
      <c r="B73" s="41">
        <v>3.3</v>
      </c>
      <c r="C73" s="29">
        <v>79</v>
      </c>
      <c r="D73" s="29">
        <v>2</v>
      </c>
      <c r="E73" s="29">
        <v>122</v>
      </c>
      <c r="F73" s="29">
        <v>4</v>
      </c>
      <c r="G73" s="29">
        <v>129</v>
      </c>
      <c r="H73" s="29">
        <v>1</v>
      </c>
      <c r="I73" s="35">
        <v>33</v>
      </c>
      <c r="J73" s="29">
        <v>74</v>
      </c>
      <c r="K73" s="29">
        <v>0</v>
      </c>
      <c r="L73" s="29">
        <v>0</v>
      </c>
    </row>
    <row r="74" spans="1:12" x14ac:dyDescent="0.35">
      <c r="A74" s="41">
        <v>9.5</v>
      </c>
      <c r="B74" s="41">
        <v>2</v>
      </c>
      <c r="C74" s="29">
        <v>53</v>
      </c>
      <c r="D74" s="29">
        <v>19</v>
      </c>
      <c r="E74" s="29">
        <v>110</v>
      </c>
      <c r="F74" s="29">
        <v>1</v>
      </c>
      <c r="G74" s="29">
        <v>88</v>
      </c>
      <c r="H74" s="29">
        <v>0</v>
      </c>
      <c r="I74" s="35">
        <v>49</v>
      </c>
      <c r="J74" s="29">
        <v>31</v>
      </c>
      <c r="K74" s="29">
        <v>0</v>
      </c>
      <c r="L74" s="29">
        <v>0</v>
      </c>
    </row>
    <row r="75" spans="1:12" x14ac:dyDescent="0.35">
      <c r="A75" s="41">
        <v>8.4</v>
      </c>
      <c r="B75" s="41">
        <v>1.8</v>
      </c>
      <c r="C75" s="29">
        <v>47</v>
      </c>
      <c r="D75" s="29">
        <v>10</v>
      </c>
      <c r="E75" s="29">
        <v>73</v>
      </c>
      <c r="F75" s="29">
        <v>0</v>
      </c>
      <c r="G75" s="29">
        <v>82</v>
      </c>
      <c r="H75" s="29">
        <v>1</v>
      </c>
      <c r="I75" s="35">
        <v>41</v>
      </c>
      <c r="J75" s="29">
        <v>22</v>
      </c>
      <c r="K75" s="29">
        <v>0</v>
      </c>
      <c r="L75" s="29">
        <v>1</v>
      </c>
    </row>
    <row r="76" spans="1:12" x14ac:dyDescent="0.35">
      <c r="A76" s="41">
        <v>9</v>
      </c>
      <c r="B76" s="41">
        <v>1.8</v>
      </c>
      <c r="C76" s="29">
        <v>39</v>
      </c>
      <c r="D76" s="29">
        <v>9</v>
      </c>
      <c r="E76" s="29">
        <v>89</v>
      </c>
      <c r="F76" s="29">
        <v>5</v>
      </c>
      <c r="G76" s="29">
        <v>135</v>
      </c>
      <c r="H76" s="29">
        <v>1</v>
      </c>
      <c r="I76" s="35">
        <v>40</v>
      </c>
      <c r="J76" s="29">
        <v>16</v>
      </c>
      <c r="K76" s="29">
        <v>1</v>
      </c>
      <c r="L76" s="29">
        <v>0</v>
      </c>
    </row>
    <row r="77" spans="1:12" x14ac:dyDescent="0.35">
      <c r="A77" s="41">
        <v>15.5</v>
      </c>
      <c r="B77" s="41">
        <v>3.1</v>
      </c>
      <c r="C77" s="29">
        <v>75</v>
      </c>
      <c r="D77" s="29">
        <v>4</v>
      </c>
      <c r="E77" s="29">
        <v>166</v>
      </c>
      <c r="F77" s="29">
        <v>5</v>
      </c>
      <c r="G77" s="29">
        <v>133</v>
      </c>
      <c r="H77" s="29">
        <v>0</v>
      </c>
      <c r="I77" s="35">
        <v>32</v>
      </c>
      <c r="J77" s="29">
        <v>97</v>
      </c>
      <c r="K77" s="29">
        <v>0</v>
      </c>
      <c r="L77" s="29">
        <v>0</v>
      </c>
    </row>
    <row r="78" spans="1:12" x14ac:dyDescent="0.35">
      <c r="A78" s="41">
        <v>10.4</v>
      </c>
      <c r="B78" s="41">
        <v>2.1</v>
      </c>
      <c r="C78" s="29">
        <v>51</v>
      </c>
      <c r="D78" s="29">
        <v>5</v>
      </c>
      <c r="E78" s="29">
        <v>118</v>
      </c>
      <c r="F78" s="29">
        <v>3</v>
      </c>
      <c r="G78" s="29">
        <v>112</v>
      </c>
      <c r="H78" s="29">
        <v>0</v>
      </c>
      <c r="I78" s="35">
        <v>35</v>
      </c>
      <c r="J78" s="29">
        <v>26</v>
      </c>
      <c r="K78" s="29">
        <v>0</v>
      </c>
      <c r="L78" s="29">
        <v>0</v>
      </c>
    </row>
    <row r="79" spans="1:12" x14ac:dyDescent="0.35">
      <c r="A79" s="41">
        <v>12.7</v>
      </c>
      <c r="B79" s="41">
        <v>2.2000000000000002</v>
      </c>
      <c r="C79" s="29">
        <v>51</v>
      </c>
      <c r="D79" s="29">
        <v>7</v>
      </c>
      <c r="E79" s="29">
        <v>117</v>
      </c>
      <c r="F79" s="29">
        <v>6</v>
      </c>
      <c r="G79" s="29">
        <v>168</v>
      </c>
      <c r="H79" s="29">
        <v>1</v>
      </c>
      <c r="I79" s="35">
        <v>36</v>
      </c>
      <c r="J79" s="29">
        <v>23</v>
      </c>
      <c r="K79" s="29">
        <v>1</v>
      </c>
      <c r="L79" s="29">
        <v>0</v>
      </c>
    </row>
    <row r="80" spans="1:12" x14ac:dyDescent="0.35">
      <c r="A80" s="41">
        <v>14</v>
      </c>
      <c r="B80" s="41">
        <v>3</v>
      </c>
      <c r="C80" s="29">
        <v>74</v>
      </c>
      <c r="D80" s="29">
        <v>18</v>
      </c>
      <c r="E80" s="29">
        <v>175</v>
      </c>
      <c r="F80" s="29">
        <v>0</v>
      </c>
      <c r="G80" s="29">
        <v>78</v>
      </c>
      <c r="H80" s="29">
        <v>1</v>
      </c>
      <c r="I80" s="35">
        <v>45</v>
      </c>
      <c r="J80" s="29">
        <v>84</v>
      </c>
      <c r="K80" s="29">
        <v>0</v>
      </c>
      <c r="L80" s="29">
        <v>0</v>
      </c>
    </row>
    <row r="81" spans="1:12" x14ac:dyDescent="0.35">
      <c r="A81" s="41">
        <v>9.4</v>
      </c>
      <c r="B81" s="41">
        <v>2</v>
      </c>
      <c r="C81" s="29">
        <v>50</v>
      </c>
      <c r="D81" s="29">
        <v>11</v>
      </c>
      <c r="E81" s="29">
        <v>102</v>
      </c>
      <c r="F81" s="29">
        <v>3</v>
      </c>
      <c r="G81" s="29">
        <v>110</v>
      </c>
      <c r="H81" s="29">
        <v>0</v>
      </c>
      <c r="I81" s="35">
        <v>41</v>
      </c>
      <c r="J81" s="29">
        <v>28</v>
      </c>
      <c r="K81" s="29">
        <v>0</v>
      </c>
      <c r="L81" s="29">
        <v>0</v>
      </c>
    </row>
    <row r="82" spans="1:12" x14ac:dyDescent="0.35">
      <c r="A82" s="41">
        <v>14</v>
      </c>
      <c r="B82" s="41">
        <v>2.5</v>
      </c>
      <c r="C82" s="29">
        <v>70</v>
      </c>
      <c r="D82" s="29">
        <v>5</v>
      </c>
      <c r="E82" s="29">
        <v>182</v>
      </c>
      <c r="F82" s="29">
        <v>5</v>
      </c>
      <c r="G82" s="29">
        <v>132</v>
      </c>
      <c r="H82" s="29">
        <v>1</v>
      </c>
      <c r="I82" s="35">
        <v>35</v>
      </c>
      <c r="J82" s="29">
        <v>74</v>
      </c>
      <c r="K82" s="29">
        <v>0</v>
      </c>
      <c r="L82" s="29">
        <v>0</v>
      </c>
    </row>
    <row r="83" spans="1:12" x14ac:dyDescent="0.35">
      <c r="A83" s="41">
        <v>15.9</v>
      </c>
      <c r="B83" s="41">
        <v>2.5</v>
      </c>
      <c r="C83" s="29">
        <v>66</v>
      </c>
      <c r="D83" s="29">
        <v>9</v>
      </c>
      <c r="E83" s="29">
        <v>230</v>
      </c>
      <c r="F83" s="29">
        <v>5</v>
      </c>
      <c r="G83" s="29">
        <v>137</v>
      </c>
      <c r="H83" s="29">
        <v>0</v>
      </c>
      <c r="I83" s="35">
        <v>38</v>
      </c>
      <c r="J83" s="29">
        <v>65</v>
      </c>
      <c r="K83" s="29">
        <v>0</v>
      </c>
      <c r="L83" s="29">
        <v>1</v>
      </c>
    </row>
    <row r="84" spans="1:12" x14ac:dyDescent="0.35">
      <c r="A84" s="41">
        <v>7.5</v>
      </c>
      <c r="B84" s="41">
        <v>1.6</v>
      </c>
      <c r="C84" s="29">
        <v>43</v>
      </c>
      <c r="D84" s="29">
        <v>5</v>
      </c>
      <c r="E84" s="29">
        <v>59</v>
      </c>
      <c r="F84" s="29">
        <v>4</v>
      </c>
      <c r="G84" s="29">
        <v>127</v>
      </c>
      <c r="H84" s="29">
        <v>1</v>
      </c>
      <c r="I84" s="35">
        <v>35</v>
      </c>
      <c r="J84" s="29">
        <v>17</v>
      </c>
      <c r="K84" s="29">
        <v>0</v>
      </c>
      <c r="L84" s="29">
        <v>1</v>
      </c>
    </row>
    <row r="85" spans="1:12" x14ac:dyDescent="0.35">
      <c r="A85" s="41">
        <v>8.1</v>
      </c>
      <c r="B85" s="41">
        <v>1.9</v>
      </c>
      <c r="C85" s="29">
        <v>49</v>
      </c>
      <c r="D85" s="29">
        <v>16</v>
      </c>
      <c r="E85" s="29">
        <v>71</v>
      </c>
      <c r="F85" s="29">
        <v>2</v>
      </c>
      <c r="G85" s="29">
        <v>112</v>
      </c>
      <c r="H85" s="29">
        <v>1</v>
      </c>
      <c r="I85" s="35">
        <v>45</v>
      </c>
      <c r="J85" s="29">
        <v>23</v>
      </c>
      <c r="K85" s="29">
        <v>0</v>
      </c>
      <c r="L85" s="29">
        <v>0</v>
      </c>
    </row>
    <row r="86" spans="1:12" x14ac:dyDescent="0.35">
      <c r="A86" s="41">
        <v>10.3</v>
      </c>
      <c r="B86" s="41">
        <v>2.1</v>
      </c>
      <c r="C86" s="29">
        <v>49</v>
      </c>
      <c r="D86" s="29">
        <v>3</v>
      </c>
      <c r="E86" s="29">
        <v>46</v>
      </c>
      <c r="F86" s="29">
        <v>1</v>
      </c>
      <c r="G86" s="29">
        <v>85</v>
      </c>
      <c r="H86" s="29">
        <v>1</v>
      </c>
      <c r="I86" s="35">
        <v>32</v>
      </c>
      <c r="J86" s="29">
        <v>17</v>
      </c>
      <c r="K86" s="29">
        <v>1</v>
      </c>
      <c r="L86" s="29">
        <v>1</v>
      </c>
    </row>
    <row r="87" spans="1:12" x14ac:dyDescent="0.35">
      <c r="A87" s="41">
        <v>7.7</v>
      </c>
      <c r="B87" s="41">
        <v>1.9</v>
      </c>
      <c r="C87" s="29">
        <v>46</v>
      </c>
      <c r="D87" s="29">
        <v>3</v>
      </c>
      <c r="E87" s="29">
        <v>43</v>
      </c>
      <c r="F87" s="29">
        <v>0</v>
      </c>
      <c r="G87" s="29">
        <v>74</v>
      </c>
      <c r="H87" s="29">
        <v>1</v>
      </c>
      <c r="I87" s="35">
        <v>32</v>
      </c>
      <c r="J87" s="29">
        <v>21</v>
      </c>
      <c r="K87" s="29">
        <v>0</v>
      </c>
      <c r="L87" s="29">
        <v>1</v>
      </c>
    </row>
    <row r="88" spans="1:12" x14ac:dyDescent="0.35">
      <c r="A88" s="41">
        <v>8.5</v>
      </c>
      <c r="B88" s="41">
        <v>1.9</v>
      </c>
      <c r="C88" s="29">
        <v>53</v>
      </c>
      <c r="D88" s="29">
        <v>21</v>
      </c>
      <c r="E88" s="29">
        <v>125</v>
      </c>
      <c r="F88" s="29">
        <v>3</v>
      </c>
      <c r="G88" s="29">
        <v>109</v>
      </c>
      <c r="H88" s="29">
        <v>0</v>
      </c>
      <c r="I88" s="35">
        <v>45</v>
      </c>
      <c r="J88" s="29">
        <v>34</v>
      </c>
      <c r="K88" s="29">
        <v>1</v>
      </c>
      <c r="L88" s="29">
        <v>0</v>
      </c>
    </row>
    <row r="89" spans="1:12" x14ac:dyDescent="0.35">
      <c r="A89" s="41">
        <v>10.7</v>
      </c>
      <c r="B89" s="41">
        <v>2.2000000000000002</v>
      </c>
      <c r="C89" s="29">
        <v>62</v>
      </c>
      <c r="D89" s="29">
        <v>8</v>
      </c>
      <c r="E89" s="29">
        <v>118</v>
      </c>
      <c r="F89" s="29">
        <v>3</v>
      </c>
      <c r="G89" s="29">
        <v>108</v>
      </c>
      <c r="H89" s="29">
        <v>0</v>
      </c>
      <c r="I89" s="35">
        <v>37</v>
      </c>
      <c r="J89" s="29">
        <v>50</v>
      </c>
      <c r="K89" s="29">
        <v>0</v>
      </c>
      <c r="L89" s="29">
        <v>0</v>
      </c>
    </row>
    <row r="90" spans="1:12" x14ac:dyDescent="0.35">
      <c r="A90" s="41">
        <v>7.4</v>
      </c>
      <c r="B90" s="41">
        <v>1.8</v>
      </c>
      <c r="C90" s="29">
        <v>51</v>
      </c>
      <c r="D90" s="29">
        <v>4</v>
      </c>
      <c r="E90" s="29">
        <v>101</v>
      </c>
      <c r="F90" s="29">
        <v>2</v>
      </c>
      <c r="G90" s="29">
        <v>100</v>
      </c>
      <c r="H90" s="29">
        <v>1</v>
      </c>
      <c r="I90" s="35">
        <v>34</v>
      </c>
      <c r="J90" s="29">
        <v>28</v>
      </c>
      <c r="K90" s="29">
        <v>0</v>
      </c>
      <c r="L90" s="29">
        <v>1</v>
      </c>
    </row>
    <row r="91" spans="1:12" x14ac:dyDescent="0.35">
      <c r="A91" s="41">
        <v>14.8</v>
      </c>
      <c r="B91" s="41">
        <v>2.6</v>
      </c>
      <c r="C91" s="29">
        <v>70</v>
      </c>
      <c r="D91" s="29">
        <v>6</v>
      </c>
      <c r="E91" s="29">
        <v>213</v>
      </c>
      <c r="F91" s="29">
        <v>5</v>
      </c>
      <c r="G91" s="29">
        <v>168</v>
      </c>
      <c r="H91" s="29">
        <v>1</v>
      </c>
      <c r="I91" s="35">
        <v>37</v>
      </c>
      <c r="J91" s="29">
        <v>75</v>
      </c>
      <c r="K91" s="29">
        <v>0</v>
      </c>
      <c r="L91" s="29">
        <v>0</v>
      </c>
    </row>
    <row r="92" spans="1:12" x14ac:dyDescent="0.35">
      <c r="A92" s="41">
        <v>7.3</v>
      </c>
      <c r="B92" s="41">
        <v>1.9</v>
      </c>
      <c r="C92" s="29">
        <v>56</v>
      </c>
      <c r="D92" s="29">
        <v>24</v>
      </c>
      <c r="E92" s="29">
        <v>115</v>
      </c>
      <c r="F92" s="29">
        <v>1</v>
      </c>
      <c r="G92" s="29">
        <v>87</v>
      </c>
      <c r="H92" s="29">
        <v>1</v>
      </c>
      <c r="I92" s="35">
        <v>45</v>
      </c>
      <c r="J92" s="29">
        <v>37</v>
      </c>
      <c r="K92" s="29">
        <v>0</v>
      </c>
      <c r="L92" s="29">
        <v>0</v>
      </c>
    </row>
    <row r="93" spans="1:12" x14ac:dyDescent="0.35">
      <c r="A93" s="41">
        <v>7.6</v>
      </c>
      <c r="B93" s="41">
        <v>1.8</v>
      </c>
      <c r="C93" s="29">
        <v>42</v>
      </c>
      <c r="D93" s="29">
        <v>1</v>
      </c>
      <c r="E93" s="29">
        <v>121</v>
      </c>
      <c r="F93" s="29">
        <v>1</v>
      </c>
      <c r="G93" s="29">
        <v>84</v>
      </c>
      <c r="H93" s="29">
        <v>1</v>
      </c>
      <c r="I93" s="35">
        <v>24</v>
      </c>
      <c r="J93" s="29">
        <v>14</v>
      </c>
      <c r="K93" s="29">
        <v>1</v>
      </c>
      <c r="L93" s="29">
        <v>0</v>
      </c>
    </row>
    <row r="94" spans="1:12" x14ac:dyDescent="0.35">
      <c r="A94" s="41">
        <v>9</v>
      </c>
      <c r="B94" s="41">
        <v>1.9</v>
      </c>
      <c r="C94" s="29">
        <v>56</v>
      </c>
      <c r="D94" s="29">
        <v>3</v>
      </c>
      <c r="E94" s="29">
        <v>69</v>
      </c>
      <c r="F94" s="29">
        <v>1</v>
      </c>
      <c r="G94" s="29">
        <v>87</v>
      </c>
      <c r="H94" s="29">
        <v>0</v>
      </c>
      <c r="I94" s="35">
        <v>32</v>
      </c>
      <c r="J94" s="29">
        <v>38</v>
      </c>
      <c r="K94" s="29">
        <v>1</v>
      </c>
      <c r="L94" s="29">
        <v>0</v>
      </c>
    </row>
    <row r="95" spans="1:12" x14ac:dyDescent="0.35">
      <c r="A95" s="41">
        <v>12.9</v>
      </c>
      <c r="B95" s="41">
        <v>2.1</v>
      </c>
      <c r="C95" s="29">
        <v>60</v>
      </c>
      <c r="D95" s="29">
        <v>5</v>
      </c>
      <c r="E95" s="29">
        <v>178</v>
      </c>
      <c r="F95" s="29">
        <v>2</v>
      </c>
      <c r="G95" s="29">
        <v>101</v>
      </c>
      <c r="H95" s="29">
        <v>1</v>
      </c>
      <c r="I95" s="35">
        <v>36</v>
      </c>
      <c r="J95" s="29">
        <v>49</v>
      </c>
      <c r="K95" s="29">
        <v>0</v>
      </c>
      <c r="L95" s="29">
        <v>0</v>
      </c>
    </row>
    <row r="96" spans="1:12" x14ac:dyDescent="0.35">
      <c r="A96" s="41">
        <v>9</v>
      </c>
      <c r="B96" s="41">
        <v>1.9</v>
      </c>
      <c r="C96" s="29">
        <v>48</v>
      </c>
      <c r="D96" s="29">
        <v>12</v>
      </c>
      <c r="E96" s="29">
        <v>85</v>
      </c>
      <c r="F96" s="29">
        <v>4</v>
      </c>
      <c r="G96" s="29">
        <v>130</v>
      </c>
      <c r="H96" s="29">
        <v>1</v>
      </c>
      <c r="I96" s="35">
        <v>38</v>
      </c>
      <c r="J96" s="29">
        <v>22</v>
      </c>
      <c r="K96" s="29">
        <v>1</v>
      </c>
      <c r="L96" s="29">
        <v>0</v>
      </c>
    </row>
    <row r="97" spans="1:12" x14ac:dyDescent="0.35">
      <c r="A97" s="41">
        <v>18.2</v>
      </c>
      <c r="B97" s="41">
        <v>3.6</v>
      </c>
      <c r="C97" s="29">
        <v>88</v>
      </c>
      <c r="D97" s="29">
        <v>12</v>
      </c>
      <c r="E97" s="29">
        <v>282</v>
      </c>
      <c r="F97" s="29">
        <v>0</v>
      </c>
      <c r="G97" s="29">
        <v>72</v>
      </c>
      <c r="H97" s="29">
        <v>1</v>
      </c>
      <c r="I97" s="35">
        <v>41</v>
      </c>
      <c r="J97" s="29">
        <v>29</v>
      </c>
      <c r="K97" s="29">
        <v>1</v>
      </c>
      <c r="L97" s="29">
        <v>0</v>
      </c>
    </row>
    <row r="98" spans="1:12" x14ac:dyDescent="0.35">
      <c r="A98" s="41">
        <v>14.4</v>
      </c>
      <c r="B98" s="41">
        <v>3</v>
      </c>
      <c r="C98" s="29">
        <v>75</v>
      </c>
      <c r="D98" s="29">
        <v>5</v>
      </c>
      <c r="E98" s="29">
        <v>156</v>
      </c>
      <c r="F98" s="29">
        <v>4</v>
      </c>
      <c r="G98" s="29">
        <v>129</v>
      </c>
      <c r="H98" s="29">
        <v>1</v>
      </c>
      <c r="I98" s="35">
        <v>36</v>
      </c>
      <c r="J98" s="29">
        <v>55</v>
      </c>
      <c r="K98" s="29">
        <v>0</v>
      </c>
      <c r="L98" s="29">
        <v>1</v>
      </c>
    </row>
    <row r="99" spans="1:12" x14ac:dyDescent="0.35">
      <c r="A99" s="41">
        <v>8.8000000000000007</v>
      </c>
      <c r="B99" s="41">
        <v>2</v>
      </c>
      <c r="C99" s="29">
        <v>56</v>
      </c>
      <c r="D99" s="29">
        <v>3</v>
      </c>
      <c r="E99" s="29">
        <v>86</v>
      </c>
      <c r="F99" s="29">
        <v>3</v>
      </c>
      <c r="G99" s="29">
        <v>100</v>
      </c>
      <c r="H99" s="29">
        <v>0</v>
      </c>
      <c r="I99" s="35">
        <v>31</v>
      </c>
      <c r="J99" s="29">
        <v>37</v>
      </c>
      <c r="K99" s="29">
        <v>0</v>
      </c>
      <c r="L99" s="29">
        <v>1</v>
      </c>
    </row>
    <row r="100" spans="1:12" x14ac:dyDescent="0.35">
      <c r="A100" s="41">
        <v>12.5</v>
      </c>
      <c r="B100" s="41">
        <v>2.5</v>
      </c>
      <c r="C100" s="29">
        <v>60</v>
      </c>
      <c r="D100" s="29">
        <v>17</v>
      </c>
      <c r="E100" s="29">
        <v>212</v>
      </c>
      <c r="F100" s="29">
        <v>1</v>
      </c>
      <c r="G100" s="29">
        <v>86</v>
      </c>
      <c r="H100" s="29">
        <v>1</v>
      </c>
      <c r="I100" s="35">
        <v>44</v>
      </c>
      <c r="J100" s="29">
        <v>40</v>
      </c>
      <c r="K100" s="29">
        <v>0</v>
      </c>
      <c r="L100" s="29">
        <v>0</v>
      </c>
    </row>
    <row r="101" spans="1:12" x14ac:dyDescent="0.35">
      <c r="A101" s="41">
        <v>13.3</v>
      </c>
      <c r="B101" s="41">
        <v>2.2000000000000002</v>
      </c>
      <c r="C101" s="29">
        <v>58</v>
      </c>
      <c r="D101" s="29">
        <v>6</v>
      </c>
      <c r="E101" s="29">
        <v>157</v>
      </c>
      <c r="F101" s="29">
        <v>2</v>
      </c>
      <c r="G101" s="29">
        <v>98</v>
      </c>
      <c r="H101" s="29">
        <v>1</v>
      </c>
      <c r="I101" s="35">
        <v>36</v>
      </c>
      <c r="J101" s="29">
        <v>45</v>
      </c>
      <c r="K101" s="29">
        <v>1</v>
      </c>
      <c r="L101" s="29">
        <v>0</v>
      </c>
    </row>
    <row r="102" spans="1:12" x14ac:dyDescent="0.35">
      <c r="A102" s="41">
        <v>12.5</v>
      </c>
      <c r="B102" s="41">
        <v>2.4</v>
      </c>
      <c r="C102" s="29">
        <v>67</v>
      </c>
      <c r="D102" s="29">
        <v>10</v>
      </c>
      <c r="E102" s="29">
        <v>91</v>
      </c>
      <c r="F102" s="29">
        <v>3</v>
      </c>
      <c r="G102" s="29">
        <v>112</v>
      </c>
      <c r="H102" s="29">
        <v>0</v>
      </c>
      <c r="I102" s="35">
        <v>38</v>
      </c>
      <c r="J102" s="29">
        <v>43</v>
      </c>
      <c r="K102" s="29">
        <v>1</v>
      </c>
      <c r="L102" s="29">
        <v>0</v>
      </c>
    </row>
    <row r="103" spans="1:12" x14ac:dyDescent="0.35">
      <c r="A103" s="41">
        <v>13.2</v>
      </c>
      <c r="B103" s="41">
        <v>2.8</v>
      </c>
      <c r="C103" s="29">
        <v>73</v>
      </c>
      <c r="D103" s="29">
        <v>15</v>
      </c>
      <c r="E103" s="29">
        <v>169</v>
      </c>
      <c r="F103" s="29">
        <v>0</v>
      </c>
      <c r="G103" s="29">
        <v>85</v>
      </c>
      <c r="H103" s="29">
        <v>1</v>
      </c>
      <c r="I103" s="35">
        <v>42</v>
      </c>
      <c r="J103" s="29">
        <v>83</v>
      </c>
      <c r="K103" s="29">
        <v>0</v>
      </c>
      <c r="L103" s="29">
        <v>0</v>
      </c>
    </row>
    <row r="104" spans="1:12" x14ac:dyDescent="0.35">
      <c r="A104" s="41">
        <v>11.1</v>
      </c>
      <c r="B104" s="41">
        <v>2.5</v>
      </c>
      <c r="C104" s="29">
        <v>70</v>
      </c>
      <c r="D104" s="29">
        <v>20</v>
      </c>
      <c r="E104" s="29">
        <v>175</v>
      </c>
      <c r="F104" s="29">
        <v>2</v>
      </c>
      <c r="G104" s="29">
        <v>96</v>
      </c>
      <c r="H104" s="29">
        <v>0</v>
      </c>
      <c r="I104" s="35">
        <v>47</v>
      </c>
      <c r="J104" s="29">
        <v>49</v>
      </c>
      <c r="K104" s="29">
        <v>0</v>
      </c>
      <c r="L104" s="29">
        <v>0</v>
      </c>
    </row>
    <row r="105" spans="1:12" x14ac:dyDescent="0.35">
      <c r="A105" s="41">
        <v>8.3000000000000007</v>
      </c>
      <c r="B105" s="41">
        <v>1.9</v>
      </c>
      <c r="C105" s="29">
        <v>49</v>
      </c>
      <c r="D105" s="29">
        <v>4</v>
      </c>
      <c r="E105" s="29">
        <v>77</v>
      </c>
      <c r="F105" s="29">
        <v>5</v>
      </c>
      <c r="G105" s="29">
        <v>150</v>
      </c>
      <c r="H105" s="29">
        <v>1</v>
      </c>
      <c r="I105" s="35">
        <v>32</v>
      </c>
      <c r="J105" s="29">
        <v>24</v>
      </c>
      <c r="K105" s="29">
        <v>0</v>
      </c>
      <c r="L105" s="29">
        <v>1</v>
      </c>
    </row>
    <row r="106" spans="1:12" x14ac:dyDescent="0.35">
      <c r="A106" s="41">
        <v>9.3000000000000007</v>
      </c>
      <c r="B106" s="41">
        <v>1.9</v>
      </c>
      <c r="C106" s="29">
        <v>55</v>
      </c>
      <c r="D106" s="29">
        <v>11</v>
      </c>
      <c r="E106" s="29">
        <v>125</v>
      </c>
      <c r="F106" s="29">
        <v>7</v>
      </c>
      <c r="G106" s="29">
        <v>168</v>
      </c>
      <c r="H106" s="29">
        <v>1</v>
      </c>
      <c r="I106" s="35">
        <v>41</v>
      </c>
      <c r="J106" s="29">
        <v>35</v>
      </c>
      <c r="K106" s="29">
        <v>0</v>
      </c>
      <c r="L106" s="29">
        <v>0</v>
      </c>
    </row>
    <row r="107" spans="1:12" x14ac:dyDescent="0.35">
      <c r="A107" s="41">
        <v>8.1999999999999993</v>
      </c>
      <c r="B107" s="41">
        <v>1.7</v>
      </c>
      <c r="C107" s="29">
        <v>49</v>
      </c>
      <c r="D107" s="29">
        <v>13</v>
      </c>
      <c r="E107" s="29">
        <v>102</v>
      </c>
      <c r="F107" s="29">
        <v>3</v>
      </c>
      <c r="G107" s="29">
        <v>108</v>
      </c>
      <c r="H107" s="29">
        <v>1</v>
      </c>
      <c r="I107" s="35">
        <v>41</v>
      </c>
      <c r="J107" s="29">
        <v>25</v>
      </c>
      <c r="K107" s="29">
        <v>0</v>
      </c>
      <c r="L107" s="29">
        <v>0</v>
      </c>
    </row>
    <row r="108" spans="1:12" x14ac:dyDescent="0.35">
      <c r="A108" s="41">
        <v>14.8</v>
      </c>
      <c r="B108" s="41">
        <v>3.3</v>
      </c>
      <c r="C108" s="29">
        <v>74</v>
      </c>
      <c r="D108" s="29">
        <v>6</v>
      </c>
      <c r="E108" s="29">
        <v>249</v>
      </c>
      <c r="F108" s="29">
        <v>2</v>
      </c>
      <c r="G108" s="29">
        <v>78</v>
      </c>
      <c r="H108" s="29">
        <v>1</v>
      </c>
      <c r="I108" s="35">
        <v>38</v>
      </c>
      <c r="J108" s="29">
        <v>58</v>
      </c>
      <c r="K108" s="29">
        <v>1</v>
      </c>
      <c r="L108" s="29">
        <v>0</v>
      </c>
    </row>
    <row r="109" spans="1:12" x14ac:dyDescent="0.35">
      <c r="A109" s="41">
        <v>10.7</v>
      </c>
      <c r="B109" s="41">
        <v>2</v>
      </c>
      <c r="C109" s="29">
        <v>53</v>
      </c>
      <c r="D109" s="29">
        <v>4</v>
      </c>
      <c r="E109" s="29">
        <v>134</v>
      </c>
      <c r="F109" s="29">
        <v>1</v>
      </c>
      <c r="G109" s="29">
        <v>86</v>
      </c>
      <c r="H109" s="29">
        <v>1</v>
      </c>
      <c r="I109" s="35">
        <v>35</v>
      </c>
      <c r="J109" s="29">
        <v>31</v>
      </c>
      <c r="K109" s="29">
        <v>1</v>
      </c>
      <c r="L109" s="29">
        <v>0</v>
      </c>
    </row>
    <row r="110" spans="1:12" x14ac:dyDescent="0.35">
      <c r="A110" s="41">
        <v>8.8000000000000007</v>
      </c>
      <c r="B110" s="41">
        <v>2.1</v>
      </c>
      <c r="C110" s="29">
        <v>58</v>
      </c>
      <c r="D110" s="29">
        <v>13</v>
      </c>
      <c r="E110" s="29">
        <v>129</v>
      </c>
      <c r="F110" s="29">
        <v>4</v>
      </c>
      <c r="G110" s="29">
        <v>133</v>
      </c>
      <c r="H110" s="29">
        <v>0</v>
      </c>
      <c r="I110" s="35">
        <v>44</v>
      </c>
      <c r="J110" s="29">
        <v>39</v>
      </c>
      <c r="K110" s="29">
        <v>0</v>
      </c>
      <c r="L110" s="29">
        <v>0</v>
      </c>
    </row>
    <row r="111" spans="1:12" x14ac:dyDescent="0.35">
      <c r="A111" s="41">
        <v>9.6999999999999993</v>
      </c>
      <c r="B111" s="41">
        <v>2</v>
      </c>
      <c r="C111" s="29">
        <v>54</v>
      </c>
      <c r="D111" s="29">
        <v>2</v>
      </c>
      <c r="E111" s="29">
        <v>51</v>
      </c>
      <c r="F111" s="29">
        <v>2</v>
      </c>
      <c r="G111" s="29">
        <v>107</v>
      </c>
      <c r="H111" s="29">
        <v>1</v>
      </c>
      <c r="I111" s="35">
        <v>28</v>
      </c>
      <c r="J111" s="29">
        <v>26</v>
      </c>
      <c r="K111" s="29">
        <v>1</v>
      </c>
      <c r="L111" s="29">
        <v>0</v>
      </c>
    </row>
    <row r="112" spans="1:12" x14ac:dyDescent="0.35">
      <c r="A112" s="41">
        <v>9.6999999999999993</v>
      </c>
      <c r="B112" s="41">
        <v>1.9</v>
      </c>
      <c r="C112" s="29">
        <v>55</v>
      </c>
      <c r="D112" s="29">
        <v>4</v>
      </c>
      <c r="E112" s="29">
        <v>33</v>
      </c>
      <c r="F112" s="29">
        <v>2</v>
      </c>
      <c r="G112" s="29">
        <v>100</v>
      </c>
      <c r="H112" s="29">
        <v>1</v>
      </c>
      <c r="I112" s="35">
        <v>34</v>
      </c>
      <c r="J112" s="29">
        <v>94</v>
      </c>
      <c r="K112" s="29">
        <v>0</v>
      </c>
      <c r="L112" s="29">
        <v>0</v>
      </c>
    </row>
    <row r="113" spans="1:12" x14ac:dyDescent="0.35">
      <c r="A113" s="41">
        <v>10.5</v>
      </c>
      <c r="B113" s="41">
        <v>2.2000000000000002</v>
      </c>
      <c r="C113" s="29">
        <v>65</v>
      </c>
      <c r="D113" s="29">
        <v>3</v>
      </c>
      <c r="E113" s="29">
        <v>121</v>
      </c>
      <c r="F113" s="29">
        <v>3</v>
      </c>
      <c r="G113" s="29">
        <v>108</v>
      </c>
      <c r="H113" s="29">
        <v>0</v>
      </c>
      <c r="I113" s="35">
        <v>29</v>
      </c>
      <c r="J113" s="29">
        <v>54</v>
      </c>
      <c r="K113" s="29">
        <v>1</v>
      </c>
      <c r="L113" s="29">
        <v>0</v>
      </c>
    </row>
    <row r="114" spans="1:12" x14ac:dyDescent="0.35">
      <c r="A114" s="41">
        <v>8.9</v>
      </c>
      <c r="B114" s="41">
        <v>1.7</v>
      </c>
      <c r="C114" s="29">
        <v>39</v>
      </c>
      <c r="D114" s="29">
        <v>7</v>
      </c>
      <c r="E114" s="29">
        <v>116</v>
      </c>
      <c r="F114" s="29">
        <v>7</v>
      </c>
      <c r="G114" s="29">
        <v>155</v>
      </c>
      <c r="H114" s="29">
        <v>1</v>
      </c>
      <c r="I114" s="35">
        <v>35</v>
      </c>
      <c r="J114" s="29">
        <v>8</v>
      </c>
      <c r="K114" s="29">
        <v>1</v>
      </c>
      <c r="L114" s="29">
        <v>0</v>
      </c>
    </row>
    <row r="115" spans="1:12" x14ac:dyDescent="0.35">
      <c r="A115" s="41">
        <v>7.9</v>
      </c>
      <c r="B115" s="41">
        <v>1.8</v>
      </c>
      <c r="C115" s="29">
        <v>42</v>
      </c>
      <c r="D115" s="29">
        <v>4</v>
      </c>
      <c r="E115" s="29">
        <v>68</v>
      </c>
      <c r="F115" s="29">
        <v>1</v>
      </c>
      <c r="G115" s="29">
        <v>90</v>
      </c>
      <c r="H115" s="29">
        <v>0</v>
      </c>
      <c r="I115" s="35">
        <v>36</v>
      </c>
      <c r="J115" s="29">
        <v>17</v>
      </c>
      <c r="K115" s="29">
        <v>0</v>
      </c>
      <c r="L115" s="29">
        <v>0</v>
      </c>
    </row>
    <row r="116" spans="1:12" x14ac:dyDescent="0.35">
      <c r="A116" s="41">
        <v>21</v>
      </c>
      <c r="B116" s="41">
        <v>3.3</v>
      </c>
      <c r="C116" s="29">
        <v>89</v>
      </c>
      <c r="D116" s="29">
        <v>6</v>
      </c>
      <c r="E116" s="29">
        <v>296</v>
      </c>
      <c r="F116" s="29">
        <v>5</v>
      </c>
      <c r="G116" s="29">
        <v>137</v>
      </c>
      <c r="H116" s="29">
        <v>0</v>
      </c>
      <c r="I116" s="35">
        <v>36</v>
      </c>
      <c r="J116" s="29">
        <v>27</v>
      </c>
      <c r="K116" s="29">
        <v>1</v>
      </c>
      <c r="L116" s="29">
        <v>0</v>
      </c>
    </row>
    <row r="117" spans="1:12" x14ac:dyDescent="0.35">
      <c r="A117" s="41">
        <v>12.7</v>
      </c>
      <c r="B117" s="41">
        <v>2.2000000000000002</v>
      </c>
      <c r="C117" s="29">
        <v>65</v>
      </c>
      <c r="D117" s="29">
        <v>6</v>
      </c>
      <c r="E117" s="29">
        <v>165</v>
      </c>
      <c r="F117" s="29">
        <v>4</v>
      </c>
      <c r="G117" s="29">
        <v>140</v>
      </c>
      <c r="H117" s="29">
        <v>1</v>
      </c>
      <c r="I117" s="35">
        <v>35</v>
      </c>
      <c r="J117" s="29">
        <v>62</v>
      </c>
      <c r="K117" s="29">
        <v>1</v>
      </c>
      <c r="L117" s="29">
        <v>1</v>
      </c>
    </row>
    <row r="118" spans="1:12" x14ac:dyDescent="0.35">
      <c r="A118" s="41">
        <v>9.4</v>
      </c>
      <c r="B118" s="41">
        <v>1.9</v>
      </c>
      <c r="C118" s="29">
        <v>49</v>
      </c>
      <c r="D118" s="29">
        <v>10</v>
      </c>
      <c r="E118" s="29">
        <v>92</v>
      </c>
      <c r="F118" s="29">
        <v>2</v>
      </c>
      <c r="G118" s="29">
        <v>98</v>
      </c>
      <c r="H118" s="29">
        <v>1</v>
      </c>
      <c r="I118" s="35">
        <v>42</v>
      </c>
      <c r="J118" s="29">
        <v>25</v>
      </c>
      <c r="K118" s="29">
        <v>1</v>
      </c>
      <c r="L118" s="29">
        <v>1</v>
      </c>
    </row>
    <row r="119" spans="1:12" x14ac:dyDescent="0.35">
      <c r="A119" s="41">
        <v>7.5</v>
      </c>
      <c r="B119" s="41">
        <v>1.8</v>
      </c>
      <c r="C119" s="29">
        <v>51</v>
      </c>
      <c r="D119" s="29">
        <v>18</v>
      </c>
      <c r="E119" s="29">
        <v>109</v>
      </c>
      <c r="F119" s="29">
        <v>3</v>
      </c>
      <c r="G119" s="29">
        <v>111</v>
      </c>
      <c r="H119" s="29">
        <v>0</v>
      </c>
      <c r="I119" s="35">
        <v>49</v>
      </c>
      <c r="J119" s="29">
        <v>29</v>
      </c>
      <c r="K119" s="29">
        <v>0</v>
      </c>
      <c r="L119" s="29">
        <v>0</v>
      </c>
    </row>
    <row r="120" spans="1:12" x14ac:dyDescent="0.35">
      <c r="A120" s="41">
        <v>11.8</v>
      </c>
      <c r="B120" s="41">
        <v>1.8</v>
      </c>
      <c r="C120" s="29">
        <v>53</v>
      </c>
      <c r="D120" s="29">
        <v>7</v>
      </c>
      <c r="E120" s="29">
        <v>125</v>
      </c>
      <c r="F120" s="29">
        <v>2</v>
      </c>
      <c r="G120" s="29">
        <v>101</v>
      </c>
      <c r="H120" s="29">
        <v>0</v>
      </c>
      <c r="I120" s="35">
        <v>36</v>
      </c>
      <c r="J120" s="29">
        <v>32</v>
      </c>
      <c r="K120" s="29">
        <v>1</v>
      </c>
      <c r="L120" s="29">
        <v>0</v>
      </c>
    </row>
    <row r="121" spans="1:12" x14ac:dyDescent="0.35">
      <c r="A121" s="41">
        <v>11.4</v>
      </c>
      <c r="B121" s="41">
        <v>3.6</v>
      </c>
      <c r="C121" s="29">
        <v>96</v>
      </c>
      <c r="D121" s="29">
        <v>1</v>
      </c>
      <c r="E121" s="29">
        <v>199</v>
      </c>
      <c r="F121" s="29">
        <v>3</v>
      </c>
      <c r="G121" s="29">
        <v>109</v>
      </c>
      <c r="H121" s="29">
        <v>0</v>
      </c>
      <c r="I121" s="35">
        <v>24</v>
      </c>
      <c r="J121" s="29">
        <v>65</v>
      </c>
      <c r="K121" s="29">
        <v>0</v>
      </c>
      <c r="L121" s="29">
        <v>0</v>
      </c>
    </row>
    <row r="122" spans="1:12" x14ac:dyDescent="0.35">
      <c r="A122" s="41">
        <v>7.2</v>
      </c>
      <c r="B122" s="41">
        <v>1.9</v>
      </c>
      <c r="C122" s="29">
        <v>56</v>
      </c>
      <c r="D122" s="29">
        <v>4</v>
      </c>
      <c r="E122" s="29">
        <v>113</v>
      </c>
      <c r="F122" s="29">
        <v>5</v>
      </c>
      <c r="G122" s="29">
        <v>132</v>
      </c>
      <c r="H122" s="29">
        <v>1</v>
      </c>
      <c r="I122" s="35">
        <v>31</v>
      </c>
      <c r="J122" s="29">
        <v>36</v>
      </c>
      <c r="K122" s="29">
        <v>0</v>
      </c>
      <c r="L122" s="29">
        <v>1</v>
      </c>
    </row>
    <row r="123" spans="1:12" x14ac:dyDescent="0.35">
      <c r="A123" s="41">
        <v>20.399999999999999</v>
      </c>
      <c r="B123" s="41">
        <v>3.3</v>
      </c>
      <c r="C123" s="29">
        <v>79</v>
      </c>
      <c r="D123" s="29">
        <v>7</v>
      </c>
      <c r="E123" s="29">
        <v>284</v>
      </c>
      <c r="F123" s="29">
        <v>5</v>
      </c>
      <c r="G123" s="29">
        <v>137</v>
      </c>
      <c r="H123" s="29">
        <v>0</v>
      </c>
      <c r="I123" s="35">
        <v>39</v>
      </c>
      <c r="J123" s="29">
        <v>39</v>
      </c>
      <c r="K123" s="29">
        <v>1</v>
      </c>
      <c r="L123" s="29">
        <v>0</v>
      </c>
    </row>
    <row r="124" spans="1:12" x14ac:dyDescent="0.35">
      <c r="A124" s="41">
        <v>9.8000000000000007</v>
      </c>
      <c r="B124" s="41">
        <v>1.9</v>
      </c>
      <c r="C124" s="29">
        <v>64</v>
      </c>
      <c r="D124" s="29">
        <v>5</v>
      </c>
      <c r="E124" s="29">
        <v>115</v>
      </c>
      <c r="F124" s="29">
        <v>0</v>
      </c>
      <c r="G124" s="29">
        <v>72</v>
      </c>
      <c r="H124" s="29">
        <v>1</v>
      </c>
      <c r="I124" s="35">
        <v>35</v>
      </c>
      <c r="J124" s="29">
        <v>50</v>
      </c>
      <c r="K124" s="29">
        <v>0</v>
      </c>
      <c r="L124" s="29">
        <v>0</v>
      </c>
    </row>
    <row r="125" spans="1:12" x14ac:dyDescent="0.35">
      <c r="A125" s="41">
        <v>16.2</v>
      </c>
      <c r="B125" s="41">
        <v>2.9</v>
      </c>
      <c r="C125" s="29">
        <v>67</v>
      </c>
      <c r="D125" s="29">
        <v>9</v>
      </c>
      <c r="E125" s="29">
        <v>188</v>
      </c>
      <c r="F125" s="29">
        <v>0</v>
      </c>
      <c r="G125" s="29">
        <v>76</v>
      </c>
      <c r="H125" s="29">
        <v>1</v>
      </c>
      <c r="I125" s="35">
        <v>37</v>
      </c>
      <c r="J125" s="29">
        <v>49</v>
      </c>
      <c r="K125" s="29">
        <v>0</v>
      </c>
      <c r="L125" s="29">
        <v>1</v>
      </c>
    </row>
    <row r="126" spans="1:12" x14ac:dyDescent="0.35">
      <c r="A126" s="41">
        <v>11.4</v>
      </c>
      <c r="B126" s="41">
        <v>2.2999999999999998</v>
      </c>
      <c r="C126" s="29">
        <v>65</v>
      </c>
      <c r="D126" s="29">
        <v>9</v>
      </c>
      <c r="E126" s="29">
        <v>139</v>
      </c>
      <c r="F126" s="29">
        <v>4</v>
      </c>
      <c r="G126" s="29">
        <v>124</v>
      </c>
      <c r="H126" s="29">
        <v>1</v>
      </c>
      <c r="I126" s="35">
        <v>40</v>
      </c>
      <c r="J126" s="29">
        <v>59</v>
      </c>
      <c r="K126" s="29">
        <v>0</v>
      </c>
      <c r="L126" s="29">
        <v>1</v>
      </c>
    </row>
    <row r="127" spans="1:12" x14ac:dyDescent="0.35">
      <c r="A127" s="41">
        <v>18.3</v>
      </c>
      <c r="B127" s="41">
        <v>3.2</v>
      </c>
      <c r="C127" s="29">
        <v>89</v>
      </c>
      <c r="D127" s="29">
        <v>6</v>
      </c>
      <c r="E127" s="29">
        <v>232</v>
      </c>
      <c r="F127" s="29">
        <v>2</v>
      </c>
      <c r="G127" s="29">
        <v>99</v>
      </c>
      <c r="H127" s="29">
        <v>1</v>
      </c>
      <c r="I127" s="35">
        <v>37</v>
      </c>
      <c r="J127" s="29">
        <v>89</v>
      </c>
      <c r="K127" s="29">
        <v>0</v>
      </c>
      <c r="L127" s="29">
        <v>1</v>
      </c>
    </row>
    <row r="128" spans="1:12" x14ac:dyDescent="0.35">
      <c r="A128" s="41">
        <v>8.6999999999999993</v>
      </c>
      <c r="B128" s="41">
        <v>1.8</v>
      </c>
      <c r="C128" s="29">
        <v>53</v>
      </c>
      <c r="D128" s="29">
        <v>10</v>
      </c>
      <c r="E128" s="29">
        <v>83</v>
      </c>
      <c r="F128" s="29">
        <v>2</v>
      </c>
      <c r="G128" s="29">
        <v>90</v>
      </c>
      <c r="H128" s="29">
        <v>1</v>
      </c>
      <c r="I128" s="35">
        <v>39</v>
      </c>
      <c r="J128" s="29">
        <v>109</v>
      </c>
      <c r="K128" s="29">
        <v>0</v>
      </c>
      <c r="L128" s="29">
        <v>0</v>
      </c>
    </row>
    <row r="129" spans="1:12" x14ac:dyDescent="0.35">
      <c r="A129" s="41">
        <v>9.1</v>
      </c>
      <c r="B129" s="41">
        <v>1.8</v>
      </c>
      <c r="C129" s="29">
        <v>44</v>
      </c>
      <c r="D129" s="29">
        <v>14</v>
      </c>
      <c r="E129" s="29">
        <v>100</v>
      </c>
      <c r="F129" s="29">
        <v>2</v>
      </c>
      <c r="G129" s="29">
        <v>98</v>
      </c>
      <c r="H129" s="29">
        <v>1</v>
      </c>
      <c r="I129" s="35">
        <v>41</v>
      </c>
      <c r="J129" s="29">
        <v>20</v>
      </c>
      <c r="K129" s="29">
        <v>1</v>
      </c>
      <c r="L129" s="29">
        <v>0</v>
      </c>
    </row>
    <row r="130" spans="1:12" x14ac:dyDescent="0.35">
      <c r="A130" s="41">
        <v>9.6999999999999993</v>
      </c>
      <c r="B130" s="41">
        <v>1.8</v>
      </c>
      <c r="C130" s="29">
        <v>46</v>
      </c>
      <c r="D130" s="29">
        <v>7</v>
      </c>
      <c r="E130" s="29">
        <v>113</v>
      </c>
      <c r="F130" s="29">
        <v>1</v>
      </c>
      <c r="G130" s="29">
        <v>85</v>
      </c>
      <c r="H130" s="29">
        <v>0</v>
      </c>
      <c r="I130" s="35">
        <v>39</v>
      </c>
      <c r="J130" s="29">
        <v>22</v>
      </c>
      <c r="K130" s="29">
        <v>1</v>
      </c>
      <c r="L130" s="29">
        <v>0</v>
      </c>
    </row>
    <row r="131" spans="1:12" x14ac:dyDescent="0.35">
      <c r="A131" s="41">
        <v>6.6</v>
      </c>
      <c r="B131" s="41">
        <v>1.6</v>
      </c>
      <c r="C131" s="29">
        <v>58</v>
      </c>
      <c r="D131" s="29">
        <v>17</v>
      </c>
      <c r="E131" s="29">
        <v>100</v>
      </c>
      <c r="F131" s="29">
        <v>4</v>
      </c>
      <c r="G131" s="29">
        <v>136</v>
      </c>
      <c r="H131" s="29">
        <v>1</v>
      </c>
      <c r="I131" s="35">
        <v>43</v>
      </c>
      <c r="J131" s="29">
        <v>39</v>
      </c>
      <c r="K131" s="29">
        <v>0</v>
      </c>
      <c r="L131" s="29">
        <v>0</v>
      </c>
    </row>
    <row r="132" spans="1:12" x14ac:dyDescent="0.35">
      <c r="A132" s="41">
        <v>9.1</v>
      </c>
      <c r="B132" s="41">
        <v>2.2000000000000002</v>
      </c>
      <c r="C132" s="29">
        <v>62</v>
      </c>
      <c r="D132" s="29">
        <v>23</v>
      </c>
      <c r="E132" s="29">
        <v>123</v>
      </c>
      <c r="F132" s="29">
        <v>6</v>
      </c>
      <c r="G132" s="29">
        <v>168</v>
      </c>
      <c r="H132" s="29">
        <v>1</v>
      </c>
      <c r="I132" s="35">
        <v>48</v>
      </c>
      <c r="J132" s="29">
        <v>43</v>
      </c>
      <c r="K132" s="29">
        <v>0</v>
      </c>
      <c r="L132" s="29">
        <v>1</v>
      </c>
    </row>
    <row r="133" spans="1:12" x14ac:dyDescent="0.35">
      <c r="A133" s="41">
        <v>9.6999999999999993</v>
      </c>
      <c r="B133" s="41">
        <v>2.1</v>
      </c>
      <c r="C133" s="29">
        <v>62</v>
      </c>
      <c r="D133" s="29">
        <v>11</v>
      </c>
      <c r="E133" s="29">
        <v>106</v>
      </c>
      <c r="F133" s="29">
        <v>2</v>
      </c>
      <c r="G133" s="29">
        <v>96</v>
      </c>
      <c r="H133" s="29">
        <v>1</v>
      </c>
      <c r="I133" s="35">
        <v>42</v>
      </c>
      <c r="J133" s="29">
        <v>49</v>
      </c>
      <c r="K133" s="29">
        <v>0</v>
      </c>
      <c r="L133" s="29">
        <v>0</v>
      </c>
    </row>
    <row r="134" spans="1:12" x14ac:dyDescent="0.35">
      <c r="A134" s="41">
        <v>7.8</v>
      </c>
      <c r="B134" s="41">
        <v>2.1</v>
      </c>
      <c r="C134" s="29">
        <v>46</v>
      </c>
      <c r="D134" s="29">
        <v>17</v>
      </c>
      <c r="E134" s="29">
        <v>126</v>
      </c>
      <c r="F134" s="29">
        <v>2</v>
      </c>
      <c r="G134" s="29">
        <v>97</v>
      </c>
      <c r="H134" s="29">
        <v>1</v>
      </c>
      <c r="I134" s="35">
        <v>47</v>
      </c>
      <c r="J134" s="29">
        <v>24</v>
      </c>
      <c r="K134" s="29">
        <v>0</v>
      </c>
      <c r="L134" s="29">
        <v>0</v>
      </c>
    </row>
    <row r="135" spans="1:12" x14ac:dyDescent="0.35">
      <c r="A135" s="41">
        <v>13.9</v>
      </c>
      <c r="B135" s="41">
        <v>2.4</v>
      </c>
      <c r="C135" s="29">
        <v>66</v>
      </c>
      <c r="D135" s="29">
        <v>7</v>
      </c>
      <c r="E135" s="29">
        <v>200</v>
      </c>
      <c r="F135" s="29">
        <v>4</v>
      </c>
      <c r="G135" s="29">
        <v>124</v>
      </c>
      <c r="H135" s="29">
        <v>1</v>
      </c>
      <c r="I135" s="35">
        <v>38</v>
      </c>
      <c r="J135" s="29">
        <v>62</v>
      </c>
      <c r="K135" s="29">
        <v>1</v>
      </c>
      <c r="L135" s="29">
        <v>0</v>
      </c>
    </row>
    <row r="136" spans="1:12" x14ac:dyDescent="0.35">
      <c r="A136" s="41">
        <v>10.3</v>
      </c>
      <c r="B136" s="41">
        <v>2.2000000000000002</v>
      </c>
      <c r="C136" s="29">
        <v>56</v>
      </c>
      <c r="D136" s="29">
        <v>11</v>
      </c>
      <c r="E136" s="29">
        <v>47</v>
      </c>
      <c r="F136" s="29">
        <v>3</v>
      </c>
      <c r="G136" s="29">
        <v>111</v>
      </c>
      <c r="H136" s="29">
        <v>0</v>
      </c>
      <c r="I136" s="35">
        <v>38</v>
      </c>
      <c r="J136" s="29">
        <v>30</v>
      </c>
      <c r="K136" s="29">
        <v>1</v>
      </c>
      <c r="L136" s="29">
        <v>0</v>
      </c>
    </row>
    <row r="137" spans="1:12" x14ac:dyDescent="0.35">
      <c r="A137" s="41">
        <v>11.7</v>
      </c>
      <c r="B137" s="41">
        <v>3</v>
      </c>
      <c r="C137" s="29">
        <v>82</v>
      </c>
      <c r="D137" s="29">
        <v>15</v>
      </c>
      <c r="E137" s="29">
        <v>202</v>
      </c>
      <c r="F137" s="29">
        <v>5</v>
      </c>
      <c r="G137" s="29">
        <v>147</v>
      </c>
      <c r="H137" s="29">
        <v>1</v>
      </c>
      <c r="I137" s="35">
        <v>42</v>
      </c>
      <c r="J137" s="29">
        <v>61</v>
      </c>
      <c r="K137" s="29">
        <v>0</v>
      </c>
      <c r="L137" s="29">
        <v>0</v>
      </c>
    </row>
    <row r="138" spans="1:12" x14ac:dyDescent="0.35">
      <c r="A138" s="41">
        <v>9.4</v>
      </c>
      <c r="B138" s="41">
        <v>1.8</v>
      </c>
      <c r="C138" s="29">
        <v>44</v>
      </c>
      <c r="D138" s="29">
        <v>12</v>
      </c>
      <c r="E138" s="29">
        <v>97</v>
      </c>
      <c r="F138" s="29">
        <v>2</v>
      </c>
      <c r="G138" s="29">
        <v>101</v>
      </c>
      <c r="H138" s="29">
        <v>1</v>
      </c>
      <c r="I138" s="35">
        <v>40</v>
      </c>
      <c r="J138" s="29">
        <v>21</v>
      </c>
      <c r="K138" s="29">
        <v>1</v>
      </c>
      <c r="L138" s="29">
        <v>0</v>
      </c>
    </row>
    <row r="139" spans="1:12" x14ac:dyDescent="0.35">
      <c r="A139" s="41">
        <v>9.5</v>
      </c>
      <c r="B139" s="41">
        <v>1.9</v>
      </c>
      <c r="C139" s="29">
        <v>44</v>
      </c>
      <c r="D139" s="29">
        <v>10</v>
      </c>
      <c r="E139" s="29">
        <v>49</v>
      </c>
      <c r="F139" s="29">
        <v>3</v>
      </c>
      <c r="G139" s="29">
        <v>111</v>
      </c>
      <c r="H139" s="29">
        <v>0</v>
      </c>
      <c r="I139" s="35">
        <v>40</v>
      </c>
      <c r="J139" s="29">
        <v>15</v>
      </c>
      <c r="K139" s="29">
        <v>1</v>
      </c>
      <c r="L139" s="29">
        <v>0</v>
      </c>
    </row>
    <row r="140" spans="1:12" x14ac:dyDescent="0.35">
      <c r="A140" s="41">
        <v>8.6999999999999993</v>
      </c>
      <c r="B140" s="41">
        <v>2.1</v>
      </c>
      <c r="C140" s="29">
        <v>51</v>
      </c>
      <c r="D140" s="29">
        <v>15</v>
      </c>
      <c r="E140" s="29">
        <v>84</v>
      </c>
      <c r="F140" s="29">
        <v>4</v>
      </c>
      <c r="G140" s="29">
        <v>122</v>
      </c>
      <c r="H140" s="29">
        <v>1</v>
      </c>
      <c r="I140" s="35">
        <v>43</v>
      </c>
      <c r="J140" s="29">
        <v>26</v>
      </c>
      <c r="K140" s="29">
        <v>0</v>
      </c>
      <c r="L140" s="29">
        <v>0</v>
      </c>
    </row>
    <row r="141" spans="1:12" x14ac:dyDescent="0.35">
      <c r="A141" s="41">
        <v>12.8</v>
      </c>
      <c r="B141" s="41">
        <v>2.9</v>
      </c>
      <c r="C141" s="29">
        <v>70</v>
      </c>
      <c r="D141" s="29">
        <v>13</v>
      </c>
      <c r="E141" s="29">
        <v>209</v>
      </c>
      <c r="F141" s="29">
        <v>1</v>
      </c>
      <c r="G141" s="29">
        <v>85</v>
      </c>
      <c r="H141" s="29">
        <v>1</v>
      </c>
      <c r="I141" s="35">
        <v>40</v>
      </c>
      <c r="J141" s="29">
        <v>57</v>
      </c>
      <c r="K141" s="29">
        <v>0</v>
      </c>
      <c r="L141" s="29">
        <v>0</v>
      </c>
    </row>
    <row r="142" spans="1:12" x14ac:dyDescent="0.35">
      <c r="A142" s="41">
        <v>6.6</v>
      </c>
      <c r="B142" s="41">
        <v>1.7</v>
      </c>
      <c r="C142" s="29">
        <v>44</v>
      </c>
      <c r="D142" s="29">
        <v>2</v>
      </c>
      <c r="E142" s="29">
        <v>70</v>
      </c>
      <c r="F142" s="29">
        <v>5</v>
      </c>
      <c r="G142" s="29">
        <v>137</v>
      </c>
      <c r="H142" s="29">
        <v>0</v>
      </c>
      <c r="I142" s="35">
        <v>29</v>
      </c>
      <c r="J142" s="29">
        <v>19</v>
      </c>
      <c r="K142" s="29">
        <v>0</v>
      </c>
      <c r="L142" s="29">
        <v>0</v>
      </c>
    </row>
    <row r="143" spans="1:12" x14ac:dyDescent="0.35">
      <c r="A143" s="41">
        <v>17</v>
      </c>
      <c r="B143" s="41">
        <v>3</v>
      </c>
      <c r="C143" s="29">
        <v>75</v>
      </c>
      <c r="D143" s="29">
        <v>7</v>
      </c>
      <c r="E143" s="29">
        <v>185</v>
      </c>
      <c r="F143" s="29">
        <v>2</v>
      </c>
      <c r="G143" s="29">
        <v>99</v>
      </c>
      <c r="H143" s="29">
        <v>1</v>
      </c>
      <c r="I143" s="35">
        <v>39</v>
      </c>
      <c r="J143" s="29">
        <v>58</v>
      </c>
      <c r="K143" s="29">
        <v>0</v>
      </c>
      <c r="L143" s="29">
        <v>0</v>
      </c>
    </row>
    <row r="144" spans="1:12" x14ac:dyDescent="0.35">
      <c r="A144" s="41">
        <v>16.7</v>
      </c>
      <c r="B144" s="41">
        <v>3</v>
      </c>
      <c r="C144" s="29">
        <v>68</v>
      </c>
      <c r="D144" s="29">
        <v>4</v>
      </c>
      <c r="E144" s="29">
        <v>209</v>
      </c>
      <c r="F144" s="29">
        <v>0</v>
      </c>
      <c r="G144" s="29">
        <v>75</v>
      </c>
      <c r="H144" s="29">
        <v>1</v>
      </c>
      <c r="I144" s="35">
        <v>35</v>
      </c>
      <c r="J144" s="29">
        <v>51</v>
      </c>
      <c r="K144" s="29">
        <v>0</v>
      </c>
      <c r="L144" s="29">
        <v>0</v>
      </c>
    </row>
    <row r="145" spans="1:12" x14ac:dyDescent="0.35">
      <c r="A145" s="41">
        <v>15.9</v>
      </c>
      <c r="B145" s="41">
        <v>3.4</v>
      </c>
      <c r="C145" s="29">
        <v>84</v>
      </c>
      <c r="D145" s="29">
        <v>9</v>
      </c>
      <c r="E145" s="29">
        <v>175</v>
      </c>
      <c r="F145" s="29">
        <v>1</v>
      </c>
      <c r="G145" s="29">
        <v>84</v>
      </c>
      <c r="H145" s="29">
        <v>1</v>
      </c>
      <c r="I145" s="35">
        <v>37</v>
      </c>
      <c r="J145" s="29">
        <v>76</v>
      </c>
      <c r="K145" s="29">
        <v>0</v>
      </c>
      <c r="L145" s="29">
        <v>0</v>
      </c>
    </row>
    <row r="146" spans="1:12" x14ac:dyDescent="0.35">
      <c r="A146" s="41">
        <v>7.9</v>
      </c>
      <c r="B146" s="41">
        <v>2</v>
      </c>
      <c r="C146" s="29">
        <v>51</v>
      </c>
      <c r="D146" s="29">
        <v>3</v>
      </c>
      <c r="E146" s="29">
        <v>118</v>
      </c>
      <c r="F146" s="29">
        <v>3</v>
      </c>
      <c r="G146" s="29">
        <v>115</v>
      </c>
      <c r="H146" s="29">
        <v>0</v>
      </c>
      <c r="I146" s="35">
        <v>33</v>
      </c>
      <c r="J146" s="29">
        <v>31</v>
      </c>
      <c r="K146" s="29">
        <v>0</v>
      </c>
      <c r="L146" s="29">
        <v>0</v>
      </c>
    </row>
    <row r="147" spans="1:12" x14ac:dyDescent="0.35">
      <c r="A147" s="41">
        <v>14.1</v>
      </c>
      <c r="B147" s="41">
        <v>3.3</v>
      </c>
      <c r="C147" s="29">
        <v>88</v>
      </c>
      <c r="D147" s="29">
        <v>5</v>
      </c>
      <c r="E147" s="29">
        <v>253</v>
      </c>
      <c r="F147" s="29">
        <v>4</v>
      </c>
      <c r="G147" s="29">
        <v>124</v>
      </c>
      <c r="H147" s="29">
        <v>1</v>
      </c>
      <c r="I147" s="35">
        <v>35</v>
      </c>
      <c r="J147" s="29">
        <v>63</v>
      </c>
      <c r="K147" s="29">
        <v>0</v>
      </c>
      <c r="L147" s="29">
        <v>1</v>
      </c>
    </row>
    <row r="148" spans="1:12" x14ac:dyDescent="0.35">
      <c r="A148" s="41">
        <v>8.1</v>
      </c>
      <c r="B148" s="41">
        <v>1.7</v>
      </c>
      <c r="C148" s="29">
        <v>58</v>
      </c>
      <c r="D148" s="29">
        <v>19</v>
      </c>
      <c r="E148" s="29">
        <v>20</v>
      </c>
      <c r="F148" s="29">
        <v>4</v>
      </c>
      <c r="G148" s="29">
        <v>139</v>
      </c>
      <c r="H148" s="29">
        <v>0</v>
      </c>
      <c r="I148" s="35">
        <v>42</v>
      </c>
      <c r="J148" s="29">
        <v>35</v>
      </c>
      <c r="K148" s="29">
        <v>0</v>
      </c>
      <c r="L148" s="29">
        <v>0</v>
      </c>
    </row>
    <row r="149" spans="1:12" x14ac:dyDescent="0.35">
      <c r="A149" s="41">
        <v>13.6</v>
      </c>
      <c r="B149" s="41">
        <v>2.9</v>
      </c>
      <c r="C149" s="29">
        <v>66</v>
      </c>
      <c r="D149" s="29">
        <v>17</v>
      </c>
      <c r="E149" s="29">
        <v>103</v>
      </c>
      <c r="F149" s="29">
        <v>2</v>
      </c>
      <c r="G149" s="29">
        <v>102</v>
      </c>
      <c r="H149" s="29">
        <v>0</v>
      </c>
      <c r="I149" s="35">
        <v>45</v>
      </c>
      <c r="J149" s="29">
        <v>48</v>
      </c>
      <c r="K149" s="29">
        <v>0</v>
      </c>
      <c r="L149" s="29">
        <v>0</v>
      </c>
    </row>
    <row r="150" spans="1:12" x14ac:dyDescent="0.35">
      <c r="A150" s="41">
        <v>10</v>
      </c>
      <c r="B150" s="41">
        <v>2</v>
      </c>
      <c r="C150" s="29">
        <v>55</v>
      </c>
      <c r="D150" s="29">
        <v>8</v>
      </c>
      <c r="E150" s="29">
        <v>120</v>
      </c>
      <c r="F150" s="29">
        <v>3</v>
      </c>
      <c r="G150" s="29">
        <v>114</v>
      </c>
      <c r="H150" s="29">
        <v>0</v>
      </c>
      <c r="I150" s="35">
        <v>40</v>
      </c>
      <c r="J150" s="29">
        <v>34</v>
      </c>
      <c r="K150" s="29">
        <v>0</v>
      </c>
      <c r="L150" s="29">
        <v>0</v>
      </c>
    </row>
    <row r="151" spans="1:12" x14ac:dyDescent="0.35">
      <c r="A151" s="41">
        <v>11.6</v>
      </c>
      <c r="B151" s="41">
        <v>2.2000000000000002</v>
      </c>
      <c r="C151" s="29">
        <v>60</v>
      </c>
      <c r="D151" s="29">
        <v>9</v>
      </c>
      <c r="E151" s="29">
        <v>102</v>
      </c>
      <c r="F151" s="29">
        <v>5</v>
      </c>
      <c r="G151" s="29">
        <v>135</v>
      </c>
      <c r="H151" s="29">
        <v>1</v>
      </c>
      <c r="I151" s="35">
        <v>39</v>
      </c>
      <c r="J151" s="29">
        <v>37</v>
      </c>
      <c r="K151" s="29">
        <v>1</v>
      </c>
      <c r="L151" s="29">
        <v>0</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C7421-65B3-4AEE-9274-2B96BD74C309}">
  <sheetPr>
    <tabColor theme="8" tint="0.39997558519241921"/>
  </sheetPr>
  <dimension ref="A1:I151"/>
  <sheetViews>
    <sheetView workbookViewId="0">
      <selection activeCell="B12" sqref="B12"/>
    </sheetView>
  </sheetViews>
  <sheetFormatPr defaultRowHeight="14.5" x14ac:dyDescent="0.35"/>
  <cols>
    <col min="1" max="1" width="13" style="46" bestFit="1" customWidth="1"/>
    <col min="2" max="2" width="10.453125" style="46" bestFit="1" customWidth="1"/>
    <col min="3" max="16384" width="8.7265625" style="46"/>
  </cols>
  <sheetData>
    <row r="1" spans="1:9" x14ac:dyDescent="0.35">
      <c r="A1" s="81" t="s">
        <v>269</v>
      </c>
      <c r="B1" s="81" t="s">
        <v>91</v>
      </c>
      <c r="C1" s="81" t="s">
        <v>270</v>
      </c>
      <c r="F1"/>
      <c r="G1"/>
      <c r="H1"/>
      <c r="I1"/>
    </row>
    <row r="2" spans="1:9" x14ac:dyDescent="0.35">
      <c r="A2" s="46">
        <v>3750</v>
      </c>
      <c r="B2" s="46">
        <v>7</v>
      </c>
      <c r="C2" s="46">
        <v>91640</v>
      </c>
      <c r="F2"/>
      <c r="G2"/>
      <c r="H2"/>
      <c r="I2"/>
    </row>
    <row r="3" spans="1:9" x14ac:dyDescent="0.35">
      <c r="A3" s="46">
        <v>2800</v>
      </c>
      <c r="B3" s="46">
        <v>5</v>
      </c>
      <c r="C3" s="46">
        <v>73620</v>
      </c>
      <c r="F3"/>
      <c r="G3"/>
      <c r="H3"/>
      <c r="I3"/>
    </row>
    <row r="4" spans="1:9" x14ac:dyDescent="0.35">
      <c r="A4" s="46">
        <v>3980</v>
      </c>
      <c r="B4" s="46">
        <v>7</v>
      </c>
      <c r="C4" s="46">
        <v>89890</v>
      </c>
      <c r="F4"/>
      <c r="G4"/>
      <c r="H4"/>
      <c r="I4"/>
    </row>
    <row r="5" spans="1:9" x14ac:dyDescent="0.35">
      <c r="A5" s="46">
        <v>5290</v>
      </c>
      <c r="B5" s="46">
        <v>0</v>
      </c>
      <c r="C5" s="46">
        <v>53380</v>
      </c>
      <c r="F5"/>
      <c r="G5"/>
      <c r="H5"/>
      <c r="I5"/>
    </row>
    <row r="6" spans="1:9" x14ac:dyDescent="0.35">
      <c r="A6" s="46">
        <v>2650</v>
      </c>
      <c r="B6" s="46">
        <v>7</v>
      </c>
      <c r="C6" s="46">
        <v>81460</v>
      </c>
      <c r="F6"/>
      <c r="G6"/>
      <c r="H6"/>
      <c r="I6"/>
    </row>
    <row r="7" spans="1:9" x14ac:dyDescent="0.35">
      <c r="A7" s="46">
        <v>2650</v>
      </c>
      <c r="B7" s="46">
        <v>3</v>
      </c>
      <c r="C7" s="46">
        <v>67430</v>
      </c>
      <c r="F7"/>
      <c r="G7"/>
      <c r="H7"/>
      <c r="I7"/>
    </row>
    <row r="8" spans="1:9" x14ac:dyDescent="0.35">
      <c r="A8" s="46">
        <v>5370</v>
      </c>
      <c r="B8" s="46">
        <v>10</v>
      </c>
      <c r="C8" s="46">
        <v>167100</v>
      </c>
      <c r="F8"/>
      <c r="G8"/>
      <c r="H8"/>
      <c r="I8"/>
    </row>
    <row r="9" spans="1:9" x14ac:dyDescent="0.35">
      <c r="A9" s="46">
        <v>4160</v>
      </c>
      <c r="B9" s="46">
        <v>0</v>
      </c>
      <c r="C9" s="46">
        <v>41480</v>
      </c>
      <c r="F9"/>
      <c r="G9"/>
      <c r="H9"/>
      <c r="I9"/>
    </row>
    <row r="10" spans="1:9" x14ac:dyDescent="0.35">
      <c r="A10" s="46">
        <v>2300</v>
      </c>
      <c r="B10" s="46">
        <v>7</v>
      </c>
      <c r="C10" s="46">
        <v>88560</v>
      </c>
      <c r="F10"/>
      <c r="G10"/>
      <c r="H10"/>
      <c r="I10"/>
    </row>
    <row r="11" spans="1:9" x14ac:dyDescent="0.35">
      <c r="A11" s="46">
        <v>3820</v>
      </c>
      <c r="B11" s="46">
        <v>3</v>
      </c>
      <c r="C11" s="46">
        <v>85070</v>
      </c>
      <c r="F11"/>
      <c r="G11"/>
      <c r="H11"/>
      <c r="I11"/>
    </row>
    <row r="12" spans="1:9" x14ac:dyDescent="0.35">
      <c r="A12" s="46">
        <v>2310</v>
      </c>
      <c r="B12" s="46">
        <v>5</v>
      </c>
      <c r="C12" s="46">
        <v>70700</v>
      </c>
      <c r="F12"/>
      <c r="G12"/>
      <c r="H12"/>
      <c r="I12"/>
    </row>
    <row r="13" spans="1:9" x14ac:dyDescent="0.35">
      <c r="A13" s="46">
        <v>2310</v>
      </c>
      <c r="B13" s="46">
        <v>7</v>
      </c>
      <c r="C13" s="46">
        <v>65060</v>
      </c>
      <c r="F13"/>
      <c r="G13"/>
      <c r="H13"/>
      <c r="I13"/>
    </row>
    <row r="14" spans="1:9" x14ac:dyDescent="0.35">
      <c r="A14" s="46">
        <v>3370</v>
      </c>
      <c r="B14" s="46">
        <v>3</v>
      </c>
      <c r="C14" s="46">
        <v>52970</v>
      </c>
      <c r="F14"/>
      <c r="G14"/>
      <c r="H14"/>
      <c r="I14"/>
    </row>
    <row r="15" spans="1:9" x14ac:dyDescent="0.35">
      <c r="A15" s="46">
        <v>140</v>
      </c>
      <c r="B15" s="46">
        <v>2</v>
      </c>
      <c r="C15" s="46">
        <v>35680</v>
      </c>
      <c r="F15"/>
      <c r="G15"/>
      <c r="H15"/>
      <c r="I15"/>
    </row>
    <row r="16" spans="1:9" x14ac:dyDescent="0.35">
      <c r="A16" s="46">
        <v>420</v>
      </c>
      <c r="B16" s="46">
        <v>8</v>
      </c>
      <c r="C16" s="46">
        <v>54480</v>
      </c>
      <c r="F16"/>
      <c r="G16"/>
      <c r="H16"/>
      <c r="I16"/>
    </row>
    <row r="17" spans="1:9" x14ac:dyDescent="0.35">
      <c r="A17" s="46">
        <v>2160</v>
      </c>
      <c r="B17" s="46">
        <v>2</v>
      </c>
      <c r="C17" s="46">
        <v>54410</v>
      </c>
      <c r="F17"/>
      <c r="G17"/>
      <c r="H17"/>
      <c r="I17"/>
    </row>
    <row r="18" spans="1:9" x14ac:dyDescent="0.35">
      <c r="A18" s="46">
        <v>1490</v>
      </c>
      <c r="B18" s="46">
        <v>8</v>
      </c>
      <c r="C18" s="46">
        <v>59350</v>
      </c>
      <c r="F18"/>
      <c r="G18"/>
      <c r="H18"/>
      <c r="I18"/>
    </row>
    <row r="19" spans="1:9" x14ac:dyDescent="0.35">
      <c r="A19" s="46">
        <v>3480</v>
      </c>
      <c r="B19" s="46">
        <v>12</v>
      </c>
      <c r="C19" s="46">
        <v>121670</v>
      </c>
      <c r="F19"/>
      <c r="G19"/>
      <c r="H19"/>
      <c r="I19"/>
    </row>
    <row r="20" spans="1:9" x14ac:dyDescent="0.35">
      <c r="A20" s="46">
        <v>1640</v>
      </c>
      <c r="B20" s="46">
        <v>1</v>
      </c>
      <c r="C20" s="46">
        <v>22400</v>
      </c>
      <c r="F20"/>
      <c r="G20"/>
      <c r="H20"/>
      <c r="I20"/>
    </row>
    <row r="21" spans="1:9" x14ac:dyDescent="0.35">
      <c r="A21" s="46">
        <v>890</v>
      </c>
      <c r="B21" s="46">
        <v>1</v>
      </c>
      <c r="C21" s="46">
        <v>38300</v>
      </c>
      <c r="F21"/>
      <c r="G21"/>
      <c r="H21"/>
      <c r="I21"/>
    </row>
    <row r="22" spans="1:9" x14ac:dyDescent="0.35">
      <c r="A22" s="46">
        <v>5200</v>
      </c>
      <c r="B22" s="46">
        <v>1</v>
      </c>
      <c r="C22" s="46">
        <v>47060</v>
      </c>
      <c r="F22"/>
      <c r="G22"/>
      <c r="H22"/>
      <c r="I22"/>
    </row>
    <row r="23" spans="1:9" x14ac:dyDescent="0.35">
      <c r="A23" s="46">
        <v>2670</v>
      </c>
      <c r="B23" s="46">
        <v>5</v>
      </c>
      <c r="C23" s="46">
        <v>76300</v>
      </c>
      <c r="F23"/>
      <c r="G23"/>
      <c r="H23"/>
      <c r="I23"/>
    </row>
    <row r="24" spans="1:9" x14ac:dyDescent="0.35">
      <c r="A24" s="46">
        <v>3110</v>
      </c>
      <c r="B24" s="46">
        <v>2</v>
      </c>
      <c r="C24" s="46">
        <v>56550</v>
      </c>
      <c r="F24"/>
      <c r="G24"/>
      <c r="H24"/>
      <c r="I24"/>
    </row>
    <row r="25" spans="1:9" x14ac:dyDescent="0.35">
      <c r="A25" s="46">
        <v>870</v>
      </c>
      <c r="B25" s="46">
        <v>12</v>
      </c>
      <c r="C25" s="46">
        <v>63970</v>
      </c>
      <c r="F25"/>
      <c r="G25"/>
      <c r="H25"/>
      <c r="I25"/>
    </row>
    <row r="26" spans="1:9" x14ac:dyDescent="0.35">
      <c r="A26" s="46">
        <v>2190</v>
      </c>
      <c r="B26" s="46">
        <v>8</v>
      </c>
      <c r="C26" s="46">
        <v>82230</v>
      </c>
      <c r="F26"/>
      <c r="G26"/>
      <c r="H26"/>
      <c r="I26"/>
    </row>
    <row r="27" spans="1:9" x14ac:dyDescent="0.35">
      <c r="A27" s="46">
        <v>3170</v>
      </c>
      <c r="B27" s="46">
        <v>3</v>
      </c>
      <c r="C27" s="46">
        <v>65070</v>
      </c>
      <c r="F27"/>
      <c r="G27"/>
      <c r="H27"/>
      <c r="I27"/>
    </row>
    <row r="28" spans="1:9" x14ac:dyDescent="0.35">
      <c r="A28" s="46">
        <v>1280</v>
      </c>
      <c r="B28" s="46">
        <v>0</v>
      </c>
      <c r="C28" s="46">
        <v>42900</v>
      </c>
      <c r="F28"/>
      <c r="G28"/>
      <c r="H28"/>
      <c r="I28"/>
    </row>
    <row r="29" spans="1:9" x14ac:dyDescent="0.35">
      <c r="A29" s="46">
        <v>3570</v>
      </c>
      <c r="B29" s="46">
        <v>3</v>
      </c>
      <c r="C29" s="46">
        <v>73520</v>
      </c>
      <c r="F29"/>
      <c r="G29"/>
      <c r="H29"/>
      <c r="I29"/>
    </row>
    <row r="30" spans="1:9" x14ac:dyDescent="0.35">
      <c r="A30" s="46">
        <v>2100</v>
      </c>
      <c r="B30" s="46">
        <v>0</v>
      </c>
      <c r="C30" s="46">
        <v>45670</v>
      </c>
      <c r="F30"/>
      <c r="G30"/>
      <c r="H30"/>
      <c r="I30"/>
    </row>
    <row r="31" spans="1:9" x14ac:dyDescent="0.35">
      <c r="A31" s="46">
        <v>2570</v>
      </c>
      <c r="B31" s="46">
        <v>4</v>
      </c>
      <c r="C31" s="46">
        <v>54490</v>
      </c>
      <c r="F31"/>
      <c r="G31"/>
      <c r="H31"/>
      <c r="I31"/>
    </row>
    <row r="32" spans="1:9" x14ac:dyDescent="0.35">
      <c r="A32" s="46">
        <v>2100</v>
      </c>
      <c r="B32" s="46">
        <v>3</v>
      </c>
      <c r="C32" s="46">
        <v>35810</v>
      </c>
      <c r="F32"/>
      <c r="G32"/>
      <c r="H32"/>
      <c r="I32"/>
    </row>
    <row r="33" spans="1:9" x14ac:dyDescent="0.35">
      <c r="A33" s="46">
        <v>5780</v>
      </c>
      <c r="B33" s="46">
        <v>7</v>
      </c>
      <c r="C33" s="46">
        <v>142130</v>
      </c>
      <c r="F33"/>
      <c r="G33"/>
      <c r="H33"/>
      <c r="I33"/>
    </row>
    <row r="34" spans="1:9" x14ac:dyDescent="0.35">
      <c r="A34" s="46">
        <v>2980</v>
      </c>
      <c r="B34" s="46">
        <v>7</v>
      </c>
      <c r="C34" s="46">
        <v>85860</v>
      </c>
      <c r="F34"/>
      <c r="G34"/>
      <c r="H34"/>
      <c r="I34"/>
    </row>
    <row r="35" spans="1:9" x14ac:dyDescent="0.35">
      <c r="A35" s="46">
        <v>1420</v>
      </c>
      <c r="B35" s="46">
        <v>6</v>
      </c>
      <c r="C35" s="46">
        <v>48620</v>
      </c>
      <c r="F35"/>
      <c r="G35"/>
      <c r="H35"/>
      <c r="I35"/>
    </row>
    <row r="36" spans="1:9" x14ac:dyDescent="0.35">
      <c r="A36" s="46">
        <v>4240</v>
      </c>
      <c r="B36" s="46">
        <v>2</v>
      </c>
      <c r="C36" s="46">
        <v>35870</v>
      </c>
      <c r="F36"/>
      <c r="G36"/>
      <c r="H36"/>
      <c r="I36"/>
    </row>
    <row r="37" spans="1:9" x14ac:dyDescent="0.35">
      <c r="A37" s="46">
        <v>1170</v>
      </c>
      <c r="B37" s="46">
        <v>0</v>
      </c>
      <c r="C37" s="46">
        <v>34360</v>
      </c>
      <c r="F37"/>
      <c r="G37"/>
      <c r="H37"/>
      <c r="I37"/>
    </row>
    <row r="38" spans="1:9" x14ac:dyDescent="0.35">
      <c r="A38" s="46">
        <v>3320</v>
      </c>
      <c r="B38" s="46">
        <v>0</v>
      </c>
      <c r="C38" s="46">
        <v>34750</v>
      </c>
      <c r="F38"/>
      <c r="G38"/>
      <c r="H38"/>
      <c r="I38"/>
    </row>
    <row r="39" spans="1:9" x14ac:dyDescent="0.35">
      <c r="A39" s="46">
        <v>70</v>
      </c>
      <c r="B39" s="46">
        <v>11</v>
      </c>
      <c r="C39" s="46">
        <v>18340</v>
      </c>
      <c r="F39"/>
      <c r="G39"/>
      <c r="H39"/>
      <c r="I39"/>
    </row>
    <row r="40" spans="1:9" x14ac:dyDescent="0.35">
      <c r="A40" s="46">
        <v>1010</v>
      </c>
      <c r="B40" s="46">
        <v>10</v>
      </c>
      <c r="C40" s="46">
        <v>53770</v>
      </c>
      <c r="F40"/>
      <c r="G40"/>
      <c r="H40"/>
      <c r="I40"/>
    </row>
    <row r="41" spans="1:9" x14ac:dyDescent="0.35">
      <c r="A41" s="46">
        <v>3300</v>
      </c>
      <c r="B41" s="46">
        <v>2</v>
      </c>
      <c r="C41" s="46">
        <v>51010</v>
      </c>
      <c r="F41"/>
      <c r="G41"/>
      <c r="H41"/>
      <c r="I41"/>
    </row>
    <row r="42" spans="1:9" x14ac:dyDescent="0.35">
      <c r="A42" s="46">
        <v>4110</v>
      </c>
      <c r="B42" s="46">
        <v>5</v>
      </c>
      <c r="C42" s="46">
        <v>84040</v>
      </c>
      <c r="F42"/>
      <c r="G42"/>
      <c r="H42"/>
      <c r="I42"/>
    </row>
    <row r="43" spans="1:9" x14ac:dyDescent="0.35">
      <c r="A43" s="46">
        <v>3260</v>
      </c>
      <c r="B43" s="46">
        <v>6</v>
      </c>
      <c r="C43" s="46">
        <v>73970</v>
      </c>
      <c r="F43"/>
      <c r="G43"/>
      <c r="H43"/>
      <c r="I43"/>
    </row>
    <row r="44" spans="1:9" x14ac:dyDescent="0.35">
      <c r="A44" s="46">
        <v>2830</v>
      </c>
      <c r="B44" s="46">
        <v>5</v>
      </c>
      <c r="C44" s="46">
        <v>83430</v>
      </c>
      <c r="F44"/>
      <c r="G44"/>
      <c r="H44"/>
      <c r="I44"/>
    </row>
    <row r="45" spans="1:9" x14ac:dyDescent="0.35">
      <c r="A45" s="46">
        <v>2550</v>
      </c>
      <c r="B45" s="46">
        <v>5</v>
      </c>
      <c r="C45" s="46">
        <v>65660</v>
      </c>
      <c r="F45"/>
      <c r="G45"/>
      <c r="H45"/>
      <c r="I45"/>
    </row>
    <row r="46" spans="1:9" x14ac:dyDescent="0.35">
      <c r="A46" s="46">
        <v>790</v>
      </c>
      <c r="B46" s="46">
        <v>5</v>
      </c>
      <c r="C46" s="46">
        <v>40500</v>
      </c>
      <c r="F46"/>
      <c r="G46"/>
      <c r="H46"/>
      <c r="I46"/>
    </row>
    <row r="47" spans="1:9" x14ac:dyDescent="0.35">
      <c r="A47" s="46">
        <v>1930</v>
      </c>
      <c r="B47" s="46">
        <v>12</v>
      </c>
      <c r="C47" s="46">
        <v>80430</v>
      </c>
      <c r="F47"/>
      <c r="G47"/>
      <c r="H47"/>
      <c r="I47"/>
    </row>
    <row r="48" spans="1:9" x14ac:dyDescent="0.35">
      <c r="A48" s="46">
        <v>2310</v>
      </c>
      <c r="B48" s="46">
        <v>2</v>
      </c>
      <c r="C48" s="46">
        <v>41070</v>
      </c>
      <c r="F48"/>
      <c r="G48"/>
      <c r="H48"/>
      <c r="I48"/>
    </row>
    <row r="49" spans="1:9" x14ac:dyDescent="0.35">
      <c r="A49" s="46">
        <v>4590</v>
      </c>
      <c r="B49" s="46">
        <v>5</v>
      </c>
      <c r="C49" s="46">
        <v>94860</v>
      </c>
      <c r="F49"/>
      <c r="G49"/>
      <c r="H49"/>
      <c r="I49"/>
    </row>
    <row r="50" spans="1:9" x14ac:dyDescent="0.35">
      <c r="A50" s="46">
        <v>3520</v>
      </c>
      <c r="B50" s="46">
        <v>7</v>
      </c>
      <c r="C50" s="46">
        <v>100370</v>
      </c>
      <c r="F50"/>
      <c r="G50"/>
      <c r="H50"/>
      <c r="I50"/>
    </row>
    <row r="51" spans="1:9" x14ac:dyDescent="0.35">
      <c r="A51" s="46">
        <v>360</v>
      </c>
      <c r="B51" s="46">
        <v>10</v>
      </c>
      <c r="C51" s="46">
        <v>33910</v>
      </c>
      <c r="F51"/>
      <c r="G51"/>
      <c r="H51"/>
      <c r="I51"/>
    </row>
    <row r="52" spans="1:9" x14ac:dyDescent="0.35">
      <c r="A52" s="46">
        <v>3490</v>
      </c>
      <c r="B52" s="46">
        <v>10</v>
      </c>
      <c r="C52" s="46">
        <v>124810</v>
      </c>
      <c r="F52"/>
      <c r="G52"/>
      <c r="H52"/>
      <c r="I52"/>
    </row>
    <row r="53" spans="1:9" x14ac:dyDescent="0.35">
      <c r="A53" s="46">
        <v>2430</v>
      </c>
      <c r="B53" s="46">
        <v>1</v>
      </c>
      <c r="C53" s="46">
        <v>55250</v>
      </c>
      <c r="F53"/>
      <c r="G53"/>
      <c r="H53"/>
      <c r="I53"/>
    </row>
    <row r="54" spans="1:9" x14ac:dyDescent="0.35">
      <c r="A54" s="46">
        <v>1990</v>
      </c>
      <c r="B54" s="46">
        <v>4</v>
      </c>
      <c r="C54" s="46">
        <v>59990</v>
      </c>
      <c r="F54"/>
      <c r="G54"/>
      <c r="H54"/>
      <c r="I54"/>
    </row>
    <row r="55" spans="1:9" x14ac:dyDescent="0.35">
      <c r="A55" s="46">
        <v>3920</v>
      </c>
      <c r="B55" s="46">
        <v>0</v>
      </c>
      <c r="C55" s="46">
        <v>48770</v>
      </c>
      <c r="F55"/>
      <c r="G55"/>
      <c r="H55"/>
      <c r="I55"/>
    </row>
    <row r="56" spans="1:9" x14ac:dyDescent="0.35">
      <c r="A56" s="46">
        <v>4550</v>
      </c>
      <c r="B56" s="46">
        <v>11</v>
      </c>
      <c r="C56" s="46">
        <v>167330</v>
      </c>
      <c r="F56"/>
      <c r="G56"/>
      <c r="H56"/>
      <c r="I56"/>
    </row>
    <row r="57" spans="1:9" x14ac:dyDescent="0.35">
      <c r="A57" s="46">
        <v>4400</v>
      </c>
      <c r="B57" s="46">
        <v>0</v>
      </c>
      <c r="C57" s="46">
        <v>42080</v>
      </c>
      <c r="F57"/>
      <c r="G57"/>
      <c r="H57"/>
      <c r="I57"/>
    </row>
    <row r="58" spans="1:9" x14ac:dyDescent="0.35">
      <c r="A58" s="46">
        <v>1750</v>
      </c>
      <c r="B58" s="46">
        <v>4</v>
      </c>
      <c r="C58" s="46">
        <v>61560</v>
      </c>
      <c r="F58"/>
      <c r="G58"/>
      <c r="H58"/>
      <c r="I58"/>
    </row>
    <row r="59" spans="1:9" x14ac:dyDescent="0.35">
      <c r="A59" s="46">
        <v>2540</v>
      </c>
      <c r="B59" s="46">
        <v>11</v>
      </c>
      <c r="C59" s="46">
        <v>84050</v>
      </c>
      <c r="F59"/>
      <c r="G59"/>
      <c r="H59"/>
      <c r="I59"/>
    </row>
    <row r="60" spans="1:9" x14ac:dyDescent="0.35">
      <c r="A60" s="46">
        <v>3500</v>
      </c>
      <c r="B60" s="46">
        <v>12</v>
      </c>
      <c r="C60" s="46">
        <v>140770</v>
      </c>
      <c r="F60"/>
      <c r="G60"/>
      <c r="H60"/>
      <c r="I60"/>
    </row>
    <row r="61" spans="1:9" x14ac:dyDescent="0.35">
      <c r="A61" s="46">
        <v>4470</v>
      </c>
      <c r="B61" s="46">
        <v>2</v>
      </c>
      <c r="C61" s="46">
        <v>59610</v>
      </c>
      <c r="F61"/>
      <c r="G61"/>
      <c r="H61"/>
      <c r="I61"/>
    </row>
    <row r="62" spans="1:9" x14ac:dyDescent="0.35">
      <c r="A62" s="46">
        <v>2290</v>
      </c>
      <c r="B62" s="46">
        <v>3</v>
      </c>
      <c r="C62" s="46">
        <v>56800</v>
      </c>
      <c r="F62"/>
      <c r="G62"/>
      <c r="H62"/>
      <c r="I62"/>
    </row>
    <row r="63" spans="1:9" x14ac:dyDescent="0.35">
      <c r="A63" s="46">
        <v>2730</v>
      </c>
      <c r="B63" s="46">
        <v>2</v>
      </c>
      <c r="C63" s="46">
        <v>69010</v>
      </c>
      <c r="F63"/>
      <c r="G63"/>
      <c r="H63"/>
      <c r="I63"/>
    </row>
    <row r="64" spans="1:9" x14ac:dyDescent="0.35">
      <c r="A64" s="46">
        <v>1350</v>
      </c>
      <c r="B64" s="46">
        <v>0</v>
      </c>
      <c r="C64" s="46">
        <v>47190</v>
      </c>
      <c r="F64"/>
      <c r="G64"/>
      <c r="H64"/>
      <c r="I64"/>
    </row>
    <row r="65" spans="1:9" x14ac:dyDescent="0.35">
      <c r="A65" s="46">
        <v>1210</v>
      </c>
      <c r="B65" s="46">
        <v>0</v>
      </c>
      <c r="C65" s="46">
        <v>21110</v>
      </c>
      <c r="F65"/>
      <c r="G65"/>
      <c r="H65"/>
      <c r="I65"/>
    </row>
    <row r="66" spans="1:9" x14ac:dyDescent="0.35">
      <c r="A66" s="46">
        <v>4220</v>
      </c>
      <c r="B66" s="46">
        <v>11</v>
      </c>
      <c r="C66" s="46">
        <v>139600</v>
      </c>
      <c r="F66"/>
      <c r="G66"/>
      <c r="H66"/>
      <c r="I66"/>
    </row>
    <row r="67" spans="1:9" x14ac:dyDescent="0.35">
      <c r="A67" s="46">
        <v>5040</v>
      </c>
      <c r="B67" s="46">
        <v>11</v>
      </c>
      <c r="C67" s="46">
        <v>164900</v>
      </c>
      <c r="F67"/>
      <c r="G67"/>
      <c r="H67"/>
      <c r="I67"/>
    </row>
    <row r="68" spans="1:9" x14ac:dyDescent="0.35">
      <c r="A68" s="46">
        <v>2900</v>
      </c>
      <c r="B68" s="46">
        <v>12</v>
      </c>
      <c r="C68" s="46">
        <v>135360</v>
      </c>
      <c r="F68"/>
      <c r="G68"/>
      <c r="H68"/>
      <c r="I68"/>
    </row>
    <row r="69" spans="1:9" x14ac:dyDescent="0.35">
      <c r="A69" s="46">
        <v>4510</v>
      </c>
      <c r="B69" s="46">
        <v>4</v>
      </c>
      <c r="C69" s="46">
        <v>73270</v>
      </c>
      <c r="F69"/>
      <c r="G69"/>
      <c r="H69"/>
      <c r="I69"/>
    </row>
    <row r="70" spans="1:9" x14ac:dyDescent="0.35">
      <c r="A70" s="46">
        <v>3550</v>
      </c>
      <c r="B70" s="46">
        <v>5</v>
      </c>
      <c r="C70" s="46">
        <v>65020</v>
      </c>
      <c r="F70"/>
      <c r="G70"/>
      <c r="H70"/>
      <c r="I70"/>
    </row>
    <row r="71" spans="1:9" x14ac:dyDescent="0.35">
      <c r="A71" s="46">
        <v>2040</v>
      </c>
      <c r="B71" s="46">
        <v>2</v>
      </c>
      <c r="C71" s="46">
        <v>32100</v>
      </c>
      <c r="F71"/>
      <c r="G71"/>
      <c r="H71"/>
      <c r="I71"/>
    </row>
    <row r="72" spans="1:9" x14ac:dyDescent="0.35">
      <c r="A72" s="46">
        <v>3550</v>
      </c>
      <c r="B72" s="46">
        <v>11</v>
      </c>
      <c r="C72" s="46">
        <v>127340</v>
      </c>
      <c r="F72"/>
      <c r="G72"/>
      <c r="H72"/>
      <c r="I72"/>
    </row>
    <row r="73" spans="1:9" x14ac:dyDescent="0.35">
      <c r="A73" s="46">
        <v>5310</v>
      </c>
      <c r="B73" s="46">
        <v>8</v>
      </c>
      <c r="C73" s="46">
        <v>133500</v>
      </c>
      <c r="F73"/>
      <c r="G73"/>
      <c r="H73"/>
      <c r="I73"/>
    </row>
    <row r="74" spans="1:9" x14ac:dyDescent="0.35">
      <c r="A74" s="46">
        <v>2950</v>
      </c>
      <c r="B74" s="46">
        <v>4</v>
      </c>
      <c r="C74" s="46">
        <v>59290</v>
      </c>
      <c r="F74"/>
      <c r="G74"/>
      <c r="H74"/>
      <c r="I74"/>
    </row>
    <row r="75" spans="1:9" x14ac:dyDescent="0.35">
      <c r="A75" s="46">
        <v>5350</v>
      </c>
      <c r="B75" s="46">
        <v>7</v>
      </c>
      <c r="C75" s="46">
        <v>143830</v>
      </c>
      <c r="F75"/>
      <c r="G75"/>
      <c r="H75"/>
      <c r="I75"/>
    </row>
    <row r="76" spans="1:9" x14ac:dyDescent="0.35">
      <c r="A76" s="46">
        <v>920</v>
      </c>
      <c r="B76" s="46">
        <v>12</v>
      </c>
      <c r="C76" s="46">
        <v>10</v>
      </c>
      <c r="F76"/>
      <c r="G76"/>
      <c r="H76"/>
      <c r="I76"/>
    </row>
    <row r="77" spans="1:9" x14ac:dyDescent="0.35">
      <c r="A77" s="46">
        <v>4240</v>
      </c>
      <c r="B77" s="46">
        <v>0</v>
      </c>
      <c r="C77" s="46">
        <v>43350</v>
      </c>
      <c r="F77"/>
      <c r="G77"/>
      <c r="H77"/>
      <c r="I77"/>
    </row>
    <row r="78" spans="1:9" x14ac:dyDescent="0.35">
      <c r="A78" s="46">
        <v>3140</v>
      </c>
      <c r="B78" s="46">
        <v>4</v>
      </c>
      <c r="C78" s="46">
        <v>59160</v>
      </c>
      <c r="F78"/>
      <c r="G78"/>
      <c r="H78"/>
      <c r="I78"/>
    </row>
    <row r="79" spans="1:9" x14ac:dyDescent="0.35">
      <c r="A79" s="46">
        <v>2560</v>
      </c>
      <c r="B79" s="46">
        <v>2</v>
      </c>
      <c r="C79" s="46">
        <v>65410</v>
      </c>
      <c r="F79"/>
      <c r="G79"/>
      <c r="H79"/>
      <c r="I79"/>
    </row>
    <row r="80" spans="1:9" x14ac:dyDescent="0.35">
      <c r="A80" s="46">
        <v>3140</v>
      </c>
      <c r="B80" s="46">
        <v>11</v>
      </c>
      <c r="C80" s="46">
        <v>119530</v>
      </c>
      <c r="F80"/>
      <c r="G80"/>
      <c r="H80"/>
      <c r="I80"/>
    </row>
    <row r="81" spans="1:9" x14ac:dyDescent="0.35">
      <c r="A81" s="46">
        <v>20</v>
      </c>
      <c r="B81" s="46">
        <v>0</v>
      </c>
      <c r="C81" s="46">
        <v>26080</v>
      </c>
      <c r="F81"/>
      <c r="G81"/>
      <c r="H81"/>
      <c r="I81"/>
    </row>
    <row r="82" spans="1:9" x14ac:dyDescent="0.35">
      <c r="A82" s="46">
        <v>2680</v>
      </c>
      <c r="B82" s="46">
        <v>3</v>
      </c>
      <c r="C82" s="46">
        <v>51500</v>
      </c>
      <c r="F82"/>
      <c r="G82"/>
      <c r="H82"/>
      <c r="I82"/>
    </row>
    <row r="83" spans="1:9" x14ac:dyDescent="0.35">
      <c r="A83" s="46">
        <v>3540</v>
      </c>
      <c r="B83" s="46">
        <v>12</v>
      </c>
      <c r="C83" s="46">
        <v>154640</v>
      </c>
      <c r="F83"/>
      <c r="G83"/>
      <c r="H83"/>
      <c r="I83"/>
    </row>
    <row r="84" spans="1:9" x14ac:dyDescent="0.35">
      <c r="A84" s="46">
        <v>5220</v>
      </c>
      <c r="B84" s="46">
        <v>4</v>
      </c>
      <c r="C84" s="46">
        <v>116800</v>
      </c>
      <c r="F84"/>
      <c r="G84"/>
      <c r="H84"/>
      <c r="I84"/>
    </row>
    <row r="85" spans="1:9" x14ac:dyDescent="0.35">
      <c r="A85" s="46">
        <v>2230</v>
      </c>
      <c r="B85" s="46">
        <v>6</v>
      </c>
      <c r="C85" s="46">
        <v>70400</v>
      </c>
      <c r="F85"/>
      <c r="G85"/>
      <c r="H85"/>
      <c r="I85"/>
    </row>
    <row r="86" spans="1:9" x14ac:dyDescent="0.35">
      <c r="A86" s="46">
        <v>1790</v>
      </c>
      <c r="B86" s="46">
        <v>0</v>
      </c>
      <c r="C86" s="46">
        <v>44610</v>
      </c>
      <c r="F86"/>
      <c r="G86"/>
      <c r="H86"/>
      <c r="I86"/>
    </row>
    <row r="87" spans="1:9" x14ac:dyDescent="0.35">
      <c r="A87" s="46">
        <v>2250</v>
      </c>
      <c r="B87" s="46">
        <v>2</v>
      </c>
      <c r="C87" s="46">
        <v>53370</v>
      </c>
      <c r="F87"/>
      <c r="G87"/>
      <c r="H87"/>
      <c r="I87"/>
    </row>
    <row r="88" spans="1:9" x14ac:dyDescent="0.35">
      <c r="A88" s="46">
        <v>4380</v>
      </c>
      <c r="B88" s="46">
        <v>1</v>
      </c>
      <c r="C88" s="46">
        <v>63170</v>
      </c>
      <c r="F88"/>
      <c r="G88"/>
      <c r="H88"/>
      <c r="I88"/>
    </row>
    <row r="89" spans="1:9" x14ac:dyDescent="0.35">
      <c r="A89" s="46">
        <v>3500</v>
      </c>
      <c r="B89" s="46">
        <v>8</v>
      </c>
      <c r="C89" s="46">
        <v>91950</v>
      </c>
      <c r="F89"/>
      <c r="G89"/>
      <c r="H89"/>
      <c r="I89"/>
    </row>
    <row r="90" spans="1:9" x14ac:dyDescent="0.35">
      <c r="A90" s="46">
        <v>2210</v>
      </c>
      <c r="B90" s="46">
        <v>9</v>
      </c>
      <c r="C90" s="46">
        <v>77030</v>
      </c>
      <c r="F90"/>
      <c r="G90"/>
      <c r="H90"/>
      <c r="I90"/>
    </row>
    <row r="91" spans="1:9" x14ac:dyDescent="0.35">
      <c r="A91" s="46">
        <v>3770</v>
      </c>
      <c r="B91" s="46">
        <v>5</v>
      </c>
      <c r="C91" s="46">
        <v>79770</v>
      </c>
      <c r="F91"/>
      <c r="G91"/>
      <c r="H91"/>
      <c r="I91"/>
    </row>
    <row r="92" spans="1:9" x14ac:dyDescent="0.35">
      <c r="A92" s="46">
        <v>3150</v>
      </c>
      <c r="B92" s="46">
        <v>9</v>
      </c>
      <c r="C92" s="46">
        <v>113390</v>
      </c>
      <c r="F92"/>
      <c r="G92"/>
      <c r="H92"/>
      <c r="I92"/>
    </row>
    <row r="93" spans="1:9" x14ac:dyDescent="0.35">
      <c r="A93" s="46">
        <v>4460</v>
      </c>
      <c r="B93" s="46">
        <v>2</v>
      </c>
      <c r="C93" s="46">
        <v>96920</v>
      </c>
      <c r="F93"/>
      <c r="G93"/>
      <c r="H93"/>
      <c r="I93"/>
    </row>
    <row r="94" spans="1:9" x14ac:dyDescent="0.35">
      <c r="A94" s="46">
        <v>1950</v>
      </c>
      <c r="B94" s="46">
        <v>7</v>
      </c>
      <c r="C94" s="46">
        <v>52650</v>
      </c>
      <c r="F94"/>
      <c r="G94"/>
      <c r="H94"/>
      <c r="I94"/>
    </row>
    <row r="95" spans="1:9" x14ac:dyDescent="0.35">
      <c r="A95" s="46">
        <v>2510</v>
      </c>
      <c r="B95" s="46">
        <v>7</v>
      </c>
      <c r="C95" s="46">
        <v>58890</v>
      </c>
      <c r="F95"/>
      <c r="G95"/>
      <c r="H95"/>
      <c r="I95"/>
    </row>
    <row r="96" spans="1:9" x14ac:dyDescent="0.35">
      <c r="A96" s="46">
        <v>2420</v>
      </c>
      <c r="B96" s="46">
        <v>1</v>
      </c>
      <c r="C96" s="46">
        <v>47120</v>
      </c>
      <c r="F96"/>
      <c r="G96"/>
      <c r="H96"/>
      <c r="I96"/>
    </row>
    <row r="97" spans="1:9" x14ac:dyDescent="0.35">
      <c r="A97" s="46">
        <v>810</v>
      </c>
      <c r="B97" s="46">
        <v>5</v>
      </c>
      <c r="C97" s="46">
        <v>38700</v>
      </c>
      <c r="F97"/>
      <c r="G97"/>
      <c r="H97"/>
      <c r="I97"/>
    </row>
    <row r="98" spans="1:9" x14ac:dyDescent="0.35">
      <c r="A98" s="46">
        <v>3450</v>
      </c>
      <c r="B98" s="46">
        <v>6</v>
      </c>
      <c r="C98" s="46">
        <v>84110</v>
      </c>
      <c r="F98"/>
      <c r="G98"/>
      <c r="H98"/>
      <c r="I98"/>
    </row>
    <row r="99" spans="1:9" x14ac:dyDescent="0.35">
      <c r="A99" s="46">
        <v>3400</v>
      </c>
      <c r="B99" s="46">
        <v>1</v>
      </c>
      <c r="C99" s="46">
        <v>35470</v>
      </c>
      <c r="F99"/>
      <c r="G99"/>
      <c r="H99"/>
      <c r="I99"/>
    </row>
    <row r="100" spans="1:9" x14ac:dyDescent="0.35">
      <c r="A100" s="46">
        <v>3010</v>
      </c>
      <c r="B100" s="46">
        <v>10</v>
      </c>
      <c r="C100" s="46">
        <v>96440</v>
      </c>
      <c r="F100"/>
      <c r="G100"/>
      <c r="H100"/>
      <c r="I100"/>
    </row>
    <row r="101" spans="1:9" x14ac:dyDescent="0.35">
      <c r="A101" s="46">
        <v>2650</v>
      </c>
      <c r="B101" s="46">
        <v>9</v>
      </c>
      <c r="C101" s="46">
        <v>89750</v>
      </c>
      <c r="F101"/>
      <c r="G101"/>
      <c r="H101"/>
      <c r="I101"/>
    </row>
    <row r="102" spans="1:9" x14ac:dyDescent="0.35">
      <c r="A102" s="46">
        <v>880</v>
      </c>
      <c r="B102" s="46">
        <v>1</v>
      </c>
      <c r="C102" s="46">
        <v>36000</v>
      </c>
      <c r="F102"/>
      <c r="G102"/>
      <c r="H102"/>
      <c r="I102"/>
    </row>
    <row r="103" spans="1:9" x14ac:dyDescent="0.35">
      <c r="A103" s="46">
        <v>2370</v>
      </c>
      <c r="B103" s="46">
        <v>9</v>
      </c>
      <c r="C103" s="46">
        <v>81460</v>
      </c>
      <c r="F103"/>
      <c r="G103"/>
      <c r="H103"/>
      <c r="I103"/>
    </row>
    <row r="104" spans="1:9" x14ac:dyDescent="0.35">
      <c r="A104" s="46">
        <v>2490</v>
      </c>
      <c r="B104" s="46">
        <v>0</v>
      </c>
      <c r="C104" s="46">
        <v>55260</v>
      </c>
      <c r="F104"/>
      <c r="G104"/>
      <c r="H104"/>
      <c r="I104"/>
    </row>
    <row r="105" spans="1:9" x14ac:dyDescent="0.35">
      <c r="A105" s="46">
        <v>1800</v>
      </c>
      <c r="B105" s="46">
        <v>7</v>
      </c>
      <c r="C105" s="46">
        <v>66240</v>
      </c>
      <c r="F105"/>
      <c r="G105"/>
      <c r="H105"/>
      <c r="I105"/>
    </row>
    <row r="106" spans="1:9" x14ac:dyDescent="0.35">
      <c r="A106" s="46">
        <v>2760</v>
      </c>
      <c r="B106" s="46">
        <v>0</v>
      </c>
      <c r="C106" s="46">
        <v>35100</v>
      </c>
      <c r="F106"/>
      <c r="G106"/>
      <c r="H106"/>
      <c r="I106"/>
    </row>
    <row r="107" spans="1:9" x14ac:dyDescent="0.35">
      <c r="A107" s="46">
        <v>3610</v>
      </c>
      <c r="B107" s="46">
        <v>8</v>
      </c>
      <c r="C107" s="46">
        <v>106860</v>
      </c>
      <c r="F107"/>
      <c r="G107"/>
      <c r="H107"/>
      <c r="I107"/>
    </row>
    <row r="108" spans="1:9" x14ac:dyDescent="0.35">
      <c r="A108" s="46">
        <v>5830</v>
      </c>
      <c r="B108" s="46">
        <v>10</v>
      </c>
      <c r="C108" s="46">
        <v>171440</v>
      </c>
      <c r="F108"/>
      <c r="G108"/>
      <c r="H108"/>
      <c r="I108"/>
    </row>
    <row r="109" spans="1:9" x14ac:dyDescent="0.35">
      <c r="A109" s="46">
        <v>3270</v>
      </c>
      <c r="B109" s="46">
        <v>5</v>
      </c>
      <c r="C109" s="46">
        <v>88370</v>
      </c>
      <c r="F109"/>
      <c r="G109"/>
      <c r="H109"/>
      <c r="I109"/>
    </row>
    <row r="110" spans="1:9" x14ac:dyDescent="0.35">
      <c r="A110" s="46">
        <v>3390</v>
      </c>
      <c r="B110" s="46">
        <v>6</v>
      </c>
      <c r="C110" s="46">
        <v>82560</v>
      </c>
      <c r="F110"/>
      <c r="G110"/>
      <c r="H110"/>
      <c r="I110"/>
    </row>
    <row r="111" spans="1:9" x14ac:dyDescent="0.35">
      <c r="A111" s="46">
        <v>2890</v>
      </c>
      <c r="B111" s="46">
        <v>12</v>
      </c>
      <c r="C111" s="46">
        <v>129230</v>
      </c>
      <c r="F111"/>
      <c r="G111"/>
      <c r="H111"/>
      <c r="I111"/>
    </row>
    <row r="112" spans="1:9" x14ac:dyDescent="0.35">
      <c r="A112" s="46">
        <v>130</v>
      </c>
      <c r="B112" s="46">
        <v>9</v>
      </c>
      <c r="C112" s="46">
        <v>31570</v>
      </c>
      <c r="F112"/>
      <c r="G112"/>
      <c r="H112"/>
      <c r="I112"/>
    </row>
    <row r="113" spans="1:9" x14ac:dyDescent="0.35">
      <c r="A113" s="46">
        <v>2970</v>
      </c>
      <c r="B113" s="46">
        <v>6</v>
      </c>
      <c r="C113" s="46">
        <v>81310</v>
      </c>
      <c r="F113"/>
      <c r="G113"/>
      <c r="H113"/>
      <c r="I113"/>
    </row>
    <row r="114" spans="1:9" x14ac:dyDescent="0.35">
      <c r="A114" s="46">
        <v>3100</v>
      </c>
      <c r="B114" s="46">
        <v>9</v>
      </c>
      <c r="C114" s="46">
        <v>117420</v>
      </c>
      <c r="F114"/>
      <c r="G114"/>
      <c r="H114"/>
      <c r="I114"/>
    </row>
    <row r="115" spans="1:9" x14ac:dyDescent="0.35">
      <c r="A115" s="46">
        <v>6700</v>
      </c>
      <c r="B115" s="46">
        <v>2</v>
      </c>
      <c r="C115" s="46">
        <v>76880</v>
      </c>
      <c r="F115"/>
      <c r="G115"/>
      <c r="H115"/>
      <c r="I115"/>
    </row>
    <row r="116" spans="1:9" x14ac:dyDescent="0.35">
      <c r="A116" s="46">
        <v>2720</v>
      </c>
      <c r="B116" s="46">
        <v>1</v>
      </c>
      <c r="C116" s="46">
        <v>49030</v>
      </c>
      <c r="F116"/>
      <c r="G116"/>
      <c r="H116"/>
      <c r="I116"/>
    </row>
    <row r="117" spans="1:9" x14ac:dyDescent="0.35">
      <c r="A117" s="46">
        <v>3460</v>
      </c>
      <c r="B117" s="46">
        <v>8</v>
      </c>
      <c r="C117" s="46">
        <v>86110</v>
      </c>
      <c r="F117"/>
      <c r="G117"/>
      <c r="H117"/>
      <c r="I117"/>
    </row>
    <row r="118" spans="1:9" x14ac:dyDescent="0.35">
      <c r="A118" s="46">
        <v>2950</v>
      </c>
      <c r="B118" s="46">
        <v>7</v>
      </c>
      <c r="C118" s="46">
        <v>70020</v>
      </c>
      <c r="F118"/>
      <c r="G118"/>
      <c r="H118"/>
      <c r="I118"/>
    </row>
    <row r="119" spans="1:9" x14ac:dyDescent="0.35">
      <c r="A119" s="46">
        <v>1250</v>
      </c>
      <c r="B119" s="46">
        <v>12</v>
      </c>
      <c r="C119" s="46">
        <v>74390</v>
      </c>
      <c r="F119"/>
      <c r="G119"/>
      <c r="H119"/>
      <c r="I119"/>
    </row>
    <row r="120" spans="1:9" x14ac:dyDescent="0.35">
      <c r="A120" s="46">
        <v>4720</v>
      </c>
      <c r="B120" s="46">
        <v>11</v>
      </c>
      <c r="C120" s="46">
        <v>160160</v>
      </c>
      <c r="F120"/>
      <c r="G120"/>
      <c r="H120"/>
      <c r="I120"/>
    </row>
    <row r="121" spans="1:9" x14ac:dyDescent="0.35">
      <c r="A121" s="46">
        <v>4130</v>
      </c>
      <c r="B121" s="46">
        <v>9</v>
      </c>
      <c r="C121" s="46">
        <v>134520</v>
      </c>
      <c r="F121"/>
      <c r="G121"/>
      <c r="H121"/>
      <c r="I121"/>
    </row>
    <row r="122" spans="1:9" x14ac:dyDescent="0.35">
      <c r="A122" s="46">
        <v>4190</v>
      </c>
      <c r="B122" s="46">
        <v>6</v>
      </c>
      <c r="C122" s="46">
        <v>115650</v>
      </c>
      <c r="F122"/>
      <c r="G122"/>
      <c r="H122"/>
      <c r="I122"/>
    </row>
    <row r="123" spans="1:9" x14ac:dyDescent="0.35">
      <c r="A123" s="46">
        <v>1640</v>
      </c>
      <c r="B123" s="46">
        <v>8</v>
      </c>
      <c r="C123" s="46">
        <v>68970</v>
      </c>
      <c r="F123"/>
      <c r="G123"/>
      <c r="H123"/>
      <c r="I123"/>
    </row>
    <row r="124" spans="1:9" x14ac:dyDescent="0.35">
      <c r="A124" s="46">
        <v>5110</v>
      </c>
      <c r="B124" s="46">
        <v>3</v>
      </c>
      <c r="C124" s="46">
        <v>70200</v>
      </c>
      <c r="F124"/>
      <c r="G124"/>
      <c r="H124"/>
      <c r="I124"/>
    </row>
    <row r="125" spans="1:9" x14ac:dyDescent="0.35">
      <c r="A125" s="46">
        <v>900</v>
      </c>
      <c r="B125" s="46">
        <v>12</v>
      </c>
      <c r="C125" s="46">
        <v>72620</v>
      </c>
      <c r="F125"/>
      <c r="G125"/>
      <c r="H125"/>
      <c r="I125"/>
    </row>
    <row r="126" spans="1:9" x14ac:dyDescent="0.35">
      <c r="A126" s="46">
        <v>3890</v>
      </c>
      <c r="B126" s="46">
        <v>3</v>
      </c>
      <c r="C126" s="46">
        <v>61730</v>
      </c>
      <c r="F126"/>
      <c r="G126"/>
      <c r="H126"/>
      <c r="I126"/>
    </row>
    <row r="127" spans="1:9" x14ac:dyDescent="0.35">
      <c r="A127" s="46">
        <v>6290</v>
      </c>
      <c r="B127" s="46">
        <v>0</v>
      </c>
      <c r="C127" s="46">
        <v>47840</v>
      </c>
      <c r="F127"/>
      <c r="G127"/>
      <c r="H127"/>
      <c r="I127"/>
    </row>
    <row r="128" spans="1:9" x14ac:dyDescent="0.35">
      <c r="A128" s="46">
        <v>1520</v>
      </c>
      <c r="B128" s="46">
        <v>7</v>
      </c>
      <c r="C128" s="46">
        <v>49910</v>
      </c>
      <c r="F128"/>
      <c r="G128"/>
      <c r="H128"/>
      <c r="I128"/>
    </row>
    <row r="129" spans="1:9" x14ac:dyDescent="0.35">
      <c r="A129" s="46">
        <v>2160</v>
      </c>
      <c r="B129" s="46">
        <v>11</v>
      </c>
      <c r="C129" s="46">
        <v>80540</v>
      </c>
      <c r="F129"/>
      <c r="G129"/>
      <c r="H129"/>
      <c r="I129"/>
    </row>
    <row r="130" spans="1:9" x14ac:dyDescent="0.35">
      <c r="A130" s="46">
        <v>3150</v>
      </c>
      <c r="B130" s="46">
        <v>2</v>
      </c>
      <c r="C130" s="46">
        <v>66540</v>
      </c>
      <c r="F130"/>
      <c r="G130"/>
      <c r="H130"/>
      <c r="I130"/>
    </row>
    <row r="131" spans="1:9" x14ac:dyDescent="0.35">
      <c r="A131" s="46">
        <v>2250</v>
      </c>
      <c r="B131" s="46">
        <v>6</v>
      </c>
      <c r="C131" s="46">
        <v>65410</v>
      </c>
      <c r="F131"/>
      <c r="G131"/>
      <c r="H131"/>
      <c r="I131"/>
    </row>
    <row r="132" spans="1:9" x14ac:dyDescent="0.35">
      <c r="A132" s="46">
        <v>680</v>
      </c>
      <c r="B132" s="46">
        <v>11</v>
      </c>
      <c r="C132" s="46">
        <v>57600</v>
      </c>
      <c r="F132"/>
      <c r="G132"/>
      <c r="H132"/>
      <c r="I132"/>
    </row>
    <row r="133" spans="1:9" x14ac:dyDescent="0.35">
      <c r="A133" s="46">
        <v>3110</v>
      </c>
      <c r="B133" s="46">
        <v>1</v>
      </c>
      <c r="C133" s="46">
        <v>73860</v>
      </c>
      <c r="F133"/>
      <c r="G133"/>
      <c r="H133"/>
      <c r="I133"/>
    </row>
    <row r="134" spans="1:9" x14ac:dyDescent="0.35">
      <c r="A134" s="46">
        <v>1410</v>
      </c>
      <c r="B134" s="46">
        <v>1</v>
      </c>
      <c r="C134" s="46">
        <v>44090</v>
      </c>
      <c r="F134"/>
      <c r="G134"/>
      <c r="H134"/>
      <c r="I134"/>
    </row>
    <row r="135" spans="1:9" x14ac:dyDescent="0.35">
      <c r="A135" s="46">
        <v>3720</v>
      </c>
      <c r="B135" s="46">
        <v>6</v>
      </c>
      <c r="C135" s="46">
        <v>101750</v>
      </c>
      <c r="F135"/>
      <c r="G135"/>
      <c r="H135"/>
      <c r="I135"/>
    </row>
    <row r="136" spans="1:9" x14ac:dyDescent="0.35">
      <c r="A136" s="46">
        <v>1630</v>
      </c>
      <c r="B136" s="46">
        <v>5</v>
      </c>
      <c r="C136" s="46">
        <v>38450</v>
      </c>
      <c r="F136"/>
      <c r="G136"/>
      <c r="H136"/>
      <c r="I136"/>
    </row>
    <row r="137" spans="1:9" x14ac:dyDescent="0.35">
      <c r="A137" s="46">
        <v>5330</v>
      </c>
      <c r="B137" s="46">
        <v>2</v>
      </c>
      <c r="C137" s="46">
        <v>79310</v>
      </c>
      <c r="F137"/>
      <c r="G137"/>
      <c r="H137"/>
      <c r="I137"/>
    </row>
    <row r="138" spans="1:9" x14ac:dyDescent="0.35">
      <c r="A138" s="46">
        <v>1830</v>
      </c>
      <c r="B138" s="46">
        <v>8</v>
      </c>
      <c r="C138" s="46">
        <v>69520</v>
      </c>
      <c r="F138"/>
      <c r="G138"/>
      <c r="H138"/>
      <c r="I138"/>
    </row>
    <row r="139" spans="1:9" x14ac:dyDescent="0.35">
      <c r="A139" s="46">
        <v>2520</v>
      </c>
      <c r="B139" s="46">
        <v>9</v>
      </c>
      <c r="C139" s="46">
        <v>83300</v>
      </c>
      <c r="F139"/>
      <c r="G139"/>
      <c r="H139"/>
      <c r="I139"/>
    </row>
    <row r="140" spans="1:9" x14ac:dyDescent="0.35">
      <c r="A140" s="46">
        <v>4230</v>
      </c>
      <c r="B140" s="46">
        <v>12</v>
      </c>
      <c r="C140" s="46">
        <v>149750</v>
      </c>
      <c r="F140"/>
      <c r="G140"/>
      <c r="H140"/>
      <c r="I140"/>
    </row>
    <row r="141" spans="1:9" x14ac:dyDescent="0.35">
      <c r="A141" s="46">
        <v>1160</v>
      </c>
      <c r="B141" s="46">
        <v>5</v>
      </c>
      <c r="C141" s="46">
        <v>50280</v>
      </c>
      <c r="F141"/>
      <c r="G141"/>
      <c r="H141"/>
      <c r="I141"/>
    </row>
    <row r="142" spans="1:9" x14ac:dyDescent="0.35">
      <c r="A142" s="46">
        <v>3350</v>
      </c>
      <c r="B142" s="46">
        <v>9</v>
      </c>
      <c r="C142" s="46">
        <v>93760</v>
      </c>
      <c r="F142"/>
      <c r="G142"/>
      <c r="H142"/>
      <c r="I142"/>
    </row>
    <row r="143" spans="1:9" x14ac:dyDescent="0.35">
      <c r="A143" s="46">
        <v>4970</v>
      </c>
      <c r="B143" s="46">
        <v>9</v>
      </c>
      <c r="C143" s="46">
        <v>150700</v>
      </c>
      <c r="F143"/>
      <c r="G143"/>
      <c r="H143"/>
      <c r="I143"/>
    </row>
    <row r="144" spans="1:9" x14ac:dyDescent="0.35">
      <c r="A144" s="46">
        <v>590</v>
      </c>
      <c r="B144" s="46">
        <v>5</v>
      </c>
      <c r="C144" s="46">
        <v>45330</v>
      </c>
      <c r="F144"/>
      <c r="G144"/>
      <c r="H144"/>
      <c r="I144"/>
    </row>
    <row r="145" spans="1:9" x14ac:dyDescent="0.35">
      <c r="A145" s="46">
        <v>3280</v>
      </c>
      <c r="B145" s="46">
        <v>0</v>
      </c>
      <c r="C145" s="46">
        <v>51290</v>
      </c>
      <c r="F145"/>
      <c r="G145"/>
      <c r="H145"/>
      <c r="I145"/>
    </row>
    <row r="146" spans="1:9" x14ac:dyDescent="0.35">
      <c r="A146" s="46">
        <v>3390</v>
      </c>
      <c r="B146" s="46">
        <v>3</v>
      </c>
      <c r="C146" s="46">
        <v>55350</v>
      </c>
      <c r="F146"/>
      <c r="G146"/>
      <c r="H146"/>
      <c r="I146"/>
    </row>
    <row r="147" spans="1:9" x14ac:dyDescent="0.35">
      <c r="A147" s="46">
        <v>4180</v>
      </c>
      <c r="B147" s="46">
        <v>9</v>
      </c>
      <c r="C147" s="46">
        <v>130040</v>
      </c>
      <c r="F147"/>
      <c r="G147"/>
      <c r="H147"/>
      <c r="I147"/>
    </row>
    <row r="148" spans="1:9" x14ac:dyDescent="0.35">
      <c r="A148" s="46">
        <v>1150</v>
      </c>
      <c r="B148" s="46">
        <v>5</v>
      </c>
      <c r="C148" s="46">
        <v>49660</v>
      </c>
      <c r="F148"/>
      <c r="G148"/>
      <c r="H148"/>
      <c r="I148"/>
    </row>
    <row r="149" spans="1:9" x14ac:dyDescent="0.35">
      <c r="A149" s="46">
        <v>1020</v>
      </c>
      <c r="B149" s="46">
        <v>5</v>
      </c>
      <c r="C149" s="46">
        <v>53490</v>
      </c>
      <c r="F149"/>
      <c r="G149"/>
      <c r="H149"/>
      <c r="I149"/>
    </row>
    <row r="150" spans="1:9" x14ac:dyDescent="0.35">
      <c r="A150" s="46">
        <v>3790</v>
      </c>
      <c r="B150" s="46">
        <v>10</v>
      </c>
      <c r="C150" s="46">
        <v>125550</v>
      </c>
      <c r="F150"/>
      <c r="G150"/>
      <c r="H150"/>
      <c r="I150"/>
    </row>
    <row r="151" spans="1:9" x14ac:dyDescent="0.35">
      <c r="A151" s="46">
        <v>3450</v>
      </c>
      <c r="B151" s="46">
        <v>11</v>
      </c>
      <c r="C151" s="46">
        <v>129130</v>
      </c>
      <c r="F151"/>
      <c r="G151"/>
      <c r="H151"/>
      <c r="I15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6C3E4-8887-4429-9F56-6D87D9EE3600}">
  <sheetPr>
    <tabColor theme="7" tint="0.39997558519241921"/>
  </sheetPr>
  <dimension ref="A1:J151"/>
  <sheetViews>
    <sheetView workbookViewId="0">
      <selection activeCell="C14" sqref="C14"/>
    </sheetView>
  </sheetViews>
  <sheetFormatPr defaultRowHeight="14.5" x14ac:dyDescent="0.35"/>
  <cols>
    <col min="1" max="3" width="8.7265625" style="45"/>
    <col min="4" max="4" width="15.90625" style="45" customWidth="1"/>
    <col min="5" max="5" width="20.26953125" style="45" customWidth="1"/>
    <col min="6" max="6" width="17.54296875" style="45" bestFit="1" customWidth="1"/>
    <col min="7" max="7" width="22.26953125" style="45" bestFit="1" customWidth="1"/>
    <col min="8" max="9" width="8.7265625" style="45"/>
    <col min="10" max="10" width="17.7265625" style="45" bestFit="1" customWidth="1"/>
    <col min="11" max="16384" width="8.7265625" style="45"/>
  </cols>
  <sheetData>
    <row r="1" spans="1:10" s="44" customFormat="1" x14ac:dyDescent="0.35">
      <c r="A1" s="44" t="s">
        <v>64</v>
      </c>
      <c r="B1" s="44" t="s">
        <v>65</v>
      </c>
      <c r="C1" s="44" t="s">
        <v>66</v>
      </c>
      <c r="D1" s="44" t="s">
        <v>67</v>
      </c>
      <c r="E1" s="44" t="s">
        <v>68</v>
      </c>
      <c r="F1" s="44" t="s">
        <v>69</v>
      </c>
      <c r="G1" s="44" t="s">
        <v>70</v>
      </c>
      <c r="H1" s="44" t="s">
        <v>71</v>
      </c>
      <c r="I1" s="44" t="s">
        <v>72</v>
      </c>
      <c r="J1" s="44" t="s">
        <v>73</v>
      </c>
    </row>
    <row r="2" spans="1:10" x14ac:dyDescent="0.35">
      <c r="A2" s="45">
        <v>1</v>
      </c>
      <c r="B2" s="45">
        <v>56</v>
      </c>
      <c r="C2" s="45">
        <v>1</v>
      </c>
      <c r="D2" s="45">
        <v>75</v>
      </c>
      <c r="E2" s="45">
        <v>8</v>
      </c>
      <c r="F2" s="45">
        <v>5</v>
      </c>
      <c r="G2" s="45">
        <v>28</v>
      </c>
      <c r="H2" s="45">
        <v>6</v>
      </c>
      <c r="I2" s="45">
        <v>1</v>
      </c>
      <c r="J2" s="45">
        <v>1</v>
      </c>
    </row>
    <row r="3" spans="1:10" x14ac:dyDescent="0.35">
      <c r="A3" s="45">
        <v>2</v>
      </c>
      <c r="B3" s="45">
        <v>69</v>
      </c>
      <c r="C3" s="45">
        <v>0</v>
      </c>
      <c r="D3" s="45">
        <v>124</v>
      </c>
      <c r="E3" s="45">
        <v>2</v>
      </c>
      <c r="F3" s="45">
        <v>5</v>
      </c>
      <c r="G3" s="45">
        <v>66</v>
      </c>
      <c r="H3" s="45">
        <v>11</v>
      </c>
      <c r="I3" s="45">
        <v>0</v>
      </c>
      <c r="J3" s="45">
        <v>0</v>
      </c>
    </row>
    <row r="4" spans="1:10" x14ac:dyDescent="0.35">
      <c r="A4" s="45">
        <v>3</v>
      </c>
      <c r="B4" s="45">
        <v>46</v>
      </c>
      <c r="C4" s="45">
        <v>0</v>
      </c>
      <c r="D4" s="45">
        <v>128</v>
      </c>
      <c r="E4" s="45">
        <v>2</v>
      </c>
      <c r="F4" s="45">
        <v>2</v>
      </c>
      <c r="G4" s="45">
        <v>163</v>
      </c>
      <c r="H4" s="45">
        <v>12</v>
      </c>
      <c r="I4" s="45">
        <v>0</v>
      </c>
      <c r="J4" s="45">
        <v>0</v>
      </c>
    </row>
    <row r="5" spans="1:10" x14ac:dyDescent="0.35">
      <c r="A5" s="45">
        <v>4</v>
      </c>
      <c r="B5" s="45">
        <v>32</v>
      </c>
      <c r="C5" s="45">
        <v>0</v>
      </c>
      <c r="D5" s="45">
        <v>145</v>
      </c>
      <c r="E5" s="45">
        <v>2</v>
      </c>
      <c r="F5" s="45">
        <v>3</v>
      </c>
      <c r="G5" s="45">
        <v>229</v>
      </c>
      <c r="H5" s="45">
        <v>8</v>
      </c>
      <c r="I5" s="45">
        <v>0</v>
      </c>
      <c r="J5" s="45">
        <v>1</v>
      </c>
    </row>
    <row r="6" spans="1:10" x14ac:dyDescent="0.35">
      <c r="A6" s="45">
        <v>5</v>
      </c>
      <c r="B6" s="45">
        <v>60</v>
      </c>
      <c r="C6" s="45">
        <v>0</v>
      </c>
      <c r="D6" s="45">
        <v>189</v>
      </c>
      <c r="E6" s="45">
        <v>7</v>
      </c>
      <c r="F6" s="45">
        <v>5</v>
      </c>
      <c r="G6" s="45">
        <v>261</v>
      </c>
      <c r="H6" s="45">
        <v>10</v>
      </c>
      <c r="I6" s="45">
        <v>1</v>
      </c>
      <c r="J6" s="45">
        <v>1</v>
      </c>
    </row>
    <row r="7" spans="1:10" x14ac:dyDescent="0.35">
      <c r="A7" s="45">
        <v>6</v>
      </c>
      <c r="B7" s="45">
        <v>25</v>
      </c>
      <c r="C7" s="45">
        <v>1</v>
      </c>
      <c r="D7" s="45">
        <v>190</v>
      </c>
      <c r="E7" s="45">
        <v>6</v>
      </c>
      <c r="F7" s="45">
        <v>1</v>
      </c>
      <c r="G7" s="45">
        <v>164</v>
      </c>
      <c r="H7" s="45">
        <v>8</v>
      </c>
      <c r="I7" s="45">
        <v>0</v>
      </c>
      <c r="J7" s="45">
        <v>0</v>
      </c>
    </row>
    <row r="8" spans="1:10" x14ac:dyDescent="0.35">
      <c r="A8" s="45">
        <v>7</v>
      </c>
      <c r="B8" s="45">
        <v>38</v>
      </c>
      <c r="C8" s="45">
        <v>0</v>
      </c>
      <c r="D8" s="45">
        <v>96</v>
      </c>
      <c r="E8" s="45">
        <v>7</v>
      </c>
      <c r="F8" s="45">
        <v>5</v>
      </c>
      <c r="G8" s="45">
        <v>301</v>
      </c>
      <c r="H8" s="45">
        <v>1</v>
      </c>
      <c r="I8" s="45">
        <v>1</v>
      </c>
      <c r="J8" s="45">
        <v>0</v>
      </c>
    </row>
    <row r="9" spans="1:10" x14ac:dyDescent="0.35">
      <c r="A9" s="45">
        <v>8</v>
      </c>
      <c r="B9" s="45">
        <v>56</v>
      </c>
      <c r="C9" s="45">
        <v>1</v>
      </c>
      <c r="D9" s="45">
        <v>157</v>
      </c>
      <c r="E9" s="45">
        <v>6</v>
      </c>
      <c r="F9" s="45">
        <v>2</v>
      </c>
      <c r="G9" s="45">
        <v>303</v>
      </c>
      <c r="H9" s="45">
        <v>11</v>
      </c>
      <c r="I9" s="45">
        <v>0</v>
      </c>
      <c r="J9" s="45">
        <v>0</v>
      </c>
    </row>
    <row r="10" spans="1:10" x14ac:dyDescent="0.35">
      <c r="A10" s="45">
        <v>9</v>
      </c>
      <c r="B10" s="45">
        <v>36</v>
      </c>
      <c r="C10" s="45">
        <v>1</v>
      </c>
      <c r="D10" s="45">
        <v>47</v>
      </c>
      <c r="E10" s="45">
        <v>7</v>
      </c>
      <c r="F10" s="45">
        <v>2</v>
      </c>
      <c r="G10" s="45">
        <v>287</v>
      </c>
      <c r="H10" s="45">
        <v>10</v>
      </c>
      <c r="I10" s="45">
        <v>1</v>
      </c>
      <c r="J10" s="45">
        <v>1</v>
      </c>
    </row>
    <row r="11" spans="1:10" x14ac:dyDescent="0.35">
      <c r="A11" s="45">
        <v>10</v>
      </c>
      <c r="B11" s="45">
        <v>40</v>
      </c>
      <c r="C11" s="45">
        <v>0</v>
      </c>
      <c r="D11" s="45">
        <v>54</v>
      </c>
      <c r="E11" s="45">
        <v>6</v>
      </c>
      <c r="F11" s="45">
        <v>3</v>
      </c>
      <c r="G11" s="45">
        <v>10</v>
      </c>
      <c r="H11" s="45">
        <v>6</v>
      </c>
      <c r="I11" s="45">
        <v>1</v>
      </c>
      <c r="J11" s="45">
        <v>1</v>
      </c>
    </row>
    <row r="12" spans="1:10" x14ac:dyDescent="0.35">
      <c r="A12" s="45">
        <v>11</v>
      </c>
      <c r="B12" s="45">
        <v>28</v>
      </c>
      <c r="C12" s="45">
        <v>0</v>
      </c>
      <c r="D12" s="45">
        <v>83</v>
      </c>
      <c r="E12" s="45">
        <v>4</v>
      </c>
      <c r="F12" s="45">
        <v>5</v>
      </c>
      <c r="G12" s="45">
        <v>195</v>
      </c>
      <c r="H12" s="45">
        <v>6</v>
      </c>
      <c r="I12" s="45">
        <v>0</v>
      </c>
      <c r="J12" s="45">
        <v>0</v>
      </c>
    </row>
    <row r="13" spans="1:10" x14ac:dyDescent="0.35">
      <c r="A13" s="45">
        <v>12</v>
      </c>
      <c r="B13" s="45">
        <v>28</v>
      </c>
      <c r="C13" s="45">
        <v>1</v>
      </c>
      <c r="D13" s="45">
        <v>87</v>
      </c>
      <c r="E13" s="45">
        <v>2</v>
      </c>
      <c r="F13" s="45">
        <v>1</v>
      </c>
      <c r="G13" s="45">
        <v>118</v>
      </c>
      <c r="H13" s="45">
        <v>6</v>
      </c>
      <c r="I13" s="45">
        <v>0</v>
      </c>
      <c r="J13" s="45">
        <v>0</v>
      </c>
    </row>
    <row r="14" spans="1:10" x14ac:dyDescent="0.35">
      <c r="A14" s="45">
        <v>13</v>
      </c>
      <c r="B14" s="45">
        <v>41</v>
      </c>
      <c r="C14" s="45">
        <v>0</v>
      </c>
      <c r="D14" s="45">
        <v>96</v>
      </c>
      <c r="E14" s="45">
        <v>3</v>
      </c>
      <c r="F14" s="45">
        <v>1</v>
      </c>
      <c r="G14" s="45">
        <v>270</v>
      </c>
      <c r="H14" s="45">
        <v>12</v>
      </c>
      <c r="I14" s="45">
        <v>0</v>
      </c>
      <c r="J14" s="45">
        <v>0</v>
      </c>
    </row>
    <row r="15" spans="1:10" x14ac:dyDescent="0.35">
      <c r="A15" s="45">
        <v>14</v>
      </c>
      <c r="B15" s="45">
        <v>53</v>
      </c>
      <c r="C15" s="45">
        <v>0</v>
      </c>
      <c r="D15" s="45">
        <v>133</v>
      </c>
      <c r="E15" s="45">
        <v>4</v>
      </c>
      <c r="F15" s="45">
        <v>4</v>
      </c>
      <c r="G15" s="45">
        <v>80</v>
      </c>
      <c r="H15" s="45">
        <v>7</v>
      </c>
      <c r="I15" s="45">
        <v>1</v>
      </c>
      <c r="J15" s="45">
        <v>0</v>
      </c>
    </row>
    <row r="16" spans="1:10" x14ac:dyDescent="0.35">
      <c r="A16" s="45">
        <v>15</v>
      </c>
      <c r="B16" s="45">
        <v>57</v>
      </c>
      <c r="C16" s="45">
        <v>0</v>
      </c>
      <c r="D16" s="45">
        <v>53</v>
      </c>
      <c r="E16" s="45">
        <v>7</v>
      </c>
      <c r="F16" s="45">
        <v>1</v>
      </c>
      <c r="G16" s="45">
        <v>93</v>
      </c>
      <c r="H16" s="45">
        <v>10</v>
      </c>
      <c r="I16" s="45">
        <v>0</v>
      </c>
      <c r="J16" s="45">
        <v>1</v>
      </c>
    </row>
    <row r="17" spans="1:10" x14ac:dyDescent="0.35">
      <c r="A17" s="45">
        <v>16</v>
      </c>
      <c r="B17" s="45">
        <v>41</v>
      </c>
      <c r="C17" s="45">
        <v>0</v>
      </c>
      <c r="D17" s="45">
        <v>143</v>
      </c>
      <c r="E17" s="45">
        <v>4</v>
      </c>
      <c r="F17" s="45">
        <v>3</v>
      </c>
      <c r="G17" s="45">
        <v>266</v>
      </c>
      <c r="H17" s="45">
        <v>3</v>
      </c>
      <c r="I17" s="45">
        <v>0</v>
      </c>
      <c r="J17" s="45">
        <v>0</v>
      </c>
    </row>
    <row r="18" spans="1:10" x14ac:dyDescent="0.35">
      <c r="A18" s="45">
        <v>17</v>
      </c>
      <c r="B18" s="45">
        <v>20</v>
      </c>
      <c r="C18" s="45">
        <v>1</v>
      </c>
      <c r="D18" s="45">
        <v>61</v>
      </c>
      <c r="E18" s="45">
        <v>3</v>
      </c>
      <c r="F18" s="45">
        <v>3</v>
      </c>
      <c r="G18" s="45">
        <v>332</v>
      </c>
      <c r="H18" s="45">
        <v>6</v>
      </c>
      <c r="I18" s="45">
        <v>0</v>
      </c>
      <c r="J18" s="45">
        <v>1</v>
      </c>
    </row>
    <row r="19" spans="1:10" x14ac:dyDescent="0.35">
      <c r="A19" s="45">
        <v>18</v>
      </c>
      <c r="B19" s="45">
        <v>39</v>
      </c>
      <c r="C19" s="45">
        <v>1</v>
      </c>
      <c r="D19" s="45">
        <v>115</v>
      </c>
      <c r="E19" s="45">
        <v>2</v>
      </c>
      <c r="F19" s="45">
        <v>1</v>
      </c>
      <c r="G19" s="45">
        <v>350</v>
      </c>
      <c r="H19" s="45">
        <v>10</v>
      </c>
      <c r="I19" s="45">
        <v>0</v>
      </c>
      <c r="J19" s="45">
        <v>0</v>
      </c>
    </row>
    <row r="20" spans="1:10" x14ac:dyDescent="0.35">
      <c r="A20" s="45">
        <v>19</v>
      </c>
      <c r="B20" s="45">
        <v>19</v>
      </c>
      <c r="C20" s="45">
        <v>1</v>
      </c>
      <c r="D20" s="45">
        <v>180</v>
      </c>
      <c r="E20" s="45">
        <v>6</v>
      </c>
      <c r="F20" s="45">
        <v>1</v>
      </c>
      <c r="G20" s="45">
        <v>361</v>
      </c>
      <c r="H20" s="45">
        <v>4</v>
      </c>
      <c r="I20" s="45">
        <v>0</v>
      </c>
      <c r="J20" s="45">
        <v>1</v>
      </c>
    </row>
    <row r="21" spans="1:10" x14ac:dyDescent="0.35">
      <c r="A21" s="45">
        <v>20</v>
      </c>
      <c r="B21" s="45">
        <v>41</v>
      </c>
      <c r="C21" s="45">
        <v>1</v>
      </c>
      <c r="D21" s="45">
        <v>156</v>
      </c>
      <c r="E21" s="45">
        <v>3</v>
      </c>
      <c r="F21" s="45">
        <v>4</v>
      </c>
      <c r="G21" s="45">
        <v>257</v>
      </c>
      <c r="H21" s="45">
        <v>10</v>
      </c>
      <c r="I21" s="45">
        <v>1</v>
      </c>
      <c r="J21" s="45">
        <v>1</v>
      </c>
    </row>
    <row r="22" spans="1:10" x14ac:dyDescent="0.35">
      <c r="A22" s="45">
        <v>21</v>
      </c>
      <c r="B22" s="45">
        <v>61</v>
      </c>
      <c r="C22" s="45">
        <v>1</v>
      </c>
      <c r="D22" s="45">
        <v>184</v>
      </c>
      <c r="E22" s="45">
        <v>5</v>
      </c>
      <c r="F22" s="45">
        <v>1</v>
      </c>
      <c r="G22" s="45">
        <v>133</v>
      </c>
      <c r="H22" s="45">
        <v>9</v>
      </c>
      <c r="I22" s="45">
        <v>1</v>
      </c>
      <c r="J22" s="45">
        <v>0</v>
      </c>
    </row>
    <row r="23" spans="1:10" x14ac:dyDescent="0.35">
      <c r="A23" s="45">
        <v>22</v>
      </c>
      <c r="B23" s="45">
        <v>47</v>
      </c>
      <c r="C23" s="45">
        <v>0</v>
      </c>
      <c r="D23" s="45">
        <v>159</v>
      </c>
      <c r="E23" s="45">
        <v>9</v>
      </c>
      <c r="F23" s="45">
        <v>4</v>
      </c>
      <c r="G23" s="45">
        <v>276</v>
      </c>
      <c r="H23" s="45">
        <v>4</v>
      </c>
      <c r="I23" s="45">
        <v>0</v>
      </c>
      <c r="J23" s="45">
        <v>0</v>
      </c>
    </row>
    <row r="24" spans="1:10" x14ac:dyDescent="0.35">
      <c r="A24" s="45">
        <v>23</v>
      </c>
      <c r="B24" s="45">
        <v>55</v>
      </c>
      <c r="C24" s="45">
        <v>1</v>
      </c>
      <c r="D24" s="45">
        <v>46</v>
      </c>
      <c r="E24" s="45">
        <v>6</v>
      </c>
      <c r="F24" s="45">
        <v>4</v>
      </c>
      <c r="G24" s="45">
        <v>264</v>
      </c>
      <c r="H24" s="45">
        <v>14</v>
      </c>
      <c r="I24" s="45">
        <v>0</v>
      </c>
      <c r="J24" s="45">
        <v>0</v>
      </c>
    </row>
    <row r="25" spans="1:10" x14ac:dyDescent="0.35">
      <c r="A25" s="45">
        <v>24</v>
      </c>
      <c r="B25" s="45">
        <v>19</v>
      </c>
      <c r="C25" s="45">
        <v>1</v>
      </c>
      <c r="D25" s="45">
        <v>133</v>
      </c>
      <c r="E25" s="45">
        <v>6</v>
      </c>
      <c r="F25" s="45">
        <v>1</v>
      </c>
      <c r="G25" s="45">
        <v>171</v>
      </c>
      <c r="H25" s="45">
        <v>6</v>
      </c>
      <c r="I25" s="45">
        <v>0</v>
      </c>
      <c r="J25" s="45">
        <v>1</v>
      </c>
    </row>
    <row r="26" spans="1:10" x14ac:dyDescent="0.35">
      <c r="A26" s="45">
        <v>25</v>
      </c>
      <c r="B26" s="45">
        <v>38</v>
      </c>
      <c r="C26" s="45">
        <v>1</v>
      </c>
      <c r="D26" s="45">
        <v>190</v>
      </c>
      <c r="E26" s="45">
        <v>9</v>
      </c>
      <c r="F26" s="45">
        <v>2</v>
      </c>
      <c r="G26" s="45">
        <v>1</v>
      </c>
      <c r="H26" s="45">
        <v>4</v>
      </c>
      <c r="I26" s="45">
        <v>1</v>
      </c>
      <c r="J26" s="45">
        <v>0</v>
      </c>
    </row>
    <row r="27" spans="1:10" x14ac:dyDescent="0.35">
      <c r="A27" s="45">
        <v>26</v>
      </c>
      <c r="B27" s="45">
        <v>50</v>
      </c>
      <c r="C27" s="45">
        <v>1</v>
      </c>
      <c r="D27" s="45">
        <v>166</v>
      </c>
      <c r="E27" s="45">
        <v>4</v>
      </c>
      <c r="F27" s="45">
        <v>2</v>
      </c>
      <c r="G27" s="45">
        <v>313</v>
      </c>
      <c r="H27" s="45">
        <v>5</v>
      </c>
      <c r="I27" s="45">
        <v>1</v>
      </c>
      <c r="J27" s="45">
        <v>0</v>
      </c>
    </row>
    <row r="28" spans="1:10" x14ac:dyDescent="0.35">
      <c r="A28" s="45">
        <v>27</v>
      </c>
      <c r="B28" s="45">
        <v>29</v>
      </c>
      <c r="C28" s="45">
        <v>0</v>
      </c>
      <c r="D28" s="45">
        <v>72</v>
      </c>
      <c r="E28" s="45">
        <v>9</v>
      </c>
      <c r="F28" s="45">
        <v>4</v>
      </c>
      <c r="G28" s="45">
        <v>64</v>
      </c>
      <c r="H28" s="45">
        <v>7</v>
      </c>
      <c r="I28" s="45">
        <v>1</v>
      </c>
      <c r="J28" s="45">
        <v>1</v>
      </c>
    </row>
    <row r="29" spans="1:10" x14ac:dyDescent="0.35">
      <c r="A29" s="45">
        <v>28</v>
      </c>
      <c r="B29" s="45">
        <v>39</v>
      </c>
      <c r="C29" s="45">
        <v>0</v>
      </c>
      <c r="D29" s="45">
        <v>68</v>
      </c>
      <c r="E29" s="45">
        <v>2</v>
      </c>
      <c r="F29" s="45">
        <v>1</v>
      </c>
      <c r="G29" s="45">
        <v>284</v>
      </c>
      <c r="H29" s="45">
        <v>8</v>
      </c>
      <c r="I29" s="45">
        <v>1</v>
      </c>
      <c r="J29" s="45">
        <v>1</v>
      </c>
    </row>
    <row r="30" spans="1:10" x14ac:dyDescent="0.35">
      <c r="A30" s="45">
        <v>29</v>
      </c>
      <c r="B30" s="45">
        <v>61</v>
      </c>
      <c r="C30" s="45">
        <v>0</v>
      </c>
      <c r="D30" s="45">
        <v>199</v>
      </c>
      <c r="E30" s="45">
        <v>10</v>
      </c>
      <c r="F30" s="45">
        <v>2</v>
      </c>
      <c r="G30" s="45">
        <v>121</v>
      </c>
      <c r="H30" s="45">
        <v>10</v>
      </c>
      <c r="I30" s="45">
        <v>0</v>
      </c>
      <c r="J30" s="45">
        <v>1</v>
      </c>
    </row>
    <row r="31" spans="1:10" x14ac:dyDescent="0.35">
      <c r="A31" s="45">
        <v>30</v>
      </c>
      <c r="B31" s="45">
        <v>42</v>
      </c>
      <c r="C31" s="45">
        <v>0</v>
      </c>
      <c r="D31" s="45">
        <v>55</v>
      </c>
      <c r="E31" s="45">
        <v>6</v>
      </c>
      <c r="F31" s="45">
        <v>1</v>
      </c>
      <c r="G31" s="45">
        <v>107</v>
      </c>
      <c r="H31" s="45">
        <v>8</v>
      </c>
      <c r="I31" s="45">
        <v>1</v>
      </c>
      <c r="J31" s="45">
        <v>0</v>
      </c>
    </row>
    <row r="32" spans="1:10" x14ac:dyDescent="0.35">
      <c r="A32" s="45">
        <v>31</v>
      </c>
      <c r="B32" s="45">
        <v>66</v>
      </c>
      <c r="C32" s="45">
        <v>1</v>
      </c>
      <c r="D32" s="45">
        <v>128</v>
      </c>
      <c r="E32" s="45">
        <v>9</v>
      </c>
      <c r="F32" s="45">
        <v>1</v>
      </c>
      <c r="G32" s="45">
        <v>175</v>
      </c>
      <c r="H32" s="45">
        <v>6</v>
      </c>
      <c r="I32" s="45">
        <v>1</v>
      </c>
      <c r="J32" s="45">
        <v>1</v>
      </c>
    </row>
    <row r="33" spans="1:10" x14ac:dyDescent="0.35">
      <c r="A33" s="45">
        <v>32</v>
      </c>
      <c r="B33" s="45">
        <v>44</v>
      </c>
      <c r="C33" s="45">
        <v>1</v>
      </c>
      <c r="D33" s="45">
        <v>79</v>
      </c>
      <c r="E33" s="45">
        <v>4</v>
      </c>
      <c r="F33" s="45">
        <v>1</v>
      </c>
      <c r="G33" s="45">
        <v>204</v>
      </c>
      <c r="H33" s="45">
        <v>6</v>
      </c>
      <c r="I33" s="45">
        <v>0</v>
      </c>
      <c r="J33" s="45">
        <v>0</v>
      </c>
    </row>
    <row r="34" spans="1:10" x14ac:dyDescent="0.35">
      <c r="A34" s="45">
        <v>33</v>
      </c>
      <c r="B34" s="45">
        <v>59</v>
      </c>
      <c r="C34" s="45">
        <v>0</v>
      </c>
      <c r="D34" s="45">
        <v>182</v>
      </c>
      <c r="E34" s="45">
        <v>1</v>
      </c>
      <c r="F34" s="45">
        <v>5</v>
      </c>
      <c r="G34" s="45">
        <v>165</v>
      </c>
      <c r="H34" s="45">
        <v>9</v>
      </c>
      <c r="I34" s="45">
        <v>1</v>
      </c>
      <c r="J34" s="45">
        <v>0</v>
      </c>
    </row>
    <row r="35" spans="1:10" x14ac:dyDescent="0.35">
      <c r="A35" s="45">
        <v>34</v>
      </c>
      <c r="B35" s="45">
        <v>45</v>
      </c>
      <c r="C35" s="45">
        <v>1</v>
      </c>
      <c r="D35" s="45">
        <v>181</v>
      </c>
      <c r="E35" s="45">
        <v>6</v>
      </c>
      <c r="F35" s="45">
        <v>1</v>
      </c>
      <c r="G35" s="45">
        <v>305</v>
      </c>
      <c r="H35" s="45">
        <v>10</v>
      </c>
      <c r="I35" s="45">
        <v>0</v>
      </c>
      <c r="J35" s="45">
        <v>0</v>
      </c>
    </row>
    <row r="36" spans="1:10" x14ac:dyDescent="0.35">
      <c r="A36" s="45">
        <v>35</v>
      </c>
      <c r="B36" s="45">
        <v>33</v>
      </c>
      <c r="C36" s="45">
        <v>0</v>
      </c>
      <c r="D36" s="45">
        <v>42</v>
      </c>
      <c r="E36" s="45">
        <v>8</v>
      </c>
      <c r="F36" s="45">
        <v>5</v>
      </c>
      <c r="G36" s="45">
        <v>120</v>
      </c>
      <c r="H36" s="45">
        <v>8</v>
      </c>
      <c r="I36" s="45">
        <v>1</v>
      </c>
      <c r="J36" s="45">
        <v>1</v>
      </c>
    </row>
    <row r="37" spans="1:10" x14ac:dyDescent="0.35">
      <c r="A37" s="45">
        <v>36</v>
      </c>
      <c r="B37" s="45">
        <v>32</v>
      </c>
      <c r="C37" s="45">
        <v>0</v>
      </c>
      <c r="D37" s="45">
        <v>89</v>
      </c>
      <c r="E37" s="45">
        <v>6</v>
      </c>
      <c r="F37" s="45">
        <v>4</v>
      </c>
      <c r="G37" s="45">
        <v>44</v>
      </c>
      <c r="H37" s="45">
        <v>5</v>
      </c>
      <c r="I37" s="45">
        <v>0</v>
      </c>
      <c r="J37" s="45">
        <v>0</v>
      </c>
    </row>
    <row r="38" spans="1:10" x14ac:dyDescent="0.35">
      <c r="A38" s="45">
        <v>37</v>
      </c>
      <c r="B38" s="45">
        <v>64</v>
      </c>
      <c r="C38" s="45">
        <v>0</v>
      </c>
      <c r="D38" s="45">
        <v>164</v>
      </c>
      <c r="E38" s="45">
        <v>2</v>
      </c>
      <c r="F38" s="45">
        <v>2</v>
      </c>
      <c r="G38" s="45">
        <v>312</v>
      </c>
      <c r="H38" s="45">
        <v>11</v>
      </c>
      <c r="I38" s="45">
        <v>0</v>
      </c>
      <c r="J38" s="45">
        <v>0</v>
      </c>
    </row>
    <row r="39" spans="1:10" x14ac:dyDescent="0.35">
      <c r="A39" s="45">
        <v>38</v>
      </c>
      <c r="B39" s="45">
        <v>68</v>
      </c>
      <c r="C39" s="45">
        <v>0</v>
      </c>
      <c r="D39" s="45">
        <v>86</v>
      </c>
      <c r="E39" s="45">
        <v>3</v>
      </c>
      <c r="F39" s="45">
        <v>2</v>
      </c>
      <c r="G39" s="45">
        <v>156</v>
      </c>
      <c r="H39" s="45">
        <v>8</v>
      </c>
      <c r="I39" s="45">
        <v>1</v>
      </c>
      <c r="J39" s="45">
        <v>0</v>
      </c>
    </row>
    <row r="40" spans="1:10" x14ac:dyDescent="0.35">
      <c r="A40" s="45">
        <v>39</v>
      </c>
      <c r="B40" s="45">
        <v>61</v>
      </c>
      <c r="C40" s="45">
        <v>1</v>
      </c>
      <c r="D40" s="45">
        <v>65</v>
      </c>
      <c r="E40" s="45">
        <v>5</v>
      </c>
      <c r="F40" s="45">
        <v>2</v>
      </c>
      <c r="G40" s="45">
        <v>207</v>
      </c>
      <c r="H40" s="45">
        <v>7</v>
      </c>
      <c r="I40" s="45">
        <v>0</v>
      </c>
      <c r="J40" s="45">
        <v>1</v>
      </c>
    </row>
    <row r="41" spans="1:10" x14ac:dyDescent="0.35">
      <c r="A41" s="45">
        <v>40</v>
      </c>
      <c r="B41" s="45">
        <v>69</v>
      </c>
      <c r="C41" s="45">
        <v>0</v>
      </c>
      <c r="D41" s="45">
        <v>49</v>
      </c>
      <c r="E41" s="45">
        <v>3</v>
      </c>
      <c r="F41" s="45">
        <v>2</v>
      </c>
      <c r="G41" s="45">
        <v>108</v>
      </c>
      <c r="H41" s="45">
        <v>7</v>
      </c>
      <c r="I41" s="45">
        <v>0</v>
      </c>
      <c r="J41" s="45">
        <v>0</v>
      </c>
    </row>
    <row r="42" spans="1:10" x14ac:dyDescent="0.35">
      <c r="A42" s="45">
        <v>41</v>
      </c>
      <c r="B42" s="45">
        <v>20</v>
      </c>
      <c r="C42" s="45">
        <v>1</v>
      </c>
      <c r="D42" s="45">
        <v>94</v>
      </c>
      <c r="E42" s="45">
        <v>3</v>
      </c>
      <c r="F42" s="45">
        <v>2</v>
      </c>
      <c r="G42" s="45">
        <v>251</v>
      </c>
      <c r="H42" s="45">
        <v>6</v>
      </c>
      <c r="I42" s="45">
        <v>0</v>
      </c>
      <c r="J42" s="45">
        <v>1</v>
      </c>
    </row>
    <row r="43" spans="1:10" x14ac:dyDescent="0.35">
      <c r="A43" s="45">
        <v>42</v>
      </c>
      <c r="B43" s="45">
        <v>54</v>
      </c>
      <c r="C43" s="45">
        <v>1</v>
      </c>
      <c r="D43" s="45">
        <v>37</v>
      </c>
      <c r="E43" s="45">
        <v>5</v>
      </c>
      <c r="F43" s="45">
        <v>2</v>
      </c>
      <c r="G43" s="45">
        <v>334</v>
      </c>
      <c r="H43" s="45">
        <v>7</v>
      </c>
      <c r="I43" s="45">
        <v>1</v>
      </c>
      <c r="J43" s="45">
        <v>0</v>
      </c>
    </row>
    <row r="44" spans="1:10" x14ac:dyDescent="0.35">
      <c r="A44" s="45">
        <v>43</v>
      </c>
      <c r="B44" s="45">
        <v>68</v>
      </c>
      <c r="C44" s="45">
        <v>0</v>
      </c>
      <c r="D44" s="45">
        <v>173</v>
      </c>
      <c r="E44" s="45">
        <v>6</v>
      </c>
      <c r="F44" s="45">
        <v>2</v>
      </c>
      <c r="G44" s="45">
        <v>130</v>
      </c>
      <c r="H44" s="45">
        <v>9</v>
      </c>
      <c r="I44" s="45">
        <v>0</v>
      </c>
      <c r="J44" s="45">
        <v>0</v>
      </c>
    </row>
    <row r="45" spans="1:10" x14ac:dyDescent="0.35">
      <c r="A45" s="45">
        <v>44</v>
      </c>
      <c r="B45" s="45">
        <v>24</v>
      </c>
      <c r="C45" s="45">
        <v>1</v>
      </c>
      <c r="D45" s="45">
        <v>171</v>
      </c>
      <c r="E45" s="45">
        <v>5</v>
      </c>
      <c r="F45" s="45">
        <v>4</v>
      </c>
      <c r="G45" s="45">
        <v>293</v>
      </c>
      <c r="H45" s="45">
        <v>7</v>
      </c>
      <c r="I45" s="45">
        <v>0</v>
      </c>
      <c r="J45" s="45">
        <v>0</v>
      </c>
    </row>
    <row r="46" spans="1:10" x14ac:dyDescent="0.35">
      <c r="A46" s="45">
        <v>45</v>
      </c>
      <c r="B46" s="45">
        <v>38</v>
      </c>
      <c r="C46" s="45">
        <v>1</v>
      </c>
      <c r="D46" s="45">
        <v>144</v>
      </c>
      <c r="E46" s="45">
        <v>3</v>
      </c>
      <c r="F46" s="45">
        <v>1</v>
      </c>
      <c r="G46" s="45">
        <v>20</v>
      </c>
      <c r="H46" s="45">
        <v>9</v>
      </c>
      <c r="I46" s="45">
        <v>1</v>
      </c>
      <c r="J46" s="45">
        <v>0</v>
      </c>
    </row>
    <row r="47" spans="1:10" x14ac:dyDescent="0.35">
      <c r="A47" s="45">
        <v>46</v>
      </c>
      <c r="B47" s="45">
        <v>26</v>
      </c>
      <c r="C47" s="45">
        <v>0</v>
      </c>
      <c r="D47" s="45">
        <v>172</v>
      </c>
      <c r="E47" s="45">
        <v>5</v>
      </c>
      <c r="F47" s="45">
        <v>3</v>
      </c>
      <c r="G47" s="45">
        <v>282</v>
      </c>
      <c r="H47" s="45">
        <v>9</v>
      </c>
      <c r="I47" s="45">
        <v>1</v>
      </c>
      <c r="J47" s="45">
        <v>0</v>
      </c>
    </row>
    <row r="48" spans="1:10" x14ac:dyDescent="0.35">
      <c r="A48" s="45">
        <v>47</v>
      </c>
      <c r="B48" s="45">
        <v>56</v>
      </c>
      <c r="C48" s="45">
        <v>0</v>
      </c>
      <c r="D48" s="45">
        <v>121</v>
      </c>
      <c r="E48" s="45">
        <v>3</v>
      </c>
      <c r="F48" s="45">
        <v>5</v>
      </c>
      <c r="G48" s="45">
        <v>285</v>
      </c>
      <c r="H48" s="45">
        <v>14</v>
      </c>
      <c r="I48" s="45">
        <v>0</v>
      </c>
      <c r="J48" s="45">
        <v>0</v>
      </c>
    </row>
    <row r="49" spans="1:10" x14ac:dyDescent="0.35">
      <c r="A49" s="45">
        <v>48</v>
      </c>
      <c r="B49" s="45">
        <v>35</v>
      </c>
      <c r="C49" s="45">
        <v>0</v>
      </c>
      <c r="D49" s="45">
        <v>127</v>
      </c>
      <c r="E49" s="45">
        <v>3</v>
      </c>
      <c r="F49" s="45">
        <v>3</v>
      </c>
      <c r="G49" s="45">
        <v>1</v>
      </c>
      <c r="H49" s="45">
        <v>11</v>
      </c>
      <c r="I49" s="45">
        <v>1</v>
      </c>
      <c r="J49" s="45">
        <v>0</v>
      </c>
    </row>
    <row r="50" spans="1:10" x14ac:dyDescent="0.35">
      <c r="A50" s="45">
        <v>49</v>
      </c>
      <c r="B50" s="45">
        <v>21</v>
      </c>
      <c r="C50" s="45">
        <v>0</v>
      </c>
      <c r="D50" s="45">
        <v>95</v>
      </c>
      <c r="E50" s="45">
        <v>6</v>
      </c>
      <c r="F50" s="45">
        <v>3</v>
      </c>
      <c r="G50" s="45">
        <v>119</v>
      </c>
      <c r="H50" s="45">
        <v>2</v>
      </c>
      <c r="I50" s="45">
        <v>1</v>
      </c>
      <c r="J50" s="45">
        <v>0</v>
      </c>
    </row>
    <row r="51" spans="1:10" x14ac:dyDescent="0.35">
      <c r="A51" s="45">
        <v>50</v>
      </c>
      <c r="B51" s="45">
        <v>42</v>
      </c>
      <c r="C51" s="45">
        <v>0</v>
      </c>
      <c r="D51" s="45">
        <v>61</v>
      </c>
      <c r="E51" s="45">
        <v>5</v>
      </c>
      <c r="F51" s="45">
        <v>1</v>
      </c>
      <c r="G51" s="45">
        <v>35</v>
      </c>
      <c r="H51" s="45">
        <v>3</v>
      </c>
      <c r="I51" s="45">
        <v>1</v>
      </c>
      <c r="J51" s="45">
        <v>0</v>
      </c>
    </row>
    <row r="52" spans="1:10" x14ac:dyDescent="0.35">
      <c r="A52" s="45">
        <v>51</v>
      </c>
      <c r="B52" s="45">
        <v>31</v>
      </c>
      <c r="C52" s="45">
        <v>1</v>
      </c>
      <c r="D52" s="45">
        <v>115</v>
      </c>
      <c r="E52" s="45">
        <v>6</v>
      </c>
      <c r="F52" s="45">
        <v>1</v>
      </c>
      <c r="G52" s="45">
        <v>198</v>
      </c>
      <c r="H52" s="45">
        <v>8</v>
      </c>
      <c r="I52" s="45">
        <v>0</v>
      </c>
      <c r="J52" s="45">
        <v>1</v>
      </c>
    </row>
    <row r="53" spans="1:10" x14ac:dyDescent="0.35">
      <c r="A53" s="45">
        <v>52</v>
      </c>
      <c r="B53" s="45">
        <v>67</v>
      </c>
      <c r="C53" s="45">
        <v>1</v>
      </c>
      <c r="D53" s="45">
        <v>80</v>
      </c>
      <c r="E53" s="45">
        <v>2</v>
      </c>
      <c r="F53" s="45">
        <v>1</v>
      </c>
      <c r="G53" s="45">
        <v>245</v>
      </c>
      <c r="H53" s="45">
        <v>6</v>
      </c>
      <c r="I53" s="45">
        <v>0</v>
      </c>
      <c r="J53" s="45">
        <v>0</v>
      </c>
    </row>
    <row r="54" spans="1:10" x14ac:dyDescent="0.35">
      <c r="A54" s="45">
        <v>53</v>
      </c>
      <c r="B54" s="45">
        <v>26</v>
      </c>
      <c r="C54" s="45">
        <v>0</v>
      </c>
      <c r="D54" s="45">
        <v>182</v>
      </c>
      <c r="E54" s="45">
        <v>4</v>
      </c>
      <c r="F54" s="45">
        <v>2</v>
      </c>
      <c r="G54" s="45">
        <v>59</v>
      </c>
      <c r="H54" s="45">
        <v>10</v>
      </c>
      <c r="I54" s="45">
        <v>0</v>
      </c>
      <c r="J54" s="45">
        <v>0</v>
      </c>
    </row>
    <row r="55" spans="1:10" x14ac:dyDescent="0.35">
      <c r="A55" s="45">
        <v>54</v>
      </c>
      <c r="B55" s="45">
        <v>43</v>
      </c>
      <c r="C55" s="45">
        <v>0</v>
      </c>
      <c r="D55" s="45">
        <v>92</v>
      </c>
      <c r="E55" s="45">
        <v>7</v>
      </c>
      <c r="F55" s="45">
        <v>4</v>
      </c>
      <c r="G55" s="45">
        <v>325</v>
      </c>
      <c r="H55" s="45">
        <v>8</v>
      </c>
      <c r="I55" s="45">
        <v>0</v>
      </c>
      <c r="J55" s="45">
        <v>0</v>
      </c>
    </row>
    <row r="56" spans="1:10" x14ac:dyDescent="0.35">
      <c r="A56" s="45">
        <v>55</v>
      </c>
      <c r="B56" s="45">
        <v>19</v>
      </c>
      <c r="C56" s="45">
        <v>1</v>
      </c>
      <c r="D56" s="45">
        <v>154</v>
      </c>
      <c r="E56" s="45">
        <v>6</v>
      </c>
      <c r="F56" s="45">
        <v>2</v>
      </c>
      <c r="G56" s="45">
        <v>161</v>
      </c>
      <c r="H56" s="45">
        <v>15</v>
      </c>
      <c r="I56" s="45">
        <v>0</v>
      </c>
      <c r="J56" s="45">
        <v>0</v>
      </c>
    </row>
    <row r="57" spans="1:10" x14ac:dyDescent="0.35">
      <c r="A57" s="45">
        <v>56</v>
      </c>
      <c r="B57" s="45">
        <v>37</v>
      </c>
      <c r="C57" s="45">
        <v>0</v>
      </c>
      <c r="D57" s="45">
        <v>179</v>
      </c>
      <c r="E57" s="45">
        <v>5</v>
      </c>
      <c r="F57" s="45">
        <v>4</v>
      </c>
      <c r="G57" s="45">
        <v>179</v>
      </c>
      <c r="H57" s="45">
        <v>9</v>
      </c>
      <c r="I57" s="45">
        <v>0</v>
      </c>
      <c r="J57" s="45">
        <v>0</v>
      </c>
    </row>
    <row r="58" spans="1:10" x14ac:dyDescent="0.35">
      <c r="A58" s="45">
        <v>57</v>
      </c>
      <c r="B58" s="45">
        <v>45</v>
      </c>
      <c r="C58" s="45">
        <v>0</v>
      </c>
      <c r="D58" s="45">
        <v>87</v>
      </c>
      <c r="E58" s="45">
        <v>4</v>
      </c>
      <c r="F58" s="45">
        <v>4</v>
      </c>
      <c r="G58" s="45">
        <v>206</v>
      </c>
      <c r="H58" s="45">
        <v>4</v>
      </c>
      <c r="I58" s="45">
        <v>1</v>
      </c>
      <c r="J58" s="45">
        <v>0</v>
      </c>
    </row>
    <row r="59" spans="1:10" x14ac:dyDescent="0.35">
      <c r="A59" s="45">
        <v>58</v>
      </c>
      <c r="B59" s="45">
        <v>64</v>
      </c>
      <c r="C59" s="45">
        <v>0</v>
      </c>
      <c r="D59" s="45">
        <v>87</v>
      </c>
      <c r="E59" s="45">
        <v>3</v>
      </c>
      <c r="F59" s="45">
        <v>3</v>
      </c>
      <c r="G59" s="45">
        <v>12</v>
      </c>
      <c r="H59" s="45">
        <v>5</v>
      </c>
      <c r="I59" s="45">
        <v>0</v>
      </c>
      <c r="J59" s="45">
        <v>1</v>
      </c>
    </row>
    <row r="60" spans="1:10" x14ac:dyDescent="0.35">
      <c r="A60" s="45">
        <v>59</v>
      </c>
      <c r="B60" s="45">
        <v>24</v>
      </c>
      <c r="C60" s="45">
        <v>1</v>
      </c>
      <c r="D60" s="45">
        <v>115</v>
      </c>
      <c r="E60" s="45">
        <v>3</v>
      </c>
      <c r="F60" s="45">
        <v>3</v>
      </c>
      <c r="G60" s="45">
        <v>276</v>
      </c>
      <c r="H60" s="45">
        <v>3</v>
      </c>
      <c r="I60" s="45">
        <v>0</v>
      </c>
      <c r="J60" s="45">
        <v>0</v>
      </c>
    </row>
    <row r="61" spans="1:10" x14ac:dyDescent="0.35">
      <c r="A61" s="45">
        <v>60</v>
      </c>
      <c r="B61" s="45">
        <v>61</v>
      </c>
      <c r="C61" s="45">
        <v>0</v>
      </c>
      <c r="D61" s="45">
        <v>78</v>
      </c>
      <c r="E61" s="45">
        <v>7</v>
      </c>
      <c r="F61" s="45">
        <v>4</v>
      </c>
      <c r="G61" s="45">
        <v>181</v>
      </c>
      <c r="H61" s="45">
        <v>9</v>
      </c>
      <c r="I61" s="45">
        <v>1</v>
      </c>
      <c r="J61" s="45">
        <v>0</v>
      </c>
    </row>
    <row r="62" spans="1:10" x14ac:dyDescent="0.35">
      <c r="A62" s="45">
        <v>61</v>
      </c>
      <c r="B62" s="45">
        <v>25</v>
      </c>
      <c r="C62" s="45">
        <v>1</v>
      </c>
      <c r="D62" s="45">
        <v>199</v>
      </c>
      <c r="E62" s="45">
        <v>7</v>
      </c>
      <c r="F62" s="45">
        <v>4</v>
      </c>
      <c r="G62" s="45">
        <v>242</v>
      </c>
      <c r="H62" s="45">
        <v>8</v>
      </c>
      <c r="I62" s="45">
        <v>0</v>
      </c>
      <c r="J62" s="45">
        <v>1</v>
      </c>
    </row>
    <row r="63" spans="1:10" x14ac:dyDescent="0.35">
      <c r="A63" s="45">
        <v>62</v>
      </c>
      <c r="B63" s="45">
        <v>64</v>
      </c>
      <c r="C63" s="45">
        <v>1</v>
      </c>
      <c r="D63" s="45">
        <v>99</v>
      </c>
      <c r="E63" s="45">
        <v>6</v>
      </c>
      <c r="F63" s="45">
        <v>2</v>
      </c>
      <c r="G63" s="45">
        <v>216</v>
      </c>
      <c r="H63" s="45">
        <v>10</v>
      </c>
      <c r="I63" s="45">
        <v>0</v>
      </c>
      <c r="J63" s="45">
        <v>0</v>
      </c>
    </row>
    <row r="64" spans="1:10" x14ac:dyDescent="0.35">
      <c r="A64" s="45">
        <v>63</v>
      </c>
      <c r="B64" s="45">
        <v>52</v>
      </c>
      <c r="C64" s="45">
        <v>0</v>
      </c>
      <c r="D64" s="45">
        <v>44</v>
      </c>
      <c r="E64" s="45">
        <v>6</v>
      </c>
      <c r="F64" s="45">
        <v>2</v>
      </c>
      <c r="G64" s="45">
        <v>251</v>
      </c>
      <c r="H64" s="45">
        <v>6</v>
      </c>
      <c r="I64" s="45">
        <v>1</v>
      </c>
      <c r="J64" s="45">
        <v>1</v>
      </c>
    </row>
    <row r="65" spans="1:10" x14ac:dyDescent="0.35">
      <c r="A65" s="45">
        <v>64</v>
      </c>
      <c r="B65" s="45">
        <v>31</v>
      </c>
      <c r="C65" s="45">
        <v>1</v>
      </c>
      <c r="D65" s="45">
        <v>83</v>
      </c>
      <c r="E65" s="45">
        <v>7</v>
      </c>
      <c r="F65" s="45">
        <v>3</v>
      </c>
      <c r="G65" s="45">
        <v>299</v>
      </c>
      <c r="H65" s="45">
        <v>9</v>
      </c>
      <c r="I65" s="45">
        <v>0</v>
      </c>
      <c r="J65" s="45">
        <v>1</v>
      </c>
    </row>
    <row r="66" spans="1:10" x14ac:dyDescent="0.35">
      <c r="A66" s="45">
        <v>65</v>
      </c>
      <c r="B66" s="45">
        <v>34</v>
      </c>
      <c r="C66" s="45">
        <v>0</v>
      </c>
      <c r="D66" s="45">
        <v>130</v>
      </c>
      <c r="E66" s="45">
        <v>8</v>
      </c>
      <c r="F66" s="45">
        <v>1</v>
      </c>
      <c r="G66" s="45">
        <v>126</v>
      </c>
      <c r="H66" s="45">
        <v>7</v>
      </c>
      <c r="I66" s="45">
        <v>1</v>
      </c>
      <c r="J66" s="45">
        <v>1</v>
      </c>
    </row>
    <row r="67" spans="1:10" x14ac:dyDescent="0.35">
      <c r="A67" s="45">
        <v>66</v>
      </c>
      <c r="B67" s="45">
        <v>53</v>
      </c>
      <c r="C67" s="45">
        <v>1</v>
      </c>
      <c r="D67" s="45">
        <v>37</v>
      </c>
      <c r="E67" s="45">
        <v>6</v>
      </c>
      <c r="F67" s="45">
        <v>4</v>
      </c>
      <c r="G67" s="45">
        <v>217</v>
      </c>
      <c r="H67" s="45">
        <v>11</v>
      </c>
      <c r="I67" s="45">
        <v>1</v>
      </c>
      <c r="J67" s="45">
        <v>1</v>
      </c>
    </row>
    <row r="68" spans="1:10" x14ac:dyDescent="0.35">
      <c r="A68" s="45">
        <v>67</v>
      </c>
      <c r="B68" s="45">
        <v>67</v>
      </c>
      <c r="C68" s="45">
        <v>1</v>
      </c>
      <c r="D68" s="45">
        <v>82</v>
      </c>
      <c r="E68" s="45">
        <v>3</v>
      </c>
      <c r="F68" s="45">
        <v>2</v>
      </c>
      <c r="G68" s="45">
        <v>306</v>
      </c>
      <c r="H68" s="45">
        <v>6</v>
      </c>
      <c r="I68" s="45">
        <v>0</v>
      </c>
      <c r="J68" s="45">
        <v>1</v>
      </c>
    </row>
    <row r="69" spans="1:10" x14ac:dyDescent="0.35">
      <c r="A69" s="45">
        <v>68</v>
      </c>
      <c r="B69" s="45">
        <v>57</v>
      </c>
      <c r="C69" s="45">
        <v>1</v>
      </c>
      <c r="D69" s="45">
        <v>89</v>
      </c>
      <c r="E69" s="45">
        <v>7</v>
      </c>
      <c r="F69" s="45">
        <v>3</v>
      </c>
      <c r="G69" s="45">
        <v>285</v>
      </c>
      <c r="H69" s="45">
        <v>8</v>
      </c>
      <c r="I69" s="45">
        <v>1</v>
      </c>
      <c r="J69" s="45">
        <v>1</v>
      </c>
    </row>
    <row r="70" spans="1:10" x14ac:dyDescent="0.35">
      <c r="A70" s="45">
        <v>69</v>
      </c>
      <c r="B70" s="45">
        <v>21</v>
      </c>
      <c r="C70" s="45">
        <v>0</v>
      </c>
      <c r="D70" s="45">
        <v>137</v>
      </c>
      <c r="E70" s="45">
        <v>5</v>
      </c>
      <c r="F70" s="45">
        <v>2</v>
      </c>
      <c r="G70" s="45">
        <v>185</v>
      </c>
      <c r="H70" s="45">
        <v>7</v>
      </c>
      <c r="I70" s="45">
        <v>0</v>
      </c>
      <c r="J70" s="45">
        <v>0</v>
      </c>
    </row>
    <row r="71" spans="1:10" x14ac:dyDescent="0.35">
      <c r="A71" s="45">
        <v>70</v>
      </c>
      <c r="B71" s="45">
        <v>19</v>
      </c>
      <c r="C71" s="45">
        <v>1</v>
      </c>
      <c r="D71" s="45">
        <v>34</v>
      </c>
      <c r="E71" s="45">
        <v>5</v>
      </c>
      <c r="F71" s="45">
        <v>4</v>
      </c>
      <c r="G71" s="45">
        <v>39</v>
      </c>
      <c r="H71" s="45">
        <v>6</v>
      </c>
      <c r="I71" s="45">
        <v>0</v>
      </c>
      <c r="J71" s="45">
        <v>0</v>
      </c>
    </row>
    <row r="72" spans="1:10" x14ac:dyDescent="0.35">
      <c r="A72" s="45">
        <v>71</v>
      </c>
      <c r="B72" s="45">
        <v>23</v>
      </c>
      <c r="C72" s="45">
        <v>0</v>
      </c>
      <c r="D72" s="45">
        <v>132</v>
      </c>
      <c r="E72" s="45">
        <v>7</v>
      </c>
      <c r="F72" s="45">
        <v>4</v>
      </c>
      <c r="G72" s="45">
        <v>223</v>
      </c>
      <c r="H72" s="45">
        <v>9</v>
      </c>
      <c r="I72" s="45">
        <v>0</v>
      </c>
      <c r="J72" s="45">
        <v>0</v>
      </c>
    </row>
    <row r="73" spans="1:10" x14ac:dyDescent="0.35">
      <c r="A73" s="45">
        <v>72</v>
      </c>
      <c r="B73" s="45">
        <v>59</v>
      </c>
      <c r="C73" s="45">
        <v>0</v>
      </c>
      <c r="D73" s="45">
        <v>35</v>
      </c>
      <c r="E73" s="45">
        <v>4</v>
      </c>
      <c r="F73" s="45">
        <v>5</v>
      </c>
      <c r="G73" s="45">
        <v>184</v>
      </c>
      <c r="H73" s="45">
        <v>10</v>
      </c>
      <c r="I73" s="45">
        <v>0</v>
      </c>
      <c r="J73" s="45">
        <v>0</v>
      </c>
    </row>
    <row r="74" spans="1:10" x14ac:dyDescent="0.35">
      <c r="A74" s="45">
        <v>73</v>
      </c>
      <c r="B74" s="45">
        <v>21</v>
      </c>
      <c r="C74" s="45">
        <v>0</v>
      </c>
      <c r="D74" s="45">
        <v>138</v>
      </c>
      <c r="E74" s="45">
        <v>9</v>
      </c>
      <c r="F74" s="45">
        <v>1</v>
      </c>
      <c r="G74" s="45">
        <v>178</v>
      </c>
      <c r="H74" s="45">
        <v>10</v>
      </c>
      <c r="I74" s="45">
        <v>1</v>
      </c>
      <c r="J74" s="45">
        <v>1</v>
      </c>
    </row>
    <row r="75" spans="1:10" x14ac:dyDescent="0.35">
      <c r="A75" s="45">
        <v>74</v>
      </c>
      <c r="B75" s="45">
        <v>46</v>
      </c>
      <c r="C75" s="45">
        <v>1</v>
      </c>
      <c r="D75" s="45">
        <v>145</v>
      </c>
      <c r="E75" s="45">
        <v>4</v>
      </c>
      <c r="F75" s="45">
        <v>5</v>
      </c>
      <c r="G75" s="45">
        <v>294</v>
      </c>
      <c r="H75" s="45">
        <v>4</v>
      </c>
      <c r="I75" s="45">
        <v>0</v>
      </c>
      <c r="J75" s="45">
        <v>0</v>
      </c>
    </row>
    <row r="76" spans="1:10" x14ac:dyDescent="0.35">
      <c r="A76" s="45">
        <v>75</v>
      </c>
      <c r="B76" s="45">
        <v>35</v>
      </c>
      <c r="C76" s="45">
        <v>1</v>
      </c>
      <c r="D76" s="45">
        <v>123</v>
      </c>
      <c r="E76" s="45">
        <v>5</v>
      </c>
      <c r="F76" s="45">
        <v>3</v>
      </c>
      <c r="G76" s="45">
        <v>340</v>
      </c>
      <c r="H76" s="45">
        <v>11</v>
      </c>
      <c r="I76" s="45">
        <v>0</v>
      </c>
      <c r="J76" s="45">
        <v>0</v>
      </c>
    </row>
    <row r="77" spans="1:10" x14ac:dyDescent="0.35">
      <c r="A77" s="45">
        <v>76</v>
      </c>
      <c r="B77" s="45">
        <v>43</v>
      </c>
      <c r="C77" s="45">
        <v>0</v>
      </c>
      <c r="D77" s="45">
        <v>76</v>
      </c>
      <c r="E77" s="45">
        <v>2</v>
      </c>
      <c r="F77" s="45">
        <v>2</v>
      </c>
      <c r="G77" s="45">
        <v>151</v>
      </c>
      <c r="H77" s="45">
        <v>7</v>
      </c>
      <c r="I77" s="45">
        <v>0</v>
      </c>
      <c r="J77" s="45">
        <v>0</v>
      </c>
    </row>
    <row r="78" spans="1:10" x14ac:dyDescent="0.35">
      <c r="A78" s="45">
        <v>77</v>
      </c>
      <c r="B78" s="45">
        <v>61</v>
      </c>
      <c r="C78" s="45">
        <v>1</v>
      </c>
      <c r="D78" s="45">
        <v>128</v>
      </c>
      <c r="E78" s="45">
        <v>6</v>
      </c>
      <c r="F78" s="45">
        <v>3</v>
      </c>
      <c r="G78" s="45">
        <v>126</v>
      </c>
      <c r="H78" s="45">
        <v>10</v>
      </c>
      <c r="I78" s="45">
        <v>0</v>
      </c>
      <c r="J78" s="45">
        <v>0</v>
      </c>
    </row>
    <row r="79" spans="1:10" x14ac:dyDescent="0.35">
      <c r="A79" s="45">
        <v>78</v>
      </c>
      <c r="B79" s="45">
        <v>51</v>
      </c>
      <c r="C79" s="45">
        <v>0</v>
      </c>
      <c r="D79" s="45">
        <v>84</v>
      </c>
      <c r="E79" s="45">
        <v>3</v>
      </c>
      <c r="F79" s="45">
        <v>4</v>
      </c>
      <c r="G79" s="45">
        <v>301</v>
      </c>
      <c r="H79" s="45">
        <v>3</v>
      </c>
      <c r="I79" s="45">
        <v>0</v>
      </c>
      <c r="J79" s="45">
        <v>0</v>
      </c>
    </row>
    <row r="80" spans="1:10" x14ac:dyDescent="0.35">
      <c r="A80" s="45">
        <v>79</v>
      </c>
      <c r="B80" s="45">
        <v>27</v>
      </c>
      <c r="C80" s="45">
        <v>1</v>
      </c>
      <c r="D80" s="45">
        <v>197</v>
      </c>
      <c r="E80" s="45">
        <v>6</v>
      </c>
      <c r="F80" s="45">
        <v>5</v>
      </c>
      <c r="G80" s="45">
        <v>308</v>
      </c>
      <c r="H80" s="45">
        <v>6</v>
      </c>
      <c r="I80" s="45">
        <v>0</v>
      </c>
      <c r="J80" s="45">
        <v>0</v>
      </c>
    </row>
    <row r="81" spans="1:10" x14ac:dyDescent="0.35">
      <c r="A81" s="45">
        <v>80</v>
      </c>
      <c r="B81" s="45">
        <v>53</v>
      </c>
      <c r="C81" s="45">
        <v>0</v>
      </c>
      <c r="D81" s="45">
        <v>81</v>
      </c>
      <c r="E81" s="45">
        <v>2</v>
      </c>
      <c r="F81" s="45">
        <v>5</v>
      </c>
      <c r="G81" s="45">
        <v>336</v>
      </c>
      <c r="H81" s="45">
        <v>8</v>
      </c>
      <c r="I81" s="45">
        <v>1</v>
      </c>
      <c r="J81" s="45">
        <v>0</v>
      </c>
    </row>
    <row r="82" spans="1:10" x14ac:dyDescent="0.35">
      <c r="A82" s="45">
        <v>81</v>
      </c>
      <c r="B82" s="45">
        <v>31</v>
      </c>
      <c r="C82" s="45">
        <v>1</v>
      </c>
      <c r="D82" s="45">
        <v>173</v>
      </c>
      <c r="E82" s="45">
        <v>3</v>
      </c>
      <c r="F82" s="45">
        <v>5</v>
      </c>
      <c r="G82" s="45">
        <v>234</v>
      </c>
      <c r="H82" s="45">
        <v>5</v>
      </c>
      <c r="I82" s="45">
        <v>0</v>
      </c>
      <c r="J82" s="45">
        <v>0</v>
      </c>
    </row>
    <row r="83" spans="1:10" x14ac:dyDescent="0.35">
      <c r="A83" s="45">
        <v>82</v>
      </c>
      <c r="B83" s="45">
        <v>48</v>
      </c>
      <c r="C83" s="45">
        <v>0</v>
      </c>
      <c r="D83" s="45">
        <v>42</v>
      </c>
      <c r="E83" s="45">
        <v>5</v>
      </c>
      <c r="F83" s="45">
        <v>3</v>
      </c>
      <c r="G83" s="45">
        <v>8</v>
      </c>
      <c r="H83" s="45">
        <v>5</v>
      </c>
      <c r="I83" s="45">
        <v>0</v>
      </c>
      <c r="J83" s="45">
        <v>0</v>
      </c>
    </row>
    <row r="84" spans="1:10" x14ac:dyDescent="0.35">
      <c r="A84" s="45">
        <v>83</v>
      </c>
      <c r="B84" s="45">
        <v>65</v>
      </c>
      <c r="C84" s="45">
        <v>1</v>
      </c>
      <c r="D84" s="45">
        <v>143</v>
      </c>
      <c r="E84" s="45">
        <v>3</v>
      </c>
      <c r="F84" s="45">
        <v>4</v>
      </c>
      <c r="G84" s="45">
        <v>341</v>
      </c>
      <c r="H84" s="45">
        <v>5</v>
      </c>
      <c r="I84" s="45">
        <v>0</v>
      </c>
      <c r="J84" s="45">
        <v>1</v>
      </c>
    </row>
    <row r="85" spans="1:10" x14ac:dyDescent="0.35">
      <c r="A85" s="45">
        <v>84</v>
      </c>
      <c r="B85" s="45">
        <v>32</v>
      </c>
      <c r="C85" s="45">
        <v>0</v>
      </c>
      <c r="D85" s="45">
        <v>153</v>
      </c>
      <c r="E85" s="45">
        <v>4</v>
      </c>
      <c r="F85" s="45">
        <v>2</v>
      </c>
      <c r="G85" s="45">
        <v>129</v>
      </c>
      <c r="H85" s="45">
        <v>14</v>
      </c>
      <c r="I85" s="45">
        <v>0</v>
      </c>
      <c r="J85" s="45">
        <v>0</v>
      </c>
    </row>
    <row r="86" spans="1:10" x14ac:dyDescent="0.35">
      <c r="A86" s="45">
        <v>85</v>
      </c>
      <c r="B86" s="45">
        <v>25</v>
      </c>
      <c r="C86" s="45">
        <v>0</v>
      </c>
      <c r="D86" s="45">
        <v>135</v>
      </c>
      <c r="E86" s="45">
        <v>5</v>
      </c>
      <c r="F86" s="45">
        <v>2</v>
      </c>
      <c r="G86" s="45">
        <v>264</v>
      </c>
      <c r="H86" s="45">
        <v>3</v>
      </c>
      <c r="I86" s="45">
        <v>1</v>
      </c>
      <c r="J86" s="45">
        <v>0</v>
      </c>
    </row>
    <row r="87" spans="1:10" x14ac:dyDescent="0.35">
      <c r="A87" s="45">
        <v>86</v>
      </c>
      <c r="B87" s="45">
        <v>31</v>
      </c>
      <c r="C87" s="45">
        <v>0</v>
      </c>
      <c r="D87" s="45">
        <v>187</v>
      </c>
      <c r="E87" s="45">
        <v>6</v>
      </c>
      <c r="F87" s="45">
        <v>3</v>
      </c>
      <c r="G87" s="45">
        <v>157</v>
      </c>
      <c r="H87" s="45">
        <v>7</v>
      </c>
      <c r="I87" s="45">
        <v>0</v>
      </c>
      <c r="J87" s="45">
        <v>0</v>
      </c>
    </row>
    <row r="88" spans="1:10" x14ac:dyDescent="0.35">
      <c r="A88" s="45">
        <v>87</v>
      </c>
      <c r="B88" s="45">
        <v>40</v>
      </c>
      <c r="C88" s="45">
        <v>1</v>
      </c>
      <c r="D88" s="45">
        <v>176</v>
      </c>
      <c r="E88" s="45">
        <v>3</v>
      </c>
      <c r="F88" s="45">
        <v>5</v>
      </c>
      <c r="G88" s="45">
        <v>352</v>
      </c>
      <c r="H88" s="45">
        <v>13</v>
      </c>
      <c r="I88" s="45">
        <v>0</v>
      </c>
      <c r="J88" s="45">
        <v>0</v>
      </c>
    </row>
    <row r="89" spans="1:10" x14ac:dyDescent="0.35">
      <c r="A89" s="45">
        <v>88</v>
      </c>
      <c r="B89" s="45">
        <v>57</v>
      </c>
      <c r="C89" s="45">
        <v>1</v>
      </c>
      <c r="D89" s="45">
        <v>174</v>
      </c>
      <c r="E89" s="45">
        <v>3</v>
      </c>
      <c r="F89" s="45">
        <v>1</v>
      </c>
      <c r="G89" s="45">
        <v>358</v>
      </c>
      <c r="H89" s="45">
        <v>6</v>
      </c>
      <c r="I89" s="45">
        <v>0</v>
      </c>
      <c r="J89" s="45">
        <v>0</v>
      </c>
    </row>
    <row r="90" spans="1:10" x14ac:dyDescent="0.35">
      <c r="A90" s="45">
        <v>89</v>
      </c>
      <c r="B90" s="45">
        <v>38</v>
      </c>
      <c r="C90" s="45">
        <v>0</v>
      </c>
      <c r="D90" s="45">
        <v>149</v>
      </c>
      <c r="E90" s="45">
        <v>4</v>
      </c>
      <c r="F90" s="45">
        <v>3</v>
      </c>
      <c r="G90" s="45">
        <v>5</v>
      </c>
      <c r="H90" s="45">
        <v>4</v>
      </c>
      <c r="I90" s="45">
        <v>1</v>
      </c>
      <c r="J90" s="45">
        <v>0</v>
      </c>
    </row>
    <row r="91" spans="1:10" x14ac:dyDescent="0.35">
      <c r="A91" s="45">
        <v>90</v>
      </c>
      <c r="B91" s="45">
        <v>33</v>
      </c>
      <c r="C91" s="45">
        <v>1</v>
      </c>
      <c r="D91" s="45">
        <v>92</v>
      </c>
      <c r="E91" s="45">
        <v>5</v>
      </c>
      <c r="F91" s="45">
        <v>3</v>
      </c>
      <c r="G91" s="45">
        <v>86</v>
      </c>
      <c r="H91" s="45">
        <v>7</v>
      </c>
      <c r="I91" s="45">
        <v>1</v>
      </c>
      <c r="J91" s="45">
        <v>0</v>
      </c>
    </row>
    <row r="92" spans="1:10" x14ac:dyDescent="0.35">
      <c r="A92" s="45">
        <v>91</v>
      </c>
      <c r="B92" s="45">
        <v>62</v>
      </c>
      <c r="C92" s="45">
        <v>1</v>
      </c>
      <c r="D92" s="45">
        <v>48</v>
      </c>
      <c r="E92" s="45">
        <v>4</v>
      </c>
      <c r="F92" s="45">
        <v>4</v>
      </c>
      <c r="G92" s="45">
        <v>175</v>
      </c>
      <c r="H92" s="45">
        <v>9</v>
      </c>
      <c r="I92" s="45">
        <v>0</v>
      </c>
      <c r="J92" s="45">
        <v>0</v>
      </c>
    </row>
    <row r="93" spans="1:10" x14ac:dyDescent="0.35">
      <c r="A93" s="45">
        <v>92</v>
      </c>
      <c r="B93" s="45">
        <v>35</v>
      </c>
      <c r="C93" s="45">
        <v>1</v>
      </c>
      <c r="D93" s="45">
        <v>121</v>
      </c>
      <c r="E93" s="45">
        <v>2</v>
      </c>
      <c r="F93" s="45">
        <v>2</v>
      </c>
      <c r="G93" s="45">
        <v>290</v>
      </c>
      <c r="H93" s="45">
        <v>4</v>
      </c>
      <c r="I93" s="45">
        <v>1</v>
      </c>
      <c r="J93" s="45">
        <v>0</v>
      </c>
    </row>
    <row r="94" spans="1:10" x14ac:dyDescent="0.35">
      <c r="A94" s="45">
        <v>93</v>
      </c>
      <c r="B94" s="45">
        <v>64</v>
      </c>
      <c r="C94" s="45">
        <v>1</v>
      </c>
      <c r="D94" s="45">
        <v>87</v>
      </c>
      <c r="E94" s="45">
        <v>6</v>
      </c>
      <c r="F94" s="45">
        <v>3</v>
      </c>
      <c r="G94" s="45">
        <v>193</v>
      </c>
      <c r="H94" s="45">
        <v>7</v>
      </c>
      <c r="I94" s="45">
        <v>1</v>
      </c>
      <c r="J94" s="45">
        <v>1</v>
      </c>
    </row>
    <row r="95" spans="1:10" x14ac:dyDescent="0.35">
      <c r="A95" s="45">
        <v>94</v>
      </c>
      <c r="B95" s="45">
        <v>41</v>
      </c>
      <c r="C95" s="45">
        <v>0</v>
      </c>
      <c r="D95" s="45">
        <v>119</v>
      </c>
      <c r="E95" s="45">
        <v>6</v>
      </c>
      <c r="F95" s="45">
        <v>3</v>
      </c>
      <c r="G95" s="45">
        <v>311</v>
      </c>
      <c r="H95" s="45">
        <v>9</v>
      </c>
      <c r="I95" s="45">
        <v>1</v>
      </c>
      <c r="J95" s="45">
        <v>1</v>
      </c>
    </row>
    <row r="96" spans="1:10" x14ac:dyDescent="0.35">
      <c r="A96" s="45">
        <v>95</v>
      </c>
      <c r="B96" s="45">
        <v>43</v>
      </c>
      <c r="C96" s="45">
        <v>0</v>
      </c>
      <c r="D96" s="45">
        <v>146</v>
      </c>
      <c r="E96" s="45">
        <v>8</v>
      </c>
      <c r="F96" s="45">
        <v>5</v>
      </c>
      <c r="G96" s="45">
        <v>119</v>
      </c>
      <c r="H96" s="45">
        <v>5</v>
      </c>
      <c r="I96" s="45">
        <v>1</v>
      </c>
      <c r="J96" s="45">
        <v>0</v>
      </c>
    </row>
    <row r="97" spans="1:10" x14ac:dyDescent="0.35">
      <c r="A97" s="45">
        <v>96</v>
      </c>
      <c r="B97" s="45">
        <v>42</v>
      </c>
      <c r="C97" s="45">
        <v>1</v>
      </c>
      <c r="D97" s="45">
        <v>91</v>
      </c>
      <c r="E97" s="45">
        <v>1</v>
      </c>
      <c r="F97" s="45">
        <v>5</v>
      </c>
      <c r="G97" s="45">
        <v>218</v>
      </c>
      <c r="H97" s="45">
        <v>8</v>
      </c>
      <c r="I97" s="45">
        <v>0</v>
      </c>
      <c r="J97" s="45">
        <v>0</v>
      </c>
    </row>
    <row r="98" spans="1:10" x14ac:dyDescent="0.35">
      <c r="A98" s="45">
        <v>97</v>
      </c>
      <c r="B98" s="45">
        <v>62</v>
      </c>
      <c r="C98" s="45">
        <v>1</v>
      </c>
      <c r="D98" s="45">
        <v>52</v>
      </c>
      <c r="E98" s="45">
        <v>6</v>
      </c>
      <c r="F98" s="45">
        <v>1</v>
      </c>
      <c r="G98" s="45">
        <v>114</v>
      </c>
      <c r="H98" s="45">
        <v>12</v>
      </c>
      <c r="I98" s="45">
        <v>0</v>
      </c>
      <c r="J98" s="45">
        <v>0</v>
      </c>
    </row>
    <row r="99" spans="1:10" x14ac:dyDescent="0.35">
      <c r="A99" s="45">
        <v>98</v>
      </c>
      <c r="B99" s="45">
        <v>58</v>
      </c>
      <c r="C99" s="45">
        <v>1</v>
      </c>
      <c r="D99" s="45">
        <v>156</v>
      </c>
      <c r="E99" s="45">
        <v>2</v>
      </c>
      <c r="F99" s="45">
        <v>4</v>
      </c>
      <c r="G99" s="45">
        <v>145</v>
      </c>
      <c r="H99" s="45">
        <v>4</v>
      </c>
      <c r="I99" s="45">
        <v>0</v>
      </c>
      <c r="J99" s="45">
        <v>0</v>
      </c>
    </row>
    <row r="100" spans="1:10" x14ac:dyDescent="0.35">
      <c r="A100" s="45">
        <v>99</v>
      </c>
      <c r="B100" s="45">
        <v>46</v>
      </c>
      <c r="C100" s="45">
        <v>0</v>
      </c>
      <c r="D100" s="45">
        <v>166</v>
      </c>
      <c r="E100" s="45">
        <v>5</v>
      </c>
      <c r="F100" s="45">
        <v>1</v>
      </c>
      <c r="G100" s="45">
        <v>26</v>
      </c>
      <c r="H100" s="45">
        <v>10</v>
      </c>
      <c r="I100" s="45">
        <v>0</v>
      </c>
      <c r="J100" s="45">
        <v>0</v>
      </c>
    </row>
    <row r="101" spans="1:10" x14ac:dyDescent="0.35">
      <c r="A101" s="45">
        <v>100</v>
      </c>
      <c r="B101" s="45">
        <v>32</v>
      </c>
      <c r="C101" s="45">
        <v>0</v>
      </c>
      <c r="D101" s="45">
        <v>169</v>
      </c>
      <c r="E101" s="45">
        <v>2</v>
      </c>
      <c r="F101" s="45">
        <v>5</v>
      </c>
      <c r="G101" s="45">
        <v>136</v>
      </c>
      <c r="H101" s="45">
        <v>9</v>
      </c>
      <c r="I101" s="45">
        <v>1</v>
      </c>
      <c r="J101" s="45">
        <v>0</v>
      </c>
    </row>
    <row r="102" spans="1:10" x14ac:dyDescent="0.35">
      <c r="A102" s="45">
        <v>101</v>
      </c>
      <c r="B102" s="45">
        <v>62</v>
      </c>
      <c r="C102" s="45">
        <v>1</v>
      </c>
      <c r="D102" s="45">
        <v>158</v>
      </c>
      <c r="E102" s="45">
        <v>6</v>
      </c>
      <c r="F102" s="45">
        <v>2</v>
      </c>
      <c r="G102" s="45">
        <v>303</v>
      </c>
      <c r="H102" s="45">
        <v>11</v>
      </c>
      <c r="I102" s="45">
        <v>0</v>
      </c>
      <c r="J102" s="45">
        <v>0</v>
      </c>
    </row>
    <row r="103" spans="1:10" x14ac:dyDescent="0.35">
      <c r="A103" s="45">
        <v>102</v>
      </c>
      <c r="B103" s="45">
        <v>18</v>
      </c>
      <c r="C103" s="45">
        <v>1</v>
      </c>
      <c r="D103" s="45">
        <v>87</v>
      </c>
      <c r="E103" s="45">
        <v>4</v>
      </c>
      <c r="F103" s="45">
        <v>5</v>
      </c>
      <c r="G103" s="45">
        <v>232</v>
      </c>
      <c r="H103" s="45">
        <v>9</v>
      </c>
      <c r="I103" s="45">
        <v>0</v>
      </c>
      <c r="J103" s="45">
        <v>0</v>
      </c>
    </row>
    <row r="104" spans="1:10" x14ac:dyDescent="0.35">
      <c r="A104" s="45">
        <v>103</v>
      </c>
      <c r="B104" s="45">
        <v>42</v>
      </c>
      <c r="C104" s="45">
        <v>1</v>
      </c>
      <c r="D104" s="45">
        <v>151</v>
      </c>
      <c r="E104" s="45">
        <v>3</v>
      </c>
      <c r="F104" s="45">
        <v>4</v>
      </c>
      <c r="G104" s="45">
        <v>76</v>
      </c>
      <c r="H104" s="45">
        <v>10</v>
      </c>
      <c r="I104" s="45">
        <v>1</v>
      </c>
      <c r="J104" s="45">
        <v>0</v>
      </c>
    </row>
    <row r="105" spans="1:10" x14ac:dyDescent="0.35">
      <c r="A105" s="45">
        <v>104</v>
      </c>
      <c r="B105" s="45">
        <v>24</v>
      </c>
      <c r="C105" s="45">
        <v>1</v>
      </c>
      <c r="D105" s="45">
        <v>30</v>
      </c>
      <c r="E105" s="45">
        <v>5</v>
      </c>
      <c r="F105" s="45">
        <v>5</v>
      </c>
      <c r="G105" s="45">
        <v>328</v>
      </c>
      <c r="H105" s="45">
        <v>5</v>
      </c>
      <c r="I105" s="45">
        <v>0</v>
      </c>
      <c r="J105" s="45">
        <v>0</v>
      </c>
    </row>
    <row r="106" spans="1:10" x14ac:dyDescent="0.35">
      <c r="A106" s="45">
        <v>105</v>
      </c>
      <c r="B106" s="45">
        <v>26</v>
      </c>
      <c r="C106" s="45">
        <v>1</v>
      </c>
      <c r="D106" s="45">
        <v>63</v>
      </c>
      <c r="E106" s="45">
        <v>6</v>
      </c>
      <c r="F106" s="45">
        <v>4</v>
      </c>
      <c r="G106" s="45">
        <v>345</v>
      </c>
      <c r="H106" s="45">
        <v>7</v>
      </c>
      <c r="I106" s="45">
        <v>0</v>
      </c>
      <c r="J106" s="45">
        <v>1</v>
      </c>
    </row>
    <row r="107" spans="1:10" x14ac:dyDescent="0.35">
      <c r="A107" s="45">
        <v>106</v>
      </c>
      <c r="B107" s="45">
        <v>41</v>
      </c>
      <c r="C107" s="45">
        <v>0</v>
      </c>
      <c r="D107" s="45">
        <v>125</v>
      </c>
      <c r="E107" s="45">
        <v>3</v>
      </c>
      <c r="F107" s="45">
        <v>4</v>
      </c>
      <c r="G107" s="45">
        <v>302</v>
      </c>
      <c r="H107" s="45">
        <v>9</v>
      </c>
      <c r="I107" s="45">
        <v>0</v>
      </c>
      <c r="J107" s="45">
        <v>0</v>
      </c>
    </row>
    <row r="108" spans="1:10" x14ac:dyDescent="0.35">
      <c r="A108" s="45">
        <v>107</v>
      </c>
      <c r="B108" s="45">
        <v>18</v>
      </c>
      <c r="C108" s="45">
        <v>0</v>
      </c>
      <c r="D108" s="45">
        <v>155</v>
      </c>
      <c r="E108" s="45">
        <v>4</v>
      </c>
      <c r="F108" s="45">
        <v>4</v>
      </c>
      <c r="G108" s="45">
        <v>289</v>
      </c>
      <c r="H108" s="45">
        <v>6</v>
      </c>
      <c r="I108" s="45">
        <v>0</v>
      </c>
      <c r="J108" s="45">
        <v>0</v>
      </c>
    </row>
    <row r="109" spans="1:10" x14ac:dyDescent="0.35">
      <c r="A109" s="45">
        <v>108</v>
      </c>
      <c r="B109" s="45">
        <v>61</v>
      </c>
      <c r="C109" s="45">
        <v>1</v>
      </c>
      <c r="D109" s="45">
        <v>147</v>
      </c>
      <c r="E109" s="45">
        <v>8</v>
      </c>
      <c r="F109" s="45">
        <v>4</v>
      </c>
      <c r="G109" s="45">
        <v>1</v>
      </c>
      <c r="H109" s="45">
        <v>7</v>
      </c>
      <c r="I109" s="45">
        <v>1</v>
      </c>
      <c r="J109" s="45">
        <v>1</v>
      </c>
    </row>
    <row r="110" spans="1:10" x14ac:dyDescent="0.35">
      <c r="A110" s="45">
        <v>109</v>
      </c>
      <c r="B110" s="45">
        <v>25</v>
      </c>
      <c r="C110" s="45">
        <v>1</v>
      </c>
      <c r="D110" s="45">
        <v>77</v>
      </c>
      <c r="E110" s="45">
        <v>4</v>
      </c>
      <c r="F110" s="45">
        <v>4</v>
      </c>
      <c r="G110" s="45">
        <v>147</v>
      </c>
      <c r="H110" s="45">
        <v>9</v>
      </c>
      <c r="I110" s="45">
        <v>0</v>
      </c>
      <c r="J110" s="45">
        <v>0</v>
      </c>
    </row>
    <row r="111" spans="1:10" x14ac:dyDescent="0.35">
      <c r="A111" s="45">
        <v>110</v>
      </c>
      <c r="B111" s="45">
        <v>41</v>
      </c>
      <c r="C111" s="45">
        <v>0</v>
      </c>
      <c r="D111" s="45">
        <v>118</v>
      </c>
      <c r="E111" s="45">
        <v>10</v>
      </c>
      <c r="F111" s="45">
        <v>2</v>
      </c>
      <c r="G111" s="45">
        <v>287</v>
      </c>
      <c r="H111" s="45">
        <v>7</v>
      </c>
      <c r="I111" s="45">
        <v>0</v>
      </c>
      <c r="J111" s="45">
        <v>0</v>
      </c>
    </row>
    <row r="112" spans="1:10" x14ac:dyDescent="0.35">
      <c r="A112" s="45">
        <v>111</v>
      </c>
      <c r="B112" s="45">
        <v>28</v>
      </c>
      <c r="C112" s="45">
        <v>0</v>
      </c>
      <c r="D112" s="45">
        <v>146</v>
      </c>
      <c r="E112" s="45">
        <v>4</v>
      </c>
      <c r="F112" s="45">
        <v>1</v>
      </c>
      <c r="G112" s="45">
        <v>142</v>
      </c>
      <c r="H112" s="45">
        <v>10</v>
      </c>
      <c r="I112" s="45">
        <v>0</v>
      </c>
      <c r="J112" s="45">
        <v>0</v>
      </c>
    </row>
    <row r="113" spans="1:10" x14ac:dyDescent="0.35">
      <c r="A113" s="45">
        <v>112</v>
      </c>
      <c r="B113" s="45">
        <v>68</v>
      </c>
      <c r="C113" s="45">
        <v>1</v>
      </c>
      <c r="D113" s="45">
        <v>158</v>
      </c>
      <c r="E113" s="45">
        <v>5</v>
      </c>
      <c r="F113" s="45">
        <v>3</v>
      </c>
      <c r="G113" s="45">
        <v>53</v>
      </c>
      <c r="H113" s="45">
        <v>10</v>
      </c>
      <c r="I113" s="45">
        <v>0</v>
      </c>
      <c r="J113" s="45">
        <v>0</v>
      </c>
    </row>
    <row r="114" spans="1:10" x14ac:dyDescent="0.35">
      <c r="A114" s="45">
        <v>113</v>
      </c>
      <c r="B114" s="45">
        <v>34</v>
      </c>
      <c r="C114" s="45">
        <v>0</v>
      </c>
      <c r="D114" s="45">
        <v>45</v>
      </c>
      <c r="E114" s="45">
        <v>10</v>
      </c>
      <c r="F114" s="45">
        <v>1</v>
      </c>
      <c r="G114" s="45">
        <v>304</v>
      </c>
      <c r="H114" s="45">
        <v>10</v>
      </c>
      <c r="I114" s="45">
        <v>1</v>
      </c>
      <c r="J114" s="45">
        <v>0</v>
      </c>
    </row>
    <row r="115" spans="1:10" x14ac:dyDescent="0.35">
      <c r="A115" s="45">
        <v>114</v>
      </c>
      <c r="B115" s="45">
        <v>25</v>
      </c>
      <c r="C115" s="45">
        <v>0</v>
      </c>
      <c r="D115" s="45">
        <v>98</v>
      </c>
      <c r="E115" s="45">
        <v>3</v>
      </c>
      <c r="F115" s="45">
        <v>4</v>
      </c>
      <c r="G115" s="45">
        <v>69</v>
      </c>
      <c r="H115" s="45">
        <v>5</v>
      </c>
      <c r="I115" s="45">
        <v>0</v>
      </c>
      <c r="J115" s="45">
        <v>0</v>
      </c>
    </row>
    <row r="116" spans="1:10" x14ac:dyDescent="0.35">
      <c r="A116" s="45">
        <v>115</v>
      </c>
      <c r="B116" s="45">
        <v>52</v>
      </c>
      <c r="C116" s="45">
        <v>1</v>
      </c>
      <c r="D116" s="45">
        <v>51</v>
      </c>
      <c r="E116" s="45">
        <v>4</v>
      </c>
      <c r="F116" s="45">
        <v>2</v>
      </c>
      <c r="G116" s="45">
        <v>361</v>
      </c>
      <c r="H116" s="45">
        <v>10</v>
      </c>
      <c r="I116" s="45">
        <v>0</v>
      </c>
      <c r="J116" s="45">
        <v>1</v>
      </c>
    </row>
    <row r="117" spans="1:10" x14ac:dyDescent="0.35">
      <c r="A117" s="45">
        <v>116</v>
      </c>
      <c r="B117" s="45">
        <v>52</v>
      </c>
      <c r="C117" s="45">
        <v>1</v>
      </c>
      <c r="D117" s="45">
        <v>122</v>
      </c>
      <c r="E117" s="45">
        <v>7</v>
      </c>
      <c r="F117" s="45">
        <v>5</v>
      </c>
      <c r="G117" s="45">
        <v>90</v>
      </c>
      <c r="H117" s="45">
        <v>12</v>
      </c>
      <c r="I117" s="45">
        <v>1</v>
      </c>
      <c r="J117" s="45">
        <v>1</v>
      </c>
    </row>
    <row r="118" spans="1:10" x14ac:dyDescent="0.35">
      <c r="A118" s="45">
        <v>117</v>
      </c>
      <c r="B118" s="45">
        <v>50</v>
      </c>
      <c r="C118" s="45">
        <v>1</v>
      </c>
      <c r="D118" s="45">
        <v>105</v>
      </c>
      <c r="E118" s="45">
        <v>5</v>
      </c>
      <c r="F118" s="45">
        <v>2</v>
      </c>
      <c r="G118" s="45">
        <v>220</v>
      </c>
      <c r="H118" s="45">
        <v>3</v>
      </c>
      <c r="I118" s="45">
        <v>1</v>
      </c>
      <c r="J118" s="45">
        <v>0</v>
      </c>
    </row>
    <row r="119" spans="1:10" x14ac:dyDescent="0.35">
      <c r="A119" s="45">
        <v>118</v>
      </c>
      <c r="B119" s="45">
        <v>22</v>
      </c>
      <c r="C119" s="45">
        <v>0</v>
      </c>
      <c r="D119" s="45">
        <v>183</v>
      </c>
      <c r="E119" s="45">
        <v>10</v>
      </c>
      <c r="F119" s="45">
        <v>4</v>
      </c>
      <c r="G119" s="45">
        <v>192</v>
      </c>
      <c r="H119" s="45">
        <v>6</v>
      </c>
      <c r="I119" s="45">
        <v>0</v>
      </c>
      <c r="J119" s="45">
        <v>0</v>
      </c>
    </row>
    <row r="120" spans="1:10" x14ac:dyDescent="0.35">
      <c r="A120" s="45">
        <v>119</v>
      </c>
      <c r="B120" s="45">
        <v>59</v>
      </c>
      <c r="C120" s="45">
        <v>1</v>
      </c>
      <c r="D120" s="45">
        <v>173</v>
      </c>
      <c r="E120" s="45">
        <v>4</v>
      </c>
      <c r="F120" s="45">
        <v>2</v>
      </c>
      <c r="G120" s="45">
        <v>63</v>
      </c>
      <c r="H120" s="45">
        <v>12</v>
      </c>
      <c r="I120" s="45">
        <v>0</v>
      </c>
      <c r="J120" s="45">
        <v>0</v>
      </c>
    </row>
    <row r="121" spans="1:10" x14ac:dyDescent="0.35">
      <c r="A121" s="45">
        <v>120</v>
      </c>
      <c r="B121" s="45">
        <v>56</v>
      </c>
      <c r="C121" s="45">
        <v>0</v>
      </c>
      <c r="D121" s="45">
        <v>115</v>
      </c>
      <c r="E121" s="45">
        <v>2</v>
      </c>
      <c r="F121" s="45">
        <v>2</v>
      </c>
      <c r="G121" s="45">
        <v>73</v>
      </c>
      <c r="H121" s="45">
        <v>2</v>
      </c>
      <c r="I121" s="45">
        <v>1</v>
      </c>
      <c r="J121" s="45">
        <v>0</v>
      </c>
    </row>
    <row r="122" spans="1:10" x14ac:dyDescent="0.35">
      <c r="A122" s="45">
        <v>121</v>
      </c>
      <c r="B122" s="45">
        <v>58</v>
      </c>
      <c r="C122" s="45">
        <v>0</v>
      </c>
      <c r="D122" s="45">
        <v>58</v>
      </c>
      <c r="E122" s="45">
        <v>3</v>
      </c>
      <c r="F122" s="45">
        <v>4</v>
      </c>
      <c r="G122" s="45">
        <v>161</v>
      </c>
      <c r="H122" s="45">
        <v>4</v>
      </c>
      <c r="I122" s="45">
        <v>1</v>
      </c>
      <c r="J122" s="45">
        <v>0</v>
      </c>
    </row>
    <row r="123" spans="1:10" x14ac:dyDescent="0.35">
      <c r="A123" s="45">
        <v>122</v>
      </c>
      <c r="B123" s="45">
        <v>45</v>
      </c>
      <c r="C123" s="45">
        <v>1</v>
      </c>
      <c r="D123" s="45">
        <v>98</v>
      </c>
      <c r="E123" s="45">
        <v>5</v>
      </c>
      <c r="F123" s="45">
        <v>2</v>
      </c>
      <c r="G123" s="45">
        <v>169</v>
      </c>
      <c r="H123" s="45">
        <v>10</v>
      </c>
      <c r="I123" s="45">
        <v>0</v>
      </c>
      <c r="J123" s="45">
        <v>0</v>
      </c>
    </row>
    <row r="124" spans="1:10" x14ac:dyDescent="0.35">
      <c r="A124" s="45">
        <v>123</v>
      </c>
      <c r="B124" s="45">
        <v>24</v>
      </c>
      <c r="C124" s="45">
        <v>1</v>
      </c>
      <c r="D124" s="45">
        <v>76</v>
      </c>
      <c r="E124" s="45">
        <v>8</v>
      </c>
      <c r="F124" s="45">
        <v>3</v>
      </c>
      <c r="G124" s="45">
        <v>89</v>
      </c>
      <c r="H124" s="45">
        <v>5</v>
      </c>
      <c r="I124" s="45">
        <v>1</v>
      </c>
      <c r="J124" s="45">
        <v>0</v>
      </c>
    </row>
    <row r="125" spans="1:10" x14ac:dyDescent="0.35">
      <c r="A125" s="45">
        <v>124</v>
      </c>
      <c r="B125" s="45">
        <v>26</v>
      </c>
      <c r="C125" s="45">
        <v>1</v>
      </c>
      <c r="D125" s="45">
        <v>123</v>
      </c>
      <c r="E125" s="45">
        <v>4</v>
      </c>
      <c r="F125" s="45">
        <v>3</v>
      </c>
      <c r="G125" s="45">
        <v>176</v>
      </c>
      <c r="H125" s="45">
        <v>7</v>
      </c>
      <c r="I125" s="45">
        <v>0</v>
      </c>
      <c r="J125" s="45">
        <v>0</v>
      </c>
    </row>
    <row r="126" spans="1:10" x14ac:dyDescent="0.35">
      <c r="A126" s="45">
        <v>125</v>
      </c>
      <c r="B126" s="45">
        <v>25</v>
      </c>
      <c r="C126" s="45">
        <v>1</v>
      </c>
      <c r="D126" s="45">
        <v>173</v>
      </c>
      <c r="E126" s="45">
        <v>3</v>
      </c>
      <c r="F126" s="45">
        <v>2</v>
      </c>
      <c r="G126" s="45">
        <v>269</v>
      </c>
      <c r="H126" s="45">
        <v>8</v>
      </c>
      <c r="I126" s="45">
        <v>0</v>
      </c>
      <c r="J126" s="45">
        <v>1</v>
      </c>
    </row>
    <row r="127" spans="1:10" x14ac:dyDescent="0.35">
      <c r="A127" s="45">
        <v>126</v>
      </c>
      <c r="B127" s="45">
        <v>29</v>
      </c>
      <c r="C127" s="45">
        <v>1</v>
      </c>
      <c r="D127" s="45">
        <v>114</v>
      </c>
      <c r="E127" s="45">
        <v>8</v>
      </c>
      <c r="F127" s="45">
        <v>5</v>
      </c>
      <c r="G127" s="45">
        <v>73</v>
      </c>
      <c r="H127" s="45">
        <v>6</v>
      </c>
      <c r="I127" s="45">
        <v>0</v>
      </c>
      <c r="J127" s="45">
        <v>0</v>
      </c>
    </row>
    <row r="128" spans="1:10" x14ac:dyDescent="0.35">
      <c r="A128" s="45">
        <v>127</v>
      </c>
      <c r="B128" s="45">
        <v>51</v>
      </c>
      <c r="C128" s="45">
        <v>0</v>
      </c>
      <c r="D128" s="45">
        <v>68</v>
      </c>
      <c r="E128" s="45">
        <v>6</v>
      </c>
      <c r="F128" s="45">
        <v>4</v>
      </c>
      <c r="G128" s="45">
        <v>245</v>
      </c>
      <c r="H128" s="45">
        <v>11</v>
      </c>
      <c r="I128" s="45">
        <v>0</v>
      </c>
      <c r="J128" s="45">
        <v>1</v>
      </c>
    </row>
    <row r="129" spans="1:10" x14ac:dyDescent="0.35">
      <c r="A129" s="45">
        <v>128</v>
      </c>
      <c r="B129" s="45">
        <v>50</v>
      </c>
      <c r="C129" s="45">
        <v>0</v>
      </c>
      <c r="D129" s="45">
        <v>129</v>
      </c>
      <c r="E129" s="45">
        <v>8</v>
      </c>
      <c r="F129" s="45">
        <v>3</v>
      </c>
      <c r="G129" s="45">
        <v>77</v>
      </c>
      <c r="H129" s="45">
        <v>10</v>
      </c>
      <c r="I129" s="45">
        <v>1</v>
      </c>
      <c r="J129" s="45">
        <v>0</v>
      </c>
    </row>
    <row r="130" spans="1:10" x14ac:dyDescent="0.35">
      <c r="A130" s="45">
        <v>129</v>
      </c>
      <c r="B130" s="45">
        <v>65</v>
      </c>
      <c r="C130" s="45">
        <v>0</v>
      </c>
      <c r="D130" s="45">
        <v>62</v>
      </c>
      <c r="E130" s="45">
        <v>3</v>
      </c>
      <c r="F130" s="45">
        <v>5</v>
      </c>
      <c r="G130" s="45">
        <v>159</v>
      </c>
      <c r="H130" s="45">
        <v>9</v>
      </c>
      <c r="I130" s="45">
        <v>0</v>
      </c>
      <c r="J130" s="45">
        <v>1</v>
      </c>
    </row>
    <row r="131" spans="1:10" x14ac:dyDescent="0.35">
      <c r="A131" s="45">
        <v>130</v>
      </c>
      <c r="B131" s="45">
        <v>40</v>
      </c>
      <c r="C131" s="45">
        <v>0</v>
      </c>
      <c r="D131" s="45">
        <v>130</v>
      </c>
      <c r="E131" s="45">
        <v>3</v>
      </c>
      <c r="F131" s="45">
        <v>2</v>
      </c>
      <c r="G131" s="45">
        <v>324</v>
      </c>
      <c r="H131" s="45">
        <v>11</v>
      </c>
      <c r="I131" s="45">
        <v>0</v>
      </c>
      <c r="J131" s="45">
        <v>0</v>
      </c>
    </row>
    <row r="132" spans="1:10" x14ac:dyDescent="0.35">
      <c r="A132" s="45">
        <v>131</v>
      </c>
      <c r="B132" s="45">
        <v>41</v>
      </c>
      <c r="C132" s="45">
        <v>1</v>
      </c>
      <c r="D132" s="45">
        <v>52</v>
      </c>
      <c r="E132" s="45">
        <v>5</v>
      </c>
      <c r="F132" s="45">
        <v>5</v>
      </c>
      <c r="G132" s="45">
        <v>98</v>
      </c>
      <c r="H132" s="45">
        <v>8</v>
      </c>
      <c r="I132" s="45">
        <v>1</v>
      </c>
      <c r="J132" s="45">
        <v>0</v>
      </c>
    </row>
    <row r="133" spans="1:10" x14ac:dyDescent="0.35">
      <c r="A133" s="45">
        <v>132</v>
      </c>
      <c r="B133" s="45">
        <v>54</v>
      </c>
      <c r="C133" s="45">
        <v>0</v>
      </c>
      <c r="D133" s="45">
        <v>39</v>
      </c>
      <c r="E133" s="45">
        <v>11</v>
      </c>
      <c r="F133" s="45">
        <v>1</v>
      </c>
      <c r="G133" s="45">
        <v>102</v>
      </c>
      <c r="H133" s="45">
        <v>7</v>
      </c>
      <c r="I133" s="45">
        <v>0</v>
      </c>
      <c r="J133" s="45">
        <v>1</v>
      </c>
    </row>
    <row r="134" spans="1:10" x14ac:dyDescent="0.35">
      <c r="A134" s="45">
        <v>133</v>
      </c>
      <c r="B134" s="45">
        <v>52</v>
      </c>
      <c r="C134" s="45">
        <v>1</v>
      </c>
      <c r="D134" s="45">
        <v>98</v>
      </c>
      <c r="E134" s="45">
        <v>7</v>
      </c>
      <c r="F134" s="45">
        <v>3</v>
      </c>
      <c r="G134" s="45">
        <v>132</v>
      </c>
      <c r="H134" s="45">
        <v>8</v>
      </c>
      <c r="I134" s="45">
        <v>0</v>
      </c>
      <c r="J134" s="45">
        <v>0</v>
      </c>
    </row>
    <row r="135" spans="1:10" x14ac:dyDescent="0.35">
      <c r="A135" s="45">
        <v>134</v>
      </c>
      <c r="B135" s="45">
        <v>61</v>
      </c>
      <c r="C135" s="45">
        <v>1</v>
      </c>
      <c r="D135" s="45">
        <v>129</v>
      </c>
      <c r="E135" s="45">
        <v>4</v>
      </c>
      <c r="F135" s="45">
        <v>2</v>
      </c>
      <c r="G135" s="45">
        <v>102</v>
      </c>
      <c r="H135" s="45">
        <v>4</v>
      </c>
      <c r="I135" s="45">
        <v>0</v>
      </c>
      <c r="J135" s="45">
        <v>0</v>
      </c>
    </row>
    <row r="136" spans="1:10" x14ac:dyDescent="0.35">
      <c r="A136" s="45">
        <v>135</v>
      </c>
      <c r="B136" s="45">
        <v>57</v>
      </c>
      <c r="C136" s="45">
        <v>1</v>
      </c>
      <c r="D136" s="45">
        <v>63</v>
      </c>
      <c r="E136" s="45">
        <v>3</v>
      </c>
      <c r="F136" s="45">
        <v>4</v>
      </c>
      <c r="G136" s="45">
        <v>19</v>
      </c>
      <c r="H136" s="45">
        <v>10</v>
      </c>
      <c r="I136" s="45">
        <v>0</v>
      </c>
      <c r="J136" s="45">
        <v>0</v>
      </c>
    </row>
    <row r="137" spans="1:10" x14ac:dyDescent="0.35">
      <c r="A137" s="45">
        <v>136</v>
      </c>
      <c r="B137" s="45">
        <v>39</v>
      </c>
      <c r="C137" s="45">
        <v>1</v>
      </c>
      <c r="D137" s="45">
        <v>167</v>
      </c>
      <c r="E137" s="45">
        <v>8</v>
      </c>
      <c r="F137" s="45">
        <v>2</v>
      </c>
      <c r="G137" s="45">
        <v>82</v>
      </c>
      <c r="H137" s="45">
        <v>8</v>
      </c>
      <c r="I137" s="45">
        <v>0</v>
      </c>
      <c r="J137" s="45">
        <v>0</v>
      </c>
    </row>
    <row r="138" spans="1:10" x14ac:dyDescent="0.35">
      <c r="A138" s="45">
        <v>137</v>
      </c>
      <c r="B138" s="45">
        <v>44</v>
      </c>
      <c r="C138" s="45">
        <v>1</v>
      </c>
      <c r="D138" s="45">
        <v>176</v>
      </c>
      <c r="E138" s="45">
        <v>8</v>
      </c>
      <c r="F138" s="45">
        <v>4</v>
      </c>
      <c r="G138" s="45">
        <v>279</v>
      </c>
      <c r="H138" s="45">
        <v>7</v>
      </c>
      <c r="I138" s="45">
        <v>1</v>
      </c>
      <c r="J138" s="45">
        <v>1</v>
      </c>
    </row>
    <row r="139" spans="1:10" x14ac:dyDescent="0.35">
      <c r="A139" s="45">
        <v>138</v>
      </c>
      <c r="B139" s="45">
        <v>52</v>
      </c>
      <c r="C139" s="45">
        <v>0</v>
      </c>
      <c r="D139" s="45">
        <v>125</v>
      </c>
      <c r="E139" s="45">
        <v>3</v>
      </c>
      <c r="F139" s="45">
        <v>2</v>
      </c>
      <c r="G139" s="45">
        <v>339</v>
      </c>
      <c r="H139" s="45">
        <v>11</v>
      </c>
      <c r="I139" s="45">
        <v>0</v>
      </c>
      <c r="J139" s="45">
        <v>0</v>
      </c>
    </row>
    <row r="140" spans="1:10" x14ac:dyDescent="0.35">
      <c r="A140" s="45">
        <v>139</v>
      </c>
      <c r="B140" s="45">
        <v>18</v>
      </c>
      <c r="C140" s="45">
        <v>0</v>
      </c>
      <c r="D140" s="45">
        <v>30</v>
      </c>
      <c r="E140" s="45">
        <v>3</v>
      </c>
      <c r="F140" s="45">
        <v>5</v>
      </c>
      <c r="G140" s="45">
        <v>331</v>
      </c>
      <c r="H140" s="45">
        <v>8</v>
      </c>
      <c r="I140" s="45">
        <v>0</v>
      </c>
      <c r="J140" s="45">
        <v>1</v>
      </c>
    </row>
    <row r="141" spans="1:10" x14ac:dyDescent="0.35">
      <c r="A141" s="45">
        <v>140</v>
      </c>
      <c r="B141" s="45">
        <v>52</v>
      </c>
      <c r="C141" s="45">
        <v>1</v>
      </c>
      <c r="D141" s="45">
        <v>98</v>
      </c>
      <c r="E141" s="45">
        <v>6</v>
      </c>
      <c r="F141" s="45">
        <v>5</v>
      </c>
      <c r="G141" s="45">
        <v>129</v>
      </c>
      <c r="H141" s="45">
        <v>7</v>
      </c>
      <c r="I141" s="45">
        <v>1</v>
      </c>
      <c r="J141" s="45">
        <v>1</v>
      </c>
    </row>
    <row r="142" spans="1:10" x14ac:dyDescent="0.35">
      <c r="A142" s="45">
        <v>141</v>
      </c>
      <c r="B142" s="45">
        <v>54</v>
      </c>
      <c r="C142" s="45">
        <v>0</v>
      </c>
      <c r="D142" s="45">
        <v>33</v>
      </c>
      <c r="E142" s="45">
        <v>2</v>
      </c>
      <c r="F142" s="45">
        <v>5</v>
      </c>
      <c r="G142" s="45">
        <v>344</v>
      </c>
      <c r="H142" s="45">
        <v>12</v>
      </c>
      <c r="I142" s="45">
        <v>1</v>
      </c>
      <c r="J142" s="45">
        <v>1</v>
      </c>
    </row>
    <row r="143" spans="1:10" x14ac:dyDescent="0.35">
      <c r="A143" s="45">
        <v>142</v>
      </c>
      <c r="B143" s="45">
        <v>64</v>
      </c>
      <c r="C143" s="45">
        <v>0</v>
      </c>
      <c r="D143" s="45">
        <v>45</v>
      </c>
      <c r="E143" s="45">
        <v>7</v>
      </c>
      <c r="F143" s="45">
        <v>1</v>
      </c>
      <c r="G143" s="45">
        <v>310</v>
      </c>
      <c r="H143" s="45">
        <v>11</v>
      </c>
      <c r="I143" s="45">
        <v>0</v>
      </c>
      <c r="J143" s="45">
        <v>0</v>
      </c>
    </row>
    <row r="144" spans="1:10" x14ac:dyDescent="0.35">
      <c r="A144" s="45">
        <v>143</v>
      </c>
      <c r="B144" s="45">
        <v>31</v>
      </c>
      <c r="C144" s="45">
        <v>1</v>
      </c>
      <c r="D144" s="45">
        <v>53</v>
      </c>
      <c r="E144" s="45">
        <v>5</v>
      </c>
      <c r="F144" s="45">
        <v>4</v>
      </c>
      <c r="G144" s="45">
        <v>89</v>
      </c>
      <c r="H144" s="45">
        <v>13</v>
      </c>
      <c r="I144" s="45">
        <v>0</v>
      </c>
      <c r="J144" s="45">
        <v>0</v>
      </c>
    </row>
    <row r="145" spans="1:10" x14ac:dyDescent="0.35">
      <c r="A145" s="45">
        <v>144</v>
      </c>
      <c r="B145" s="45">
        <v>20</v>
      </c>
      <c r="C145" s="45">
        <v>0</v>
      </c>
      <c r="D145" s="45">
        <v>109</v>
      </c>
      <c r="E145" s="45">
        <v>5</v>
      </c>
      <c r="F145" s="45">
        <v>5</v>
      </c>
      <c r="G145" s="45">
        <v>213</v>
      </c>
      <c r="H145" s="45">
        <v>11</v>
      </c>
      <c r="I145" s="45">
        <v>0</v>
      </c>
      <c r="J145" s="45">
        <v>0</v>
      </c>
    </row>
    <row r="146" spans="1:10" x14ac:dyDescent="0.35">
      <c r="A146" s="45">
        <v>145</v>
      </c>
      <c r="B146" s="45">
        <v>18</v>
      </c>
      <c r="C146" s="45">
        <v>1</v>
      </c>
      <c r="D146" s="45">
        <v>31</v>
      </c>
      <c r="E146" s="45">
        <v>6</v>
      </c>
      <c r="F146" s="45">
        <v>1</v>
      </c>
      <c r="G146" s="45">
        <v>143</v>
      </c>
      <c r="H146" s="45">
        <v>10</v>
      </c>
      <c r="I146" s="45">
        <v>0</v>
      </c>
      <c r="J146" s="45">
        <v>0</v>
      </c>
    </row>
    <row r="147" spans="1:10" x14ac:dyDescent="0.35">
      <c r="A147" s="45">
        <v>146</v>
      </c>
      <c r="B147" s="45">
        <v>22</v>
      </c>
      <c r="C147" s="45">
        <v>1</v>
      </c>
      <c r="D147" s="45">
        <v>157</v>
      </c>
      <c r="E147" s="45">
        <v>1</v>
      </c>
      <c r="F147" s="45">
        <v>4</v>
      </c>
      <c r="G147" s="45">
        <v>65</v>
      </c>
      <c r="H147" s="45">
        <v>10</v>
      </c>
      <c r="I147" s="45">
        <v>0</v>
      </c>
      <c r="J147" s="45">
        <v>1</v>
      </c>
    </row>
    <row r="148" spans="1:10" x14ac:dyDescent="0.35">
      <c r="A148" s="45">
        <v>147</v>
      </c>
      <c r="B148" s="45">
        <v>43</v>
      </c>
      <c r="C148" s="45">
        <v>1</v>
      </c>
      <c r="D148" s="45">
        <v>189</v>
      </c>
      <c r="E148" s="45">
        <v>10</v>
      </c>
      <c r="F148" s="45">
        <v>2</v>
      </c>
      <c r="G148" s="45">
        <v>76</v>
      </c>
      <c r="H148" s="45">
        <v>10</v>
      </c>
      <c r="I148" s="45">
        <v>0</v>
      </c>
      <c r="J148" s="45">
        <v>0</v>
      </c>
    </row>
    <row r="149" spans="1:10" x14ac:dyDescent="0.35">
      <c r="A149" s="45">
        <v>148</v>
      </c>
      <c r="B149" s="45">
        <v>31</v>
      </c>
      <c r="C149" s="45">
        <v>0</v>
      </c>
      <c r="D149" s="45">
        <v>113</v>
      </c>
      <c r="E149" s="45">
        <v>2</v>
      </c>
      <c r="F149" s="45">
        <v>1</v>
      </c>
      <c r="G149" s="45">
        <v>199</v>
      </c>
      <c r="H149" s="45">
        <v>2</v>
      </c>
      <c r="I149" s="45">
        <v>1</v>
      </c>
      <c r="J149" s="45">
        <v>0</v>
      </c>
    </row>
    <row r="150" spans="1:10" x14ac:dyDescent="0.35">
      <c r="A150" s="45">
        <v>149</v>
      </c>
      <c r="B150" s="45">
        <v>56</v>
      </c>
      <c r="C150" s="45">
        <v>0</v>
      </c>
      <c r="D150" s="45">
        <v>181</v>
      </c>
      <c r="E150" s="45">
        <v>5</v>
      </c>
      <c r="F150" s="45">
        <v>3</v>
      </c>
      <c r="G150" s="45">
        <v>143</v>
      </c>
      <c r="H150" s="45">
        <v>15</v>
      </c>
      <c r="I150" s="45">
        <v>0</v>
      </c>
      <c r="J150" s="45">
        <v>0</v>
      </c>
    </row>
    <row r="151" spans="1:10" x14ac:dyDescent="0.35">
      <c r="A151" s="45">
        <v>150</v>
      </c>
      <c r="B151" s="45">
        <v>44</v>
      </c>
      <c r="C151" s="45">
        <v>1</v>
      </c>
      <c r="D151" s="45">
        <v>169</v>
      </c>
      <c r="E151" s="45">
        <v>4</v>
      </c>
      <c r="F151" s="45">
        <v>1</v>
      </c>
      <c r="G151" s="45">
        <v>316</v>
      </c>
      <c r="H151" s="45">
        <v>10</v>
      </c>
      <c r="I151" s="45">
        <v>1</v>
      </c>
      <c r="J151" s="4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3B463-096E-4F15-B412-F6D116D75DF6}">
  <sheetPr>
    <tabColor theme="5" tint="0.39997558519241921"/>
  </sheetPr>
  <dimension ref="A1:E151"/>
  <sheetViews>
    <sheetView zoomScaleNormal="100" workbookViewId="0">
      <selection activeCell="C16" sqref="C16"/>
    </sheetView>
  </sheetViews>
  <sheetFormatPr defaultColWidth="9.08984375" defaultRowHeight="14.5" x14ac:dyDescent="0.35"/>
  <cols>
    <col min="1" max="1" width="8.54296875" style="46" bestFit="1" customWidth="1"/>
    <col min="2" max="2" width="13.36328125" style="85" bestFit="1" customWidth="1"/>
    <col min="3" max="3" width="19.81640625" style="85" bestFit="1" customWidth="1"/>
    <col min="4" max="4" width="15.54296875" style="85" bestFit="1" customWidth="1"/>
    <col min="5" max="5" width="9.1796875" style="85" bestFit="1" customWidth="1"/>
    <col min="6" max="16384" width="9.08984375" style="46"/>
  </cols>
  <sheetData>
    <row r="1" spans="1:5" s="86" customFormat="1" x14ac:dyDescent="0.35">
      <c r="A1" s="86" t="s">
        <v>93</v>
      </c>
      <c r="B1" s="86" t="s">
        <v>95</v>
      </c>
      <c r="C1" s="86" t="s">
        <v>96</v>
      </c>
      <c r="D1" s="86" t="s">
        <v>94</v>
      </c>
      <c r="E1" s="86" t="s">
        <v>251</v>
      </c>
    </row>
    <row r="2" spans="1:5" x14ac:dyDescent="0.35">
      <c r="A2" s="82" t="s">
        <v>97</v>
      </c>
      <c r="B2" s="84">
        <v>33</v>
      </c>
      <c r="C2" s="84">
        <v>12</v>
      </c>
      <c r="D2" s="83" t="s">
        <v>98</v>
      </c>
      <c r="E2" s="84" t="s">
        <v>99</v>
      </c>
    </row>
    <row r="3" spans="1:5" x14ac:dyDescent="0.35">
      <c r="A3" s="82" t="s">
        <v>100</v>
      </c>
      <c r="B3" s="84">
        <v>42</v>
      </c>
      <c r="C3" s="84">
        <v>13</v>
      </c>
      <c r="D3" s="83" t="s">
        <v>98</v>
      </c>
      <c r="E3" s="84" t="s">
        <v>99</v>
      </c>
    </row>
    <row r="4" spans="1:5" x14ac:dyDescent="0.35">
      <c r="A4" s="82" t="s">
        <v>102</v>
      </c>
      <c r="B4" s="84">
        <v>32</v>
      </c>
      <c r="C4" s="84">
        <v>8</v>
      </c>
      <c r="D4" s="83" t="s">
        <v>98</v>
      </c>
      <c r="E4" s="84" t="s">
        <v>99</v>
      </c>
    </row>
    <row r="5" spans="1:5" x14ac:dyDescent="0.35">
      <c r="A5" s="82" t="s">
        <v>103</v>
      </c>
      <c r="B5" s="84">
        <v>39</v>
      </c>
      <c r="C5" s="84">
        <v>21</v>
      </c>
      <c r="D5" s="83" t="s">
        <v>104</v>
      </c>
      <c r="E5" s="84" t="s">
        <v>99</v>
      </c>
    </row>
    <row r="6" spans="1:5" x14ac:dyDescent="0.35">
      <c r="A6" s="82" t="s">
        <v>105</v>
      </c>
      <c r="B6" s="84">
        <v>45</v>
      </c>
      <c r="C6" s="84">
        <v>8</v>
      </c>
      <c r="D6" s="83" t="s">
        <v>98</v>
      </c>
      <c r="E6" s="84" t="s">
        <v>101</v>
      </c>
    </row>
    <row r="7" spans="1:5" x14ac:dyDescent="0.35">
      <c r="A7" s="82" t="s">
        <v>106</v>
      </c>
      <c r="B7" s="84">
        <v>39</v>
      </c>
      <c r="C7" s="84">
        <v>11</v>
      </c>
      <c r="D7" s="83" t="s">
        <v>98</v>
      </c>
      <c r="E7" s="84" t="s">
        <v>101</v>
      </c>
    </row>
    <row r="8" spans="1:5" x14ac:dyDescent="0.35">
      <c r="A8" s="82" t="s">
        <v>107</v>
      </c>
      <c r="B8" s="84">
        <v>31</v>
      </c>
      <c r="C8" s="84">
        <v>13</v>
      </c>
      <c r="D8" s="83" t="s">
        <v>104</v>
      </c>
      <c r="E8" s="84" t="s">
        <v>99</v>
      </c>
    </row>
    <row r="9" spans="1:5" x14ac:dyDescent="0.35">
      <c r="A9" s="82" t="s">
        <v>108</v>
      </c>
      <c r="B9" s="84">
        <v>41</v>
      </c>
      <c r="C9" s="84">
        <v>10</v>
      </c>
      <c r="D9" s="83" t="s">
        <v>104</v>
      </c>
      <c r="E9" s="84" t="s">
        <v>99</v>
      </c>
    </row>
    <row r="10" spans="1:5" x14ac:dyDescent="0.35">
      <c r="A10" s="82" t="s">
        <v>109</v>
      </c>
      <c r="B10" s="84">
        <v>38</v>
      </c>
      <c r="C10" s="84">
        <v>12</v>
      </c>
      <c r="D10" s="83" t="s">
        <v>104</v>
      </c>
      <c r="E10" s="84" t="s">
        <v>99</v>
      </c>
    </row>
    <row r="11" spans="1:5" x14ac:dyDescent="0.35">
      <c r="A11" s="82" t="s">
        <v>110</v>
      </c>
      <c r="B11" s="84">
        <v>29</v>
      </c>
      <c r="C11" s="84">
        <v>13</v>
      </c>
      <c r="D11" s="83" t="s">
        <v>104</v>
      </c>
      <c r="E11" s="84" t="s">
        <v>99</v>
      </c>
    </row>
    <row r="12" spans="1:5" x14ac:dyDescent="0.35">
      <c r="A12" s="82" t="s">
        <v>111</v>
      </c>
      <c r="B12" s="84">
        <v>34</v>
      </c>
      <c r="C12" s="84">
        <v>6</v>
      </c>
      <c r="D12" s="83" t="s">
        <v>98</v>
      </c>
      <c r="E12" s="84" t="s">
        <v>101</v>
      </c>
    </row>
    <row r="13" spans="1:5" x14ac:dyDescent="0.35">
      <c r="A13" s="82" t="s">
        <v>112</v>
      </c>
      <c r="B13" s="84">
        <v>33</v>
      </c>
      <c r="C13" s="84">
        <v>16</v>
      </c>
      <c r="D13" s="83" t="s">
        <v>98</v>
      </c>
      <c r="E13" s="84" t="s">
        <v>99</v>
      </c>
    </row>
    <row r="14" spans="1:5" x14ac:dyDescent="0.35">
      <c r="A14" s="82" t="s">
        <v>113</v>
      </c>
      <c r="B14" s="84">
        <v>34</v>
      </c>
      <c r="C14" s="84">
        <v>8</v>
      </c>
      <c r="D14" s="83" t="s">
        <v>104</v>
      </c>
      <c r="E14" s="84" t="s">
        <v>99</v>
      </c>
    </row>
    <row r="15" spans="1:5" x14ac:dyDescent="0.35">
      <c r="A15" s="82" t="s">
        <v>114</v>
      </c>
      <c r="B15" s="84">
        <v>47</v>
      </c>
      <c r="C15" s="84">
        <v>14</v>
      </c>
      <c r="D15" s="83" t="s">
        <v>104</v>
      </c>
      <c r="E15" s="84" t="s">
        <v>99</v>
      </c>
    </row>
    <row r="16" spans="1:5" x14ac:dyDescent="0.35">
      <c r="A16" s="82" t="s">
        <v>115</v>
      </c>
      <c r="B16" s="84">
        <v>38</v>
      </c>
      <c r="C16" s="84">
        <v>10</v>
      </c>
      <c r="D16" s="83" t="s">
        <v>104</v>
      </c>
      <c r="E16" s="84" t="s">
        <v>99</v>
      </c>
    </row>
    <row r="17" spans="1:5" x14ac:dyDescent="0.35">
      <c r="A17" s="82" t="s">
        <v>116</v>
      </c>
      <c r="B17" s="84">
        <v>34</v>
      </c>
      <c r="C17" s="84">
        <v>12</v>
      </c>
      <c r="D17" s="83" t="s">
        <v>104</v>
      </c>
      <c r="E17" s="84" t="s">
        <v>101</v>
      </c>
    </row>
    <row r="18" spans="1:5" x14ac:dyDescent="0.35">
      <c r="A18" s="82" t="s">
        <v>117</v>
      </c>
      <c r="B18" s="84">
        <v>30</v>
      </c>
      <c r="C18" s="84">
        <v>13</v>
      </c>
      <c r="D18" s="83" t="s">
        <v>98</v>
      </c>
      <c r="E18" s="84" t="s">
        <v>99</v>
      </c>
    </row>
    <row r="19" spans="1:5" x14ac:dyDescent="0.35">
      <c r="A19" s="82" t="s">
        <v>118</v>
      </c>
      <c r="B19" s="84">
        <v>44</v>
      </c>
      <c r="C19" s="84">
        <v>8</v>
      </c>
      <c r="D19" s="83" t="s">
        <v>98</v>
      </c>
      <c r="E19" s="84" t="s">
        <v>101</v>
      </c>
    </row>
    <row r="20" spans="1:5" x14ac:dyDescent="0.35">
      <c r="A20" s="82" t="s">
        <v>119</v>
      </c>
      <c r="B20" s="84">
        <v>40</v>
      </c>
      <c r="C20" s="84">
        <v>13</v>
      </c>
      <c r="D20" s="83" t="s">
        <v>104</v>
      </c>
      <c r="E20" s="84" t="s">
        <v>99</v>
      </c>
    </row>
    <row r="21" spans="1:5" x14ac:dyDescent="0.35">
      <c r="A21" s="82" t="s">
        <v>120</v>
      </c>
      <c r="B21" s="84">
        <v>29</v>
      </c>
      <c r="C21" s="84">
        <v>10</v>
      </c>
      <c r="D21" s="83" t="s">
        <v>104</v>
      </c>
      <c r="E21" s="84" t="s">
        <v>101</v>
      </c>
    </row>
    <row r="22" spans="1:5" x14ac:dyDescent="0.35">
      <c r="A22" s="82" t="s">
        <v>121</v>
      </c>
      <c r="B22" s="84">
        <v>36</v>
      </c>
      <c r="C22" s="84">
        <v>4</v>
      </c>
      <c r="D22" s="83" t="s">
        <v>98</v>
      </c>
      <c r="E22" s="84" t="s">
        <v>101</v>
      </c>
    </row>
    <row r="23" spans="1:5" x14ac:dyDescent="0.35">
      <c r="A23" s="82" t="s">
        <v>122</v>
      </c>
      <c r="B23" s="84">
        <v>32</v>
      </c>
      <c r="C23" s="84">
        <v>15</v>
      </c>
      <c r="D23" s="83" t="s">
        <v>104</v>
      </c>
      <c r="E23" s="84" t="s">
        <v>99</v>
      </c>
    </row>
    <row r="24" spans="1:5" x14ac:dyDescent="0.35">
      <c r="A24" s="82" t="s">
        <v>123</v>
      </c>
      <c r="B24" s="84">
        <v>52</v>
      </c>
      <c r="C24" s="84">
        <v>15</v>
      </c>
      <c r="D24" s="83" t="s">
        <v>104</v>
      </c>
      <c r="E24" s="84" t="s">
        <v>101</v>
      </c>
    </row>
    <row r="25" spans="1:5" x14ac:dyDescent="0.35">
      <c r="A25" s="82" t="s">
        <v>124</v>
      </c>
      <c r="B25" s="84">
        <v>41</v>
      </c>
      <c r="C25" s="84">
        <v>4</v>
      </c>
      <c r="D25" s="83" t="s">
        <v>98</v>
      </c>
      <c r="E25" s="84" t="s">
        <v>101</v>
      </c>
    </row>
    <row r="26" spans="1:5" x14ac:dyDescent="0.35">
      <c r="A26" s="82" t="s">
        <v>125</v>
      </c>
      <c r="B26" s="84">
        <v>31</v>
      </c>
      <c r="C26" s="84">
        <v>12</v>
      </c>
      <c r="D26" s="83" t="s">
        <v>104</v>
      </c>
      <c r="E26" s="84" t="s">
        <v>99</v>
      </c>
    </row>
    <row r="27" spans="1:5" x14ac:dyDescent="0.35">
      <c r="A27" s="82" t="s">
        <v>126</v>
      </c>
      <c r="B27" s="84">
        <v>37</v>
      </c>
      <c r="C27" s="84">
        <v>5</v>
      </c>
      <c r="D27" s="83" t="s">
        <v>98</v>
      </c>
      <c r="E27" s="84" t="s">
        <v>101</v>
      </c>
    </row>
    <row r="28" spans="1:5" x14ac:dyDescent="0.35">
      <c r="A28" s="82" t="s">
        <v>127</v>
      </c>
      <c r="B28" s="84">
        <v>37</v>
      </c>
      <c r="C28" s="84">
        <v>13</v>
      </c>
      <c r="D28" s="83" t="s">
        <v>104</v>
      </c>
      <c r="E28" s="84" t="s">
        <v>99</v>
      </c>
    </row>
    <row r="29" spans="1:5" x14ac:dyDescent="0.35">
      <c r="A29" s="82" t="s">
        <v>128</v>
      </c>
      <c r="B29" s="84">
        <v>27</v>
      </c>
      <c r="C29" s="84">
        <v>5</v>
      </c>
      <c r="D29" s="83" t="s">
        <v>98</v>
      </c>
      <c r="E29" s="84" t="s">
        <v>101</v>
      </c>
    </row>
    <row r="30" spans="1:5" x14ac:dyDescent="0.35">
      <c r="A30" s="82" t="s">
        <v>129</v>
      </c>
      <c r="B30" s="84">
        <v>30</v>
      </c>
      <c r="C30" s="84">
        <v>5</v>
      </c>
      <c r="D30" s="83" t="s">
        <v>98</v>
      </c>
      <c r="E30" s="84" t="s">
        <v>101</v>
      </c>
    </row>
    <row r="31" spans="1:5" x14ac:dyDescent="0.35">
      <c r="A31" s="82" t="s">
        <v>130</v>
      </c>
      <c r="B31" s="84">
        <v>38</v>
      </c>
      <c r="C31" s="84">
        <v>11</v>
      </c>
      <c r="D31" s="83" t="s">
        <v>104</v>
      </c>
      <c r="E31" s="84" t="s">
        <v>99</v>
      </c>
    </row>
    <row r="32" spans="1:5" x14ac:dyDescent="0.35">
      <c r="A32" s="82" t="s">
        <v>131</v>
      </c>
      <c r="B32" s="84">
        <v>35</v>
      </c>
      <c r="C32" s="84">
        <v>11</v>
      </c>
      <c r="D32" s="83" t="s">
        <v>104</v>
      </c>
      <c r="E32" s="84" t="s">
        <v>101</v>
      </c>
    </row>
    <row r="33" spans="1:5" x14ac:dyDescent="0.35">
      <c r="A33" s="82" t="s">
        <v>132</v>
      </c>
      <c r="B33" s="84">
        <v>30</v>
      </c>
      <c r="C33" s="84">
        <v>10</v>
      </c>
      <c r="D33" s="83" t="s">
        <v>104</v>
      </c>
      <c r="E33" s="84" t="s">
        <v>99</v>
      </c>
    </row>
    <row r="34" spans="1:5" x14ac:dyDescent="0.35">
      <c r="A34" s="82" t="s">
        <v>133</v>
      </c>
      <c r="B34" s="84">
        <v>34</v>
      </c>
      <c r="C34" s="84">
        <v>6</v>
      </c>
      <c r="D34" s="83" t="s">
        <v>98</v>
      </c>
      <c r="E34" s="84" t="s">
        <v>101</v>
      </c>
    </row>
    <row r="35" spans="1:5" x14ac:dyDescent="0.35">
      <c r="A35" s="82" t="s">
        <v>134</v>
      </c>
      <c r="B35" s="84">
        <v>37</v>
      </c>
      <c r="C35" s="84">
        <v>6</v>
      </c>
      <c r="D35" s="83" t="s">
        <v>104</v>
      </c>
      <c r="E35" s="84" t="s">
        <v>101</v>
      </c>
    </row>
    <row r="36" spans="1:5" x14ac:dyDescent="0.35">
      <c r="A36" s="82" t="s">
        <v>135</v>
      </c>
      <c r="B36" s="84">
        <v>35</v>
      </c>
      <c r="C36" s="84">
        <v>9</v>
      </c>
      <c r="D36" s="83" t="s">
        <v>104</v>
      </c>
      <c r="E36" s="84" t="s">
        <v>101</v>
      </c>
    </row>
    <row r="37" spans="1:5" x14ac:dyDescent="0.35">
      <c r="A37" s="82" t="s">
        <v>136</v>
      </c>
      <c r="B37" s="84">
        <v>33</v>
      </c>
      <c r="C37" s="84">
        <v>6</v>
      </c>
      <c r="D37" s="83" t="s">
        <v>98</v>
      </c>
      <c r="E37" s="84" t="s">
        <v>99</v>
      </c>
    </row>
    <row r="38" spans="1:5" x14ac:dyDescent="0.35">
      <c r="A38" s="82" t="s">
        <v>137</v>
      </c>
      <c r="B38" s="84">
        <v>39</v>
      </c>
      <c r="C38" s="84">
        <v>10</v>
      </c>
      <c r="D38" s="83" t="s">
        <v>98</v>
      </c>
      <c r="E38" s="84" t="s">
        <v>101</v>
      </c>
    </row>
    <row r="39" spans="1:5" x14ac:dyDescent="0.35">
      <c r="A39" s="82" t="s">
        <v>138</v>
      </c>
      <c r="B39" s="84">
        <v>59</v>
      </c>
      <c r="C39" s="84">
        <v>15</v>
      </c>
      <c r="D39" s="83" t="s">
        <v>98</v>
      </c>
      <c r="E39" s="84" t="s">
        <v>101</v>
      </c>
    </row>
    <row r="40" spans="1:5" x14ac:dyDescent="0.35">
      <c r="A40" s="82" t="s">
        <v>139</v>
      </c>
      <c r="B40" s="84">
        <v>30</v>
      </c>
      <c r="C40" s="84">
        <v>13</v>
      </c>
      <c r="D40" s="83" t="s">
        <v>104</v>
      </c>
      <c r="E40" s="84" t="s">
        <v>101</v>
      </c>
    </row>
    <row r="41" spans="1:5" x14ac:dyDescent="0.35">
      <c r="A41" s="82" t="s">
        <v>140</v>
      </c>
      <c r="B41" s="84">
        <v>28</v>
      </c>
      <c r="C41" s="84">
        <v>1</v>
      </c>
      <c r="D41" s="83" t="s">
        <v>98</v>
      </c>
      <c r="E41" s="84" t="s">
        <v>101</v>
      </c>
    </row>
    <row r="42" spans="1:5" x14ac:dyDescent="0.35">
      <c r="A42" s="82" t="s">
        <v>141</v>
      </c>
      <c r="B42" s="84">
        <v>36</v>
      </c>
      <c r="C42" s="84">
        <v>9</v>
      </c>
      <c r="D42" s="83" t="s">
        <v>98</v>
      </c>
      <c r="E42" s="84" t="s">
        <v>99</v>
      </c>
    </row>
    <row r="43" spans="1:5" x14ac:dyDescent="0.35">
      <c r="A43" s="82" t="s">
        <v>142</v>
      </c>
      <c r="B43" s="84">
        <v>40</v>
      </c>
      <c r="C43" s="84">
        <v>8</v>
      </c>
      <c r="D43" s="83" t="s">
        <v>98</v>
      </c>
      <c r="E43" s="84" t="s">
        <v>101</v>
      </c>
    </row>
    <row r="44" spans="1:5" x14ac:dyDescent="0.35">
      <c r="A44" s="82" t="s">
        <v>143</v>
      </c>
      <c r="B44" s="84">
        <v>43</v>
      </c>
      <c r="C44" s="84">
        <v>15</v>
      </c>
      <c r="D44" s="83" t="s">
        <v>98</v>
      </c>
      <c r="E44" s="84" t="s">
        <v>101</v>
      </c>
    </row>
    <row r="45" spans="1:5" x14ac:dyDescent="0.35">
      <c r="A45" s="82" t="s">
        <v>144</v>
      </c>
      <c r="B45" s="84">
        <v>52</v>
      </c>
      <c r="C45" s="84">
        <v>15</v>
      </c>
      <c r="D45" s="83" t="s">
        <v>104</v>
      </c>
      <c r="E45" s="84" t="s">
        <v>101</v>
      </c>
    </row>
    <row r="46" spans="1:5" x14ac:dyDescent="0.35">
      <c r="A46" s="82" t="s">
        <v>145</v>
      </c>
      <c r="B46" s="84">
        <v>45</v>
      </c>
      <c r="C46" s="84">
        <v>9</v>
      </c>
      <c r="D46" s="83" t="s">
        <v>98</v>
      </c>
      <c r="E46" s="84" t="s">
        <v>101</v>
      </c>
    </row>
    <row r="47" spans="1:5" x14ac:dyDescent="0.35">
      <c r="A47" s="82" t="s">
        <v>146</v>
      </c>
      <c r="B47" s="84">
        <v>33</v>
      </c>
      <c r="C47" s="84">
        <v>5</v>
      </c>
      <c r="D47" s="83" t="s">
        <v>98</v>
      </c>
      <c r="E47" s="84" t="s">
        <v>101</v>
      </c>
    </row>
    <row r="48" spans="1:5" x14ac:dyDescent="0.35">
      <c r="A48" s="82" t="s">
        <v>147</v>
      </c>
      <c r="B48" s="84">
        <v>36</v>
      </c>
      <c r="C48" s="84">
        <v>8</v>
      </c>
      <c r="D48" s="83" t="s">
        <v>104</v>
      </c>
      <c r="E48" s="84" t="s">
        <v>101</v>
      </c>
    </row>
    <row r="49" spans="1:5" x14ac:dyDescent="0.35">
      <c r="A49" s="82" t="s">
        <v>148</v>
      </c>
      <c r="B49" s="84">
        <v>36</v>
      </c>
      <c r="C49" s="84">
        <v>8</v>
      </c>
      <c r="D49" s="83" t="s">
        <v>98</v>
      </c>
      <c r="E49" s="84" t="s">
        <v>99</v>
      </c>
    </row>
    <row r="50" spans="1:5" x14ac:dyDescent="0.35">
      <c r="A50" s="82" t="s">
        <v>149</v>
      </c>
      <c r="B50" s="84">
        <v>43</v>
      </c>
      <c r="C50" s="84">
        <v>6</v>
      </c>
      <c r="D50" s="83" t="s">
        <v>104</v>
      </c>
      <c r="E50" s="84" t="s">
        <v>101</v>
      </c>
    </row>
    <row r="51" spans="1:5" x14ac:dyDescent="0.35">
      <c r="A51" s="82" t="s">
        <v>150</v>
      </c>
      <c r="B51" s="84">
        <v>35</v>
      </c>
      <c r="C51" s="84">
        <v>1</v>
      </c>
      <c r="D51" s="83" t="s">
        <v>104</v>
      </c>
      <c r="E51" s="84" t="s">
        <v>101</v>
      </c>
    </row>
    <row r="52" spans="1:5" x14ac:dyDescent="0.35">
      <c r="A52" s="82" t="s">
        <v>151</v>
      </c>
      <c r="B52" s="84">
        <v>49</v>
      </c>
      <c r="C52" s="84">
        <v>7</v>
      </c>
      <c r="D52" s="83" t="s">
        <v>104</v>
      </c>
      <c r="E52" s="84" t="s">
        <v>101</v>
      </c>
    </row>
    <row r="53" spans="1:5" x14ac:dyDescent="0.35">
      <c r="A53" s="82" t="s">
        <v>152</v>
      </c>
      <c r="B53" s="84">
        <v>35</v>
      </c>
      <c r="C53" s="84">
        <v>4</v>
      </c>
      <c r="D53" s="83" t="s">
        <v>104</v>
      </c>
      <c r="E53" s="84" t="s">
        <v>101</v>
      </c>
    </row>
    <row r="54" spans="1:5" x14ac:dyDescent="0.35">
      <c r="A54" s="82" t="s">
        <v>153</v>
      </c>
      <c r="B54" s="84">
        <v>44</v>
      </c>
      <c r="C54" s="84">
        <v>5</v>
      </c>
      <c r="D54" s="83" t="s">
        <v>98</v>
      </c>
      <c r="E54" s="84" t="s">
        <v>101</v>
      </c>
    </row>
    <row r="55" spans="1:5" x14ac:dyDescent="0.35">
      <c r="A55" s="82" t="s">
        <v>154</v>
      </c>
      <c r="B55" s="84">
        <v>29</v>
      </c>
      <c r="C55" s="84">
        <v>2</v>
      </c>
      <c r="D55" s="83" t="s">
        <v>98</v>
      </c>
      <c r="E55" s="84" t="s">
        <v>101</v>
      </c>
    </row>
    <row r="56" spans="1:5" x14ac:dyDescent="0.35">
      <c r="A56" s="82" t="s">
        <v>155</v>
      </c>
      <c r="B56" s="84">
        <v>39</v>
      </c>
      <c r="C56" s="84">
        <v>5</v>
      </c>
      <c r="D56" s="83" t="s">
        <v>98</v>
      </c>
      <c r="E56" s="84" t="s">
        <v>101</v>
      </c>
    </row>
    <row r="57" spans="1:5" x14ac:dyDescent="0.35">
      <c r="A57" s="82" t="s">
        <v>156</v>
      </c>
      <c r="B57" s="84">
        <v>36</v>
      </c>
      <c r="C57" s="84">
        <v>6</v>
      </c>
      <c r="D57" s="83" t="s">
        <v>104</v>
      </c>
      <c r="E57" s="84" t="s">
        <v>101</v>
      </c>
    </row>
    <row r="58" spans="1:5" x14ac:dyDescent="0.35">
      <c r="A58" s="82" t="s">
        <v>157</v>
      </c>
      <c r="B58" s="84">
        <v>37</v>
      </c>
      <c r="C58" s="84">
        <v>9</v>
      </c>
      <c r="D58" s="83" t="s">
        <v>98</v>
      </c>
      <c r="E58" s="84" t="s">
        <v>101</v>
      </c>
    </row>
    <row r="59" spans="1:5" x14ac:dyDescent="0.35">
      <c r="A59" s="82" t="s">
        <v>158</v>
      </c>
      <c r="B59" s="84">
        <v>34</v>
      </c>
      <c r="C59" s="84">
        <v>19</v>
      </c>
      <c r="D59" s="83" t="s">
        <v>104</v>
      </c>
      <c r="E59" s="84" t="s">
        <v>99</v>
      </c>
    </row>
    <row r="60" spans="1:5" x14ac:dyDescent="0.35">
      <c r="A60" s="82" t="s">
        <v>159</v>
      </c>
      <c r="B60" s="84">
        <v>52</v>
      </c>
      <c r="C60" s="84">
        <v>18</v>
      </c>
      <c r="D60" s="83" t="s">
        <v>104</v>
      </c>
      <c r="E60" s="84" t="s">
        <v>99</v>
      </c>
    </row>
    <row r="61" spans="1:5" x14ac:dyDescent="0.35">
      <c r="A61" s="82" t="s">
        <v>160</v>
      </c>
      <c r="B61" s="84">
        <v>45</v>
      </c>
      <c r="C61" s="84">
        <v>10</v>
      </c>
      <c r="D61" s="83" t="s">
        <v>104</v>
      </c>
      <c r="E61" s="84" t="s">
        <v>99</v>
      </c>
    </row>
    <row r="62" spans="1:5" x14ac:dyDescent="0.35">
      <c r="A62" s="82" t="s">
        <v>161</v>
      </c>
      <c r="B62" s="84">
        <v>53</v>
      </c>
      <c r="C62" s="84">
        <v>9</v>
      </c>
      <c r="D62" s="83" t="s">
        <v>104</v>
      </c>
      <c r="E62" s="84" t="s">
        <v>101</v>
      </c>
    </row>
    <row r="63" spans="1:5" x14ac:dyDescent="0.35">
      <c r="A63" s="82" t="s">
        <v>162</v>
      </c>
      <c r="B63" s="84">
        <v>44</v>
      </c>
      <c r="C63" s="84">
        <v>10</v>
      </c>
      <c r="D63" s="83" t="s">
        <v>98</v>
      </c>
      <c r="E63" s="84" t="s">
        <v>101</v>
      </c>
    </row>
    <row r="64" spans="1:5" x14ac:dyDescent="0.35">
      <c r="A64" s="82" t="s">
        <v>163</v>
      </c>
      <c r="B64" s="84">
        <v>46</v>
      </c>
      <c r="C64" s="84">
        <v>3</v>
      </c>
      <c r="D64" s="83" t="s">
        <v>98</v>
      </c>
      <c r="E64" s="84" t="s">
        <v>101</v>
      </c>
    </row>
    <row r="65" spans="1:5" x14ac:dyDescent="0.35">
      <c r="A65" s="82" t="s">
        <v>164</v>
      </c>
      <c r="B65" s="84">
        <v>38</v>
      </c>
      <c r="C65" s="84">
        <v>9</v>
      </c>
      <c r="D65" s="83" t="s">
        <v>104</v>
      </c>
      <c r="E65" s="84" t="s">
        <v>99</v>
      </c>
    </row>
    <row r="66" spans="1:5" x14ac:dyDescent="0.35">
      <c r="A66" s="82" t="s">
        <v>165</v>
      </c>
      <c r="B66" s="84">
        <v>36</v>
      </c>
      <c r="C66" s="84">
        <v>12</v>
      </c>
      <c r="D66" s="83" t="s">
        <v>104</v>
      </c>
      <c r="E66" s="84" t="s">
        <v>99</v>
      </c>
    </row>
    <row r="67" spans="1:5" x14ac:dyDescent="0.35">
      <c r="A67" s="82" t="s">
        <v>166</v>
      </c>
      <c r="B67" s="84">
        <v>42</v>
      </c>
      <c r="C67" s="84">
        <v>3</v>
      </c>
      <c r="D67" s="83" t="s">
        <v>104</v>
      </c>
      <c r="E67" s="84" t="s">
        <v>101</v>
      </c>
    </row>
    <row r="68" spans="1:5" x14ac:dyDescent="0.35">
      <c r="A68" s="82" t="s">
        <v>167</v>
      </c>
      <c r="B68" s="84">
        <v>28</v>
      </c>
      <c r="C68" s="84">
        <v>9</v>
      </c>
      <c r="D68" s="83" t="s">
        <v>104</v>
      </c>
      <c r="E68" s="84" t="s">
        <v>99</v>
      </c>
    </row>
    <row r="69" spans="1:5" x14ac:dyDescent="0.35">
      <c r="A69" s="82" t="s">
        <v>168</v>
      </c>
      <c r="B69" s="84">
        <v>35</v>
      </c>
      <c r="C69" s="84">
        <v>10</v>
      </c>
      <c r="D69" s="83" t="s">
        <v>98</v>
      </c>
      <c r="E69" s="84" t="s">
        <v>101</v>
      </c>
    </row>
    <row r="70" spans="1:5" x14ac:dyDescent="0.35">
      <c r="A70" s="82" t="s">
        <v>169</v>
      </c>
      <c r="B70" s="84">
        <v>43</v>
      </c>
      <c r="C70" s="84">
        <v>11</v>
      </c>
      <c r="D70" s="83" t="s">
        <v>104</v>
      </c>
      <c r="E70" s="84" t="s">
        <v>101</v>
      </c>
    </row>
    <row r="71" spans="1:5" x14ac:dyDescent="0.35">
      <c r="A71" s="82" t="s">
        <v>170</v>
      </c>
      <c r="B71" s="84">
        <v>35</v>
      </c>
      <c r="C71" s="84">
        <v>8</v>
      </c>
      <c r="D71" s="83" t="s">
        <v>104</v>
      </c>
      <c r="E71" s="84" t="s">
        <v>101</v>
      </c>
    </row>
    <row r="72" spans="1:5" x14ac:dyDescent="0.35">
      <c r="A72" s="82" t="s">
        <v>171</v>
      </c>
      <c r="B72" s="84">
        <v>28</v>
      </c>
      <c r="C72" s="84">
        <v>8</v>
      </c>
      <c r="D72" s="83" t="s">
        <v>98</v>
      </c>
      <c r="E72" s="84" t="s">
        <v>99</v>
      </c>
    </row>
    <row r="73" spans="1:5" x14ac:dyDescent="0.35">
      <c r="A73" s="82" t="s">
        <v>172</v>
      </c>
      <c r="B73" s="84">
        <v>56</v>
      </c>
      <c r="C73" s="84">
        <v>3</v>
      </c>
      <c r="D73" s="83" t="s">
        <v>98</v>
      </c>
      <c r="E73" s="84" t="s">
        <v>101</v>
      </c>
    </row>
    <row r="74" spans="1:5" x14ac:dyDescent="0.35">
      <c r="A74" s="82" t="s">
        <v>173</v>
      </c>
      <c r="B74" s="84">
        <v>40</v>
      </c>
      <c r="C74" s="84">
        <v>8</v>
      </c>
      <c r="D74" s="83" t="s">
        <v>98</v>
      </c>
      <c r="E74" s="84" t="s">
        <v>99</v>
      </c>
    </row>
    <row r="75" spans="1:5" x14ac:dyDescent="0.35">
      <c r="A75" s="82" t="s">
        <v>174</v>
      </c>
      <c r="B75" s="84">
        <v>31</v>
      </c>
      <c r="C75" s="84">
        <v>7</v>
      </c>
      <c r="D75" s="83" t="s">
        <v>104</v>
      </c>
      <c r="E75" s="84" t="s">
        <v>99</v>
      </c>
    </row>
    <row r="76" spans="1:5" x14ac:dyDescent="0.35">
      <c r="A76" s="82" t="s">
        <v>175</v>
      </c>
      <c r="B76" s="84">
        <v>40</v>
      </c>
      <c r="C76" s="84">
        <v>20</v>
      </c>
      <c r="D76" s="83" t="s">
        <v>98</v>
      </c>
      <c r="E76" s="84" t="s">
        <v>99</v>
      </c>
    </row>
    <row r="77" spans="1:5" x14ac:dyDescent="0.35">
      <c r="A77" s="82" t="s">
        <v>176</v>
      </c>
      <c r="B77" s="84">
        <v>29</v>
      </c>
      <c r="C77" s="84">
        <v>15</v>
      </c>
      <c r="D77" s="83" t="s">
        <v>98</v>
      </c>
      <c r="E77" s="84" t="s">
        <v>99</v>
      </c>
    </row>
    <row r="78" spans="1:5" x14ac:dyDescent="0.35">
      <c r="A78" s="82" t="s">
        <v>177</v>
      </c>
      <c r="B78" s="84">
        <v>32</v>
      </c>
      <c r="C78" s="84">
        <v>10</v>
      </c>
      <c r="D78" s="83" t="s">
        <v>98</v>
      </c>
      <c r="E78" s="84" t="s">
        <v>99</v>
      </c>
    </row>
    <row r="79" spans="1:5" x14ac:dyDescent="0.35">
      <c r="A79" s="82" t="s">
        <v>178</v>
      </c>
      <c r="B79" s="84">
        <v>33</v>
      </c>
      <c r="C79" s="84">
        <v>11</v>
      </c>
      <c r="D79" s="83" t="s">
        <v>104</v>
      </c>
      <c r="E79" s="84" t="s">
        <v>101</v>
      </c>
    </row>
    <row r="80" spans="1:5" x14ac:dyDescent="0.35">
      <c r="A80" s="82" t="s">
        <v>179</v>
      </c>
      <c r="B80" s="84">
        <v>39</v>
      </c>
      <c r="C80" s="84">
        <v>7</v>
      </c>
      <c r="D80" s="83" t="s">
        <v>104</v>
      </c>
      <c r="E80" s="84" t="s">
        <v>101</v>
      </c>
    </row>
    <row r="81" spans="1:5" x14ac:dyDescent="0.35">
      <c r="A81" s="82" t="s">
        <v>180</v>
      </c>
      <c r="B81" s="84">
        <v>41</v>
      </c>
      <c r="C81" s="84">
        <v>10</v>
      </c>
      <c r="D81" s="83" t="s">
        <v>98</v>
      </c>
      <c r="E81" s="84" t="s">
        <v>99</v>
      </c>
    </row>
    <row r="82" spans="1:5" x14ac:dyDescent="0.35">
      <c r="A82" s="82" t="s">
        <v>181</v>
      </c>
      <c r="B82" s="84">
        <v>31</v>
      </c>
      <c r="C82" s="84">
        <v>6</v>
      </c>
      <c r="D82" s="83" t="s">
        <v>104</v>
      </c>
      <c r="E82" s="84" t="s">
        <v>99</v>
      </c>
    </row>
    <row r="83" spans="1:5" x14ac:dyDescent="0.35">
      <c r="A83" s="82" t="s">
        <v>182</v>
      </c>
      <c r="B83" s="84">
        <v>43</v>
      </c>
      <c r="C83" s="84">
        <v>12</v>
      </c>
      <c r="D83" s="83" t="s">
        <v>98</v>
      </c>
      <c r="E83" s="84" t="s">
        <v>101</v>
      </c>
    </row>
    <row r="84" spans="1:5" x14ac:dyDescent="0.35">
      <c r="A84" s="82" t="s">
        <v>183</v>
      </c>
      <c r="B84" s="84">
        <v>30</v>
      </c>
      <c r="C84" s="84">
        <v>4</v>
      </c>
      <c r="D84" s="83" t="s">
        <v>98</v>
      </c>
      <c r="E84" s="84" t="s">
        <v>101</v>
      </c>
    </row>
    <row r="85" spans="1:5" x14ac:dyDescent="0.35">
      <c r="A85" s="82" t="s">
        <v>184</v>
      </c>
      <c r="B85" s="84">
        <v>39</v>
      </c>
      <c r="C85" s="84">
        <v>7</v>
      </c>
      <c r="D85" s="83" t="s">
        <v>98</v>
      </c>
      <c r="E85" s="84" t="s">
        <v>101</v>
      </c>
    </row>
    <row r="86" spans="1:5" x14ac:dyDescent="0.35">
      <c r="A86" s="82" t="s">
        <v>185</v>
      </c>
      <c r="B86" s="84">
        <v>46</v>
      </c>
      <c r="C86" s="84">
        <v>9</v>
      </c>
      <c r="D86" s="83" t="s">
        <v>104</v>
      </c>
      <c r="E86" s="84" t="s">
        <v>101</v>
      </c>
    </row>
    <row r="87" spans="1:5" x14ac:dyDescent="0.35">
      <c r="A87" s="82" t="s">
        <v>186</v>
      </c>
      <c r="B87" s="84">
        <v>50</v>
      </c>
      <c r="C87" s="84">
        <v>4</v>
      </c>
      <c r="D87" s="83" t="s">
        <v>98</v>
      </c>
      <c r="E87" s="84" t="s">
        <v>101</v>
      </c>
    </row>
    <row r="88" spans="1:5" x14ac:dyDescent="0.35">
      <c r="A88" s="82" t="s">
        <v>187</v>
      </c>
      <c r="B88" s="84">
        <v>44</v>
      </c>
      <c r="C88" s="84">
        <v>8</v>
      </c>
      <c r="D88" s="83" t="s">
        <v>98</v>
      </c>
      <c r="E88" s="84" t="s">
        <v>101</v>
      </c>
    </row>
    <row r="89" spans="1:5" x14ac:dyDescent="0.35">
      <c r="A89" s="82" t="s">
        <v>188</v>
      </c>
      <c r="B89" s="84">
        <v>31</v>
      </c>
      <c r="C89" s="84">
        <v>10</v>
      </c>
      <c r="D89" s="83" t="s">
        <v>104</v>
      </c>
      <c r="E89" s="84" t="s">
        <v>99</v>
      </c>
    </row>
    <row r="90" spans="1:5" x14ac:dyDescent="0.35">
      <c r="A90" s="82" t="s">
        <v>189</v>
      </c>
      <c r="B90" s="84">
        <v>53</v>
      </c>
      <c r="C90" s="84">
        <v>7</v>
      </c>
      <c r="D90" s="83" t="s">
        <v>98</v>
      </c>
      <c r="E90" s="84" t="s">
        <v>101</v>
      </c>
    </row>
    <row r="91" spans="1:5" x14ac:dyDescent="0.35">
      <c r="A91" s="82" t="s">
        <v>190</v>
      </c>
      <c r="B91" s="84">
        <v>37</v>
      </c>
      <c r="C91" s="84">
        <v>15</v>
      </c>
      <c r="D91" s="83" t="s">
        <v>104</v>
      </c>
      <c r="E91" s="84" t="s">
        <v>99</v>
      </c>
    </row>
    <row r="92" spans="1:5" x14ac:dyDescent="0.35">
      <c r="A92" s="82" t="s">
        <v>191</v>
      </c>
      <c r="B92" s="84">
        <v>46</v>
      </c>
      <c r="C92" s="84">
        <v>1</v>
      </c>
      <c r="D92" s="83" t="s">
        <v>98</v>
      </c>
      <c r="E92" s="84" t="s">
        <v>101</v>
      </c>
    </row>
    <row r="93" spans="1:5" x14ac:dyDescent="0.35">
      <c r="A93" s="82" t="s">
        <v>192</v>
      </c>
      <c r="B93" s="84">
        <v>45</v>
      </c>
      <c r="C93" s="84">
        <v>5</v>
      </c>
      <c r="D93" s="83" t="s">
        <v>98</v>
      </c>
      <c r="E93" s="84" t="s">
        <v>101</v>
      </c>
    </row>
    <row r="94" spans="1:5" x14ac:dyDescent="0.35">
      <c r="A94" s="82" t="s">
        <v>193</v>
      </c>
      <c r="B94" s="84">
        <v>34</v>
      </c>
      <c r="C94" s="84">
        <v>8</v>
      </c>
      <c r="D94" s="83" t="s">
        <v>98</v>
      </c>
      <c r="E94" s="84" t="s">
        <v>101</v>
      </c>
    </row>
    <row r="95" spans="1:5" x14ac:dyDescent="0.35">
      <c r="A95" s="82" t="s">
        <v>194</v>
      </c>
      <c r="B95" s="84">
        <v>38</v>
      </c>
      <c r="C95" s="84">
        <v>13</v>
      </c>
      <c r="D95" s="83" t="s">
        <v>104</v>
      </c>
      <c r="E95" s="84" t="s">
        <v>99</v>
      </c>
    </row>
    <row r="96" spans="1:5" x14ac:dyDescent="0.35">
      <c r="A96" s="82" t="s">
        <v>195</v>
      </c>
      <c r="B96" s="84">
        <v>37</v>
      </c>
      <c r="C96" s="84">
        <v>11</v>
      </c>
      <c r="D96" s="83" t="s">
        <v>98</v>
      </c>
      <c r="E96" s="84" t="s">
        <v>101</v>
      </c>
    </row>
    <row r="97" spans="1:5" x14ac:dyDescent="0.35">
      <c r="A97" s="82" t="s">
        <v>196</v>
      </c>
      <c r="B97" s="84">
        <v>39</v>
      </c>
      <c r="C97" s="84">
        <v>18</v>
      </c>
      <c r="D97" s="83" t="s">
        <v>104</v>
      </c>
      <c r="E97" s="84" t="s">
        <v>99</v>
      </c>
    </row>
    <row r="98" spans="1:5" x14ac:dyDescent="0.35">
      <c r="A98" s="82" t="s">
        <v>197</v>
      </c>
      <c r="B98" s="84">
        <v>42</v>
      </c>
      <c r="C98" s="84">
        <v>15</v>
      </c>
      <c r="D98" s="83" t="s">
        <v>104</v>
      </c>
      <c r="E98" s="84" t="s">
        <v>99</v>
      </c>
    </row>
    <row r="99" spans="1:5" x14ac:dyDescent="0.35">
      <c r="A99" s="82" t="s">
        <v>198</v>
      </c>
      <c r="B99" s="84">
        <v>54</v>
      </c>
      <c r="C99" s="84">
        <v>8</v>
      </c>
      <c r="D99" s="83" t="s">
        <v>98</v>
      </c>
      <c r="E99" s="84" t="s">
        <v>101</v>
      </c>
    </row>
    <row r="100" spans="1:5" x14ac:dyDescent="0.35">
      <c r="A100" s="82" t="s">
        <v>199</v>
      </c>
      <c r="B100" s="84">
        <v>39</v>
      </c>
      <c r="C100" s="84">
        <v>9</v>
      </c>
      <c r="D100" s="83" t="s">
        <v>104</v>
      </c>
      <c r="E100" s="84" t="s">
        <v>101</v>
      </c>
    </row>
    <row r="101" spans="1:5" x14ac:dyDescent="0.35">
      <c r="A101" s="82" t="s">
        <v>200</v>
      </c>
      <c r="B101" s="84">
        <v>35</v>
      </c>
      <c r="C101" s="84">
        <v>16</v>
      </c>
      <c r="D101" s="83" t="s">
        <v>104</v>
      </c>
      <c r="E101" s="84" t="s">
        <v>99</v>
      </c>
    </row>
    <row r="102" spans="1:5" x14ac:dyDescent="0.35">
      <c r="A102" s="82" t="s">
        <v>201</v>
      </c>
      <c r="B102" s="84">
        <v>33</v>
      </c>
      <c r="C102" s="84">
        <v>1</v>
      </c>
      <c r="D102" s="83" t="s">
        <v>98</v>
      </c>
      <c r="E102" s="84" t="s">
        <v>101</v>
      </c>
    </row>
    <row r="103" spans="1:5" x14ac:dyDescent="0.35">
      <c r="A103" s="82" t="s">
        <v>202</v>
      </c>
      <c r="B103" s="84">
        <v>36</v>
      </c>
      <c r="C103" s="84">
        <v>7</v>
      </c>
      <c r="D103" s="83" t="s">
        <v>104</v>
      </c>
      <c r="E103" s="84" t="s">
        <v>99</v>
      </c>
    </row>
    <row r="104" spans="1:5" x14ac:dyDescent="0.35">
      <c r="A104" s="82" t="s">
        <v>203</v>
      </c>
      <c r="B104" s="84">
        <v>42</v>
      </c>
      <c r="C104" s="84">
        <v>7</v>
      </c>
      <c r="D104" s="83" t="s">
        <v>98</v>
      </c>
      <c r="E104" s="84" t="s">
        <v>101</v>
      </c>
    </row>
    <row r="105" spans="1:5" x14ac:dyDescent="0.35">
      <c r="A105" s="82" t="s">
        <v>204</v>
      </c>
      <c r="B105" s="84">
        <v>29</v>
      </c>
      <c r="C105" s="84">
        <v>10</v>
      </c>
      <c r="D105" s="83" t="s">
        <v>98</v>
      </c>
      <c r="E105" s="84" t="s">
        <v>99</v>
      </c>
    </row>
    <row r="106" spans="1:5" x14ac:dyDescent="0.35">
      <c r="A106" s="82" t="s">
        <v>205</v>
      </c>
      <c r="B106" s="84">
        <v>38</v>
      </c>
      <c r="C106" s="84">
        <v>4</v>
      </c>
      <c r="D106" s="83" t="s">
        <v>98</v>
      </c>
      <c r="E106" s="84" t="s">
        <v>101</v>
      </c>
    </row>
    <row r="107" spans="1:5" x14ac:dyDescent="0.35">
      <c r="A107" s="82" t="s">
        <v>206</v>
      </c>
      <c r="B107" s="84">
        <v>37</v>
      </c>
      <c r="C107" s="84">
        <v>9</v>
      </c>
      <c r="D107" s="83" t="s">
        <v>98</v>
      </c>
      <c r="E107" s="84" t="s">
        <v>101</v>
      </c>
    </row>
    <row r="108" spans="1:5" x14ac:dyDescent="0.35">
      <c r="A108" s="82" t="s">
        <v>207</v>
      </c>
      <c r="B108" s="84">
        <v>29</v>
      </c>
      <c r="C108" s="84">
        <v>7</v>
      </c>
      <c r="D108" s="83" t="s">
        <v>104</v>
      </c>
      <c r="E108" s="84" t="s">
        <v>101</v>
      </c>
    </row>
    <row r="109" spans="1:5" x14ac:dyDescent="0.35">
      <c r="A109" s="82" t="s">
        <v>208</v>
      </c>
      <c r="B109" s="84">
        <v>36</v>
      </c>
      <c r="C109" s="84">
        <v>10</v>
      </c>
      <c r="D109" s="83" t="s">
        <v>104</v>
      </c>
      <c r="E109" s="84" t="s">
        <v>101</v>
      </c>
    </row>
    <row r="110" spans="1:5" x14ac:dyDescent="0.35">
      <c r="A110" s="82" t="s">
        <v>209</v>
      </c>
      <c r="B110" s="84">
        <v>61</v>
      </c>
      <c r="C110" s="84">
        <v>8</v>
      </c>
      <c r="D110" s="83" t="s">
        <v>98</v>
      </c>
      <c r="E110" s="84" t="s">
        <v>101</v>
      </c>
    </row>
    <row r="111" spans="1:5" x14ac:dyDescent="0.35">
      <c r="A111" s="82" t="s">
        <v>210</v>
      </c>
      <c r="B111" s="84">
        <v>38</v>
      </c>
      <c r="C111" s="84">
        <v>8</v>
      </c>
      <c r="D111" s="83" t="s">
        <v>98</v>
      </c>
      <c r="E111" s="84" t="s">
        <v>101</v>
      </c>
    </row>
    <row r="112" spans="1:5" x14ac:dyDescent="0.35">
      <c r="A112" s="82" t="s">
        <v>211</v>
      </c>
      <c r="B112" s="84">
        <v>27</v>
      </c>
      <c r="C112" s="84">
        <v>10</v>
      </c>
      <c r="D112" s="83" t="s">
        <v>98</v>
      </c>
      <c r="E112" s="84" t="s">
        <v>99</v>
      </c>
    </row>
    <row r="113" spans="1:5" x14ac:dyDescent="0.35">
      <c r="A113" s="82" t="s">
        <v>212</v>
      </c>
      <c r="B113" s="84">
        <v>32</v>
      </c>
      <c r="C113" s="84">
        <v>10</v>
      </c>
      <c r="D113" s="83" t="s">
        <v>104</v>
      </c>
      <c r="E113" s="84" t="s">
        <v>101</v>
      </c>
    </row>
    <row r="114" spans="1:5" x14ac:dyDescent="0.35">
      <c r="A114" s="82" t="s">
        <v>213</v>
      </c>
      <c r="B114" s="84">
        <v>44</v>
      </c>
      <c r="C114" s="84">
        <v>16</v>
      </c>
      <c r="D114" s="83" t="s">
        <v>104</v>
      </c>
      <c r="E114" s="84" t="s">
        <v>99</v>
      </c>
    </row>
    <row r="115" spans="1:5" x14ac:dyDescent="0.35">
      <c r="A115" s="82" t="s">
        <v>214</v>
      </c>
      <c r="B115" s="84">
        <v>37</v>
      </c>
      <c r="C115" s="84">
        <v>6</v>
      </c>
      <c r="D115" s="83" t="s">
        <v>98</v>
      </c>
      <c r="E115" s="84" t="s">
        <v>101</v>
      </c>
    </row>
    <row r="116" spans="1:5" x14ac:dyDescent="0.35">
      <c r="A116" s="82" t="s">
        <v>215</v>
      </c>
      <c r="B116" s="84">
        <v>37</v>
      </c>
      <c r="C116" s="84">
        <v>13</v>
      </c>
      <c r="D116" s="83" t="s">
        <v>104</v>
      </c>
      <c r="E116" s="84" t="s">
        <v>99</v>
      </c>
    </row>
    <row r="117" spans="1:5" x14ac:dyDescent="0.35">
      <c r="A117" s="82" t="s">
        <v>216</v>
      </c>
      <c r="B117" s="84">
        <v>60</v>
      </c>
      <c r="C117" s="84">
        <v>9</v>
      </c>
      <c r="D117" s="83" t="s">
        <v>104</v>
      </c>
      <c r="E117" s="84" t="s">
        <v>101</v>
      </c>
    </row>
    <row r="118" spans="1:5" x14ac:dyDescent="0.35">
      <c r="A118" s="82" t="s">
        <v>217</v>
      </c>
      <c r="B118" s="84">
        <v>53</v>
      </c>
      <c r="C118" s="84">
        <v>12</v>
      </c>
      <c r="D118" s="83" t="s">
        <v>98</v>
      </c>
      <c r="E118" s="84" t="s">
        <v>101</v>
      </c>
    </row>
    <row r="119" spans="1:5" x14ac:dyDescent="0.35">
      <c r="A119" s="82" t="s">
        <v>218</v>
      </c>
      <c r="B119" s="84">
        <v>41</v>
      </c>
      <c r="C119" s="84">
        <v>7</v>
      </c>
      <c r="D119" s="83" t="s">
        <v>98</v>
      </c>
      <c r="E119" s="84" t="s">
        <v>99</v>
      </c>
    </row>
    <row r="120" spans="1:5" x14ac:dyDescent="0.35">
      <c r="A120" s="82" t="s">
        <v>219</v>
      </c>
      <c r="B120" s="84">
        <v>39</v>
      </c>
      <c r="C120" s="84">
        <v>13</v>
      </c>
      <c r="D120" s="83" t="s">
        <v>98</v>
      </c>
      <c r="E120" s="84" t="s">
        <v>101</v>
      </c>
    </row>
    <row r="121" spans="1:5" x14ac:dyDescent="0.35">
      <c r="A121" s="82" t="s">
        <v>220</v>
      </c>
      <c r="B121" s="84">
        <v>44</v>
      </c>
      <c r="C121" s="84">
        <v>10</v>
      </c>
      <c r="D121" s="83" t="s">
        <v>98</v>
      </c>
      <c r="E121" s="84" t="s">
        <v>101</v>
      </c>
    </row>
    <row r="122" spans="1:5" x14ac:dyDescent="0.35">
      <c r="A122" s="82" t="s">
        <v>221</v>
      </c>
      <c r="B122" s="84">
        <v>45</v>
      </c>
      <c r="C122" s="84">
        <v>6</v>
      </c>
      <c r="D122" s="83" t="s">
        <v>98</v>
      </c>
      <c r="E122" s="84" t="s">
        <v>101</v>
      </c>
    </row>
    <row r="123" spans="1:5" x14ac:dyDescent="0.35">
      <c r="A123" s="82" t="s">
        <v>222</v>
      </c>
      <c r="B123" s="84">
        <v>38</v>
      </c>
      <c r="C123" s="84">
        <v>15</v>
      </c>
      <c r="D123" s="83" t="s">
        <v>104</v>
      </c>
      <c r="E123" s="84" t="s">
        <v>99</v>
      </c>
    </row>
    <row r="124" spans="1:5" x14ac:dyDescent="0.35">
      <c r="A124" s="82" t="s">
        <v>223</v>
      </c>
      <c r="B124" s="84">
        <v>36</v>
      </c>
      <c r="C124" s="84">
        <v>8</v>
      </c>
      <c r="D124" s="83" t="s">
        <v>104</v>
      </c>
      <c r="E124" s="84" t="s">
        <v>99</v>
      </c>
    </row>
    <row r="125" spans="1:5" x14ac:dyDescent="0.35">
      <c r="A125" s="82" t="s">
        <v>224</v>
      </c>
      <c r="B125" s="84">
        <v>30</v>
      </c>
      <c r="C125" s="84">
        <v>12</v>
      </c>
      <c r="D125" s="83" t="s">
        <v>104</v>
      </c>
      <c r="E125" s="84" t="s">
        <v>99</v>
      </c>
    </row>
    <row r="126" spans="1:5" x14ac:dyDescent="0.35">
      <c r="A126" s="82" t="s">
        <v>225</v>
      </c>
      <c r="B126" s="84">
        <v>34</v>
      </c>
      <c r="C126" s="84">
        <v>11</v>
      </c>
      <c r="D126" s="83" t="s">
        <v>104</v>
      </c>
      <c r="E126" s="84" t="s">
        <v>99</v>
      </c>
    </row>
    <row r="127" spans="1:5" x14ac:dyDescent="0.35">
      <c r="A127" s="82" t="s">
        <v>226</v>
      </c>
      <c r="B127" s="84">
        <v>47</v>
      </c>
      <c r="C127" s="84">
        <v>13</v>
      </c>
      <c r="D127" s="83" t="s">
        <v>104</v>
      </c>
      <c r="E127" s="84" t="s">
        <v>99</v>
      </c>
    </row>
    <row r="128" spans="1:5" x14ac:dyDescent="0.35">
      <c r="A128" s="82" t="s">
        <v>227</v>
      </c>
      <c r="B128" s="84">
        <v>33</v>
      </c>
      <c r="C128" s="84">
        <v>8</v>
      </c>
      <c r="D128" s="83" t="s">
        <v>104</v>
      </c>
      <c r="E128" s="84" t="s">
        <v>99</v>
      </c>
    </row>
    <row r="129" spans="1:5" x14ac:dyDescent="0.35">
      <c r="A129" s="82" t="s">
        <v>228</v>
      </c>
      <c r="B129" s="84">
        <v>37</v>
      </c>
      <c r="C129" s="84">
        <v>10</v>
      </c>
      <c r="D129" s="83" t="s">
        <v>98</v>
      </c>
      <c r="E129" s="84" t="s">
        <v>101</v>
      </c>
    </row>
    <row r="130" spans="1:5" x14ac:dyDescent="0.35">
      <c r="A130" s="82" t="s">
        <v>229</v>
      </c>
      <c r="B130" s="84">
        <v>28</v>
      </c>
      <c r="C130" s="84">
        <v>10</v>
      </c>
      <c r="D130" s="83" t="s">
        <v>98</v>
      </c>
      <c r="E130" s="84" t="s">
        <v>101</v>
      </c>
    </row>
    <row r="131" spans="1:5" x14ac:dyDescent="0.35">
      <c r="A131" s="82" t="s">
        <v>230</v>
      </c>
      <c r="B131" s="84">
        <v>42</v>
      </c>
      <c r="C131" s="84">
        <v>5</v>
      </c>
      <c r="D131" s="83" t="s">
        <v>98</v>
      </c>
      <c r="E131" s="84" t="s">
        <v>101</v>
      </c>
    </row>
    <row r="132" spans="1:5" x14ac:dyDescent="0.35">
      <c r="A132" s="82" t="s">
        <v>231</v>
      </c>
      <c r="B132" s="84">
        <v>49</v>
      </c>
      <c r="C132" s="84">
        <v>12</v>
      </c>
      <c r="D132" s="83" t="s">
        <v>98</v>
      </c>
      <c r="E132" s="84" t="s">
        <v>99</v>
      </c>
    </row>
    <row r="133" spans="1:5" x14ac:dyDescent="0.35">
      <c r="A133" s="82" t="s">
        <v>232</v>
      </c>
      <c r="B133" s="84">
        <v>42</v>
      </c>
      <c r="C133" s="84">
        <v>8</v>
      </c>
      <c r="D133" s="83" t="s">
        <v>104</v>
      </c>
      <c r="E133" s="84" t="s">
        <v>101</v>
      </c>
    </row>
    <row r="134" spans="1:5" x14ac:dyDescent="0.35">
      <c r="A134" s="82" t="s">
        <v>233</v>
      </c>
      <c r="B134" s="84">
        <v>40</v>
      </c>
      <c r="C134" s="84">
        <v>1</v>
      </c>
      <c r="D134" s="83" t="s">
        <v>98</v>
      </c>
      <c r="E134" s="84" t="s">
        <v>101</v>
      </c>
    </row>
    <row r="135" spans="1:5" x14ac:dyDescent="0.35">
      <c r="A135" s="82" t="s">
        <v>234</v>
      </c>
      <c r="B135" s="84">
        <v>32</v>
      </c>
      <c r="C135" s="84">
        <v>9</v>
      </c>
      <c r="D135" s="83" t="s">
        <v>104</v>
      </c>
      <c r="E135" s="84" t="s">
        <v>101</v>
      </c>
    </row>
    <row r="136" spans="1:5" x14ac:dyDescent="0.35">
      <c r="A136" s="82" t="s">
        <v>235</v>
      </c>
      <c r="B136" s="84">
        <v>34</v>
      </c>
      <c r="C136" s="84">
        <v>9</v>
      </c>
      <c r="D136" s="83" t="s">
        <v>98</v>
      </c>
      <c r="E136" s="84" t="s">
        <v>101</v>
      </c>
    </row>
    <row r="137" spans="1:5" x14ac:dyDescent="0.35">
      <c r="A137" s="82" t="s">
        <v>236</v>
      </c>
      <c r="B137" s="84">
        <v>40</v>
      </c>
      <c r="C137" s="84">
        <v>7</v>
      </c>
      <c r="D137" s="83" t="s">
        <v>104</v>
      </c>
      <c r="E137" s="84" t="s">
        <v>99</v>
      </c>
    </row>
    <row r="138" spans="1:5" x14ac:dyDescent="0.35">
      <c r="A138" s="82" t="s">
        <v>237</v>
      </c>
      <c r="B138" s="84">
        <v>49</v>
      </c>
      <c r="C138" s="84">
        <v>19</v>
      </c>
      <c r="D138" s="83" t="s">
        <v>98</v>
      </c>
      <c r="E138" s="84" t="s">
        <v>99</v>
      </c>
    </row>
    <row r="139" spans="1:5" x14ac:dyDescent="0.35">
      <c r="A139" s="82" t="s">
        <v>238</v>
      </c>
      <c r="B139" s="84">
        <v>33</v>
      </c>
      <c r="C139" s="84">
        <v>12</v>
      </c>
      <c r="D139" s="83" t="s">
        <v>98</v>
      </c>
      <c r="E139" s="84" t="s">
        <v>101</v>
      </c>
    </row>
    <row r="140" spans="1:5" x14ac:dyDescent="0.35">
      <c r="A140" s="82" t="s">
        <v>239</v>
      </c>
      <c r="B140" s="84">
        <v>40</v>
      </c>
      <c r="C140" s="84">
        <v>8</v>
      </c>
      <c r="D140" s="83" t="s">
        <v>104</v>
      </c>
      <c r="E140" s="84" t="s">
        <v>99</v>
      </c>
    </row>
    <row r="141" spans="1:5" x14ac:dyDescent="0.35">
      <c r="A141" s="82" t="s">
        <v>240</v>
      </c>
      <c r="B141" s="84">
        <v>45</v>
      </c>
      <c r="C141" s="84">
        <v>6</v>
      </c>
      <c r="D141" s="83" t="s">
        <v>104</v>
      </c>
      <c r="E141" s="84" t="s">
        <v>101</v>
      </c>
    </row>
    <row r="142" spans="1:5" x14ac:dyDescent="0.35">
      <c r="A142" s="82" t="s">
        <v>241</v>
      </c>
      <c r="B142" s="84">
        <v>46</v>
      </c>
      <c r="C142" s="84">
        <v>6</v>
      </c>
      <c r="D142" s="83" t="s">
        <v>98</v>
      </c>
      <c r="E142" s="84" t="s">
        <v>101</v>
      </c>
    </row>
    <row r="143" spans="1:5" x14ac:dyDescent="0.35">
      <c r="A143" s="82" t="s">
        <v>242</v>
      </c>
      <c r="B143" s="84">
        <v>30</v>
      </c>
      <c r="C143" s="84">
        <v>10</v>
      </c>
      <c r="D143" s="83" t="s">
        <v>104</v>
      </c>
      <c r="E143" s="84" t="s">
        <v>99</v>
      </c>
    </row>
    <row r="144" spans="1:5" x14ac:dyDescent="0.35">
      <c r="A144" s="82" t="s">
        <v>243</v>
      </c>
      <c r="B144" s="84">
        <v>30</v>
      </c>
      <c r="C144" s="84">
        <v>12</v>
      </c>
      <c r="D144" s="83" t="s">
        <v>104</v>
      </c>
      <c r="E144" s="84" t="s">
        <v>99</v>
      </c>
    </row>
    <row r="145" spans="1:5" x14ac:dyDescent="0.35">
      <c r="A145" s="82" t="s">
        <v>244</v>
      </c>
      <c r="B145" s="84">
        <v>31</v>
      </c>
      <c r="C145" s="84">
        <v>8</v>
      </c>
      <c r="D145" s="83" t="s">
        <v>104</v>
      </c>
      <c r="E145" s="84" t="s">
        <v>99</v>
      </c>
    </row>
    <row r="146" spans="1:5" x14ac:dyDescent="0.35">
      <c r="A146" s="82" t="s">
        <v>245</v>
      </c>
      <c r="B146" s="84">
        <v>46</v>
      </c>
      <c r="C146" s="84">
        <v>6</v>
      </c>
      <c r="D146" s="83" t="s">
        <v>98</v>
      </c>
      <c r="E146" s="84" t="s">
        <v>101</v>
      </c>
    </row>
    <row r="147" spans="1:5" x14ac:dyDescent="0.35">
      <c r="A147" s="82" t="s">
        <v>246</v>
      </c>
      <c r="B147" s="84">
        <v>42</v>
      </c>
      <c r="C147" s="84">
        <v>9</v>
      </c>
      <c r="D147" s="83" t="s">
        <v>104</v>
      </c>
      <c r="E147" s="84" t="s">
        <v>99</v>
      </c>
    </row>
    <row r="148" spans="1:5" x14ac:dyDescent="0.35">
      <c r="A148" s="82" t="s">
        <v>247</v>
      </c>
      <c r="B148" s="84">
        <v>43</v>
      </c>
      <c r="C148" s="84">
        <v>10</v>
      </c>
      <c r="D148" s="83" t="s">
        <v>98</v>
      </c>
      <c r="E148" s="84" t="s">
        <v>101</v>
      </c>
    </row>
    <row r="149" spans="1:5" x14ac:dyDescent="0.35">
      <c r="A149" s="82" t="s">
        <v>248</v>
      </c>
      <c r="B149" s="84">
        <v>39</v>
      </c>
      <c r="C149" s="84">
        <v>8</v>
      </c>
      <c r="D149" s="83" t="s">
        <v>104</v>
      </c>
      <c r="E149" s="84" t="s">
        <v>101</v>
      </c>
    </row>
    <row r="150" spans="1:5" x14ac:dyDescent="0.35">
      <c r="A150" s="82" t="s">
        <v>249</v>
      </c>
      <c r="B150" s="84">
        <v>52</v>
      </c>
      <c r="C150" s="84">
        <v>10</v>
      </c>
      <c r="D150" s="83" t="s">
        <v>98</v>
      </c>
      <c r="E150" s="84" t="s">
        <v>101</v>
      </c>
    </row>
    <row r="151" spans="1:5" x14ac:dyDescent="0.35">
      <c r="A151" s="82" t="s">
        <v>250</v>
      </c>
      <c r="B151" s="84">
        <v>35</v>
      </c>
      <c r="C151" s="84">
        <v>8</v>
      </c>
      <c r="D151" s="83" t="s">
        <v>104</v>
      </c>
      <c r="E151" s="84" t="s">
        <v>101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1A8EB-9C00-4227-BD5B-37C1904545B1}">
  <sheetPr>
    <tabColor theme="6" tint="0.39997558519241921"/>
  </sheetPr>
  <dimension ref="A1:D44"/>
  <sheetViews>
    <sheetView topLeftCell="A17" zoomScale="99" zoomScaleNormal="99" workbookViewId="0">
      <selection activeCell="C33" sqref="C33"/>
    </sheetView>
  </sheetViews>
  <sheetFormatPr defaultColWidth="8.81640625" defaultRowHeight="15.5" x14ac:dyDescent="0.35"/>
  <cols>
    <col min="1" max="1" width="8.81640625" style="99"/>
    <col min="2" max="2" width="10.7265625" style="99" customWidth="1"/>
    <col min="3" max="3" width="28.08984375" style="99" customWidth="1"/>
    <col min="4" max="16384" width="8.81640625" style="99"/>
  </cols>
  <sheetData>
    <row r="1" spans="1:4" ht="25.5" customHeight="1" x14ac:dyDescent="0.35">
      <c r="A1" s="98" t="s">
        <v>257</v>
      </c>
      <c r="B1" s="98" t="s">
        <v>258</v>
      </c>
      <c r="C1" s="98" t="s">
        <v>259</v>
      </c>
    </row>
    <row r="2" spans="1:4" x14ac:dyDescent="0.35">
      <c r="A2" s="100">
        <v>2014</v>
      </c>
      <c r="B2" s="100" t="s">
        <v>260</v>
      </c>
      <c r="C2" s="101">
        <v>1560</v>
      </c>
      <c r="D2" s="102"/>
    </row>
    <row r="3" spans="1:4" x14ac:dyDescent="0.35">
      <c r="A3" s="100"/>
      <c r="B3" s="100" t="s">
        <v>261</v>
      </c>
      <c r="C3" s="101">
        <v>1185.5999999999999</v>
      </c>
      <c r="D3" s="102"/>
    </row>
    <row r="4" spans="1:4" x14ac:dyDescent="0.35">
      <c r="A4" s="100">
        <v>2015</v>
      </c>
      <c r="B4" s="100" t="s">
        <v>262</v>
      </c>
      <c r="C4" s="101">
        <v>1254</v>
      </c>
      <c r="D4" s="102"/>
    </row>
    <row r="5" spans="1:4" x14ac:dyDescent="0.35">
      <c r="A5" s="100"/>
      <c r="B5" s="100" t="s">
        <v>263</v>
      </c>
      <c r="C5" s="101">
        <v>1309.2</v>
      </c>
      <c r="D5" s="102"/>
    </row>
    <row r="6" spans="1:4" x14ac:dyDescent="0.35">
      <c r="A6" s="100"/>
      <c r="B6" s="100" t="s">
        <v>260</v>
      </c>
      <c r="C6" s="101">
        <v>1638</v>
      </c>
      <c r="D6" s="102"/>
    </row>
    <row r="7" spans="1:4" x14ac:dyDescent="0.35">
      <c r="A7" s="100"/>
      <c r="B7" s="100" t="s">
        <v>261</v>
      </c>
      <c r="C7" s="101">
        <v>1207.2</v>
      </c>
      <c r="D7" s="102"/>
    </row>
    <row r="8" spans="1:4" x14ac:dyDescent="0.35">
      <c r="A8" s="100">
        <v>2016</v>
      </c>
      <c r="B8" s="100" t="s">
        <v>262</v>
      </c>
      <c r="C8" s="101">
        <v>1363.2</v>
      </c>
      <c r="D8" s="102"/>
    </row>
    <row r="9" spans="1:4" x14ac:dyDescent="0.35">
      <c r="A9" s="100"/>
      <c r="B9" s="100" t="s">
        <v>263</v>
      </c>
      <c r="C9" s="101">
        <v>1321.2</v>
      </c>
      <c r="D9" s="102"/>
    </row>
    <row r="10" spans="1:4" x14ac:dyDescent="0.35">
      <c r="A10" s="100"/>
      <c r="B10" s="100" t="s">
        <v>260</v>
      </c>
      <c r="C10" s="101">
        <v>1749.6</v>
      </c>
      <c r="D10" s="102"/>
    </row>
    <row r="11" spans="1:4" x14ac:dyDescent="0.35">
      <c r="A11" s="100"/>
      <c r="B11" s="100" t="s">
        <v>261</v>
      </c>
      <c r="C11" s="101">
        <v>1346.3999999999999</v>
      </c>
      <c r="D11" s="102"/>
    </row>
    <row r="12" spans="1:4" x14ac:dyDescent="0.35">
      <c r="A12" s="100">
        <v>2017</v>
      </c>
      <c r="B12" s="100" t="s">
        <v>262</v>
      </c>
      <c r="C12" s="101">
        <v>1599.6</v>
      </c>
      <c r="D12" s="102"/>
    </row>
    <row r="13" spans="1:4" x14ac:dyDescent="0.35">
      <c r="A13" s="100"/>
      <c r="B13" s="100" t="s">
        <v>263</v>
      </c>
      <c r="C13" s="101">
        <v>1617.6</v>
      </c>
      <c r="D13" s="102"/>
    </row>
    <row r="14" spans="1:4" x14ac:dyDescent="0.35">
      <c r="A14" s="100"/>
      <c r="B14" s="100" t="s">
        <v>260</v>
      </c>
      <c r="C14" s="101">
        <v>2060.4</v>
      </c>
      <c r="D14" s="102"/>
    </row>
    <row r="15" spans="1:4" x14ac:dyDescent="0.35">
      <c r="A15" s="100"/>
      <c r="B15" s="100" t="s">
        <v>261</v>
      </c>
      <c r="C15" s="101">
        <v>1438.8</v>
      </c>
      <c r="D15" s="102"/>
    </row>
    <row r="16" spans="1:4" x14ac:dyDescent="0.35">
      <c r="A16" s="100">
        <v>2018</v>
      </c>
      <c r="B16" s="100" t="s">
        <v>262</v>
      </c>
      <c r="C16" s="101">
        <v>1672.8</v>
      </c>
      <c r="D16" s="102"/>
    </row>
    <row r="17" spans="1:4" x14ac:dyDescent="0.35">
      <c r="A17" s="100"/>
      <c r="B17" s="100" t="s">
        <v>263</v>
      </c>
      <c r="C17" s="101">
        <v>1651.2</v>
      </c>
      <c r="D17" s="102"/>
    </row>
    <row r="18" spans="1:4" x14ac:dyDescent="0.35">
      <c r="A18" s="100"/>
      <c r="B18" s="100" t="s">
        <v>260</v>
      </c>
      <c r="C18" s="101">
        <v>1952.3999999999999</v>
      </c>
      <c r="D18" s="102"/>
    </row>
    <row r="19" spans="1:4" x14ac:dyDescent="0.35">
      <c r="A19" s="100"/>
      <c r="B19" s="100" t="s">
        <v>261</v>
      </c>
      <c r="C19" s="101">
        <v>1405.2</v>
      </c>
      <c r="D19" s="102"/>
    </row>
    <row r="20" spans="1:4" x14ac:dyDescent="0.35">
      <c r="A20" s="100">
        <v>2019</v>
      </c>
      <c r="B20" s="100" t="s">
        <v>262</v>
      </c>
      <c r="C20" s="101">
        <v>1609.2</v>
      </c>
      <c r="D20" s="102"/>
    </row>
    <row r="21" spans="1:4" x14ac:dyDescent="0.35">
      <c r="A21" s="100"/>
      <c r="B21" s="100" t="s">
        <v>263</v>
      </c>
      <c r="C21" s="101">
        <v>1693.2</v>
      </c>
      <c r="D21" s="102"/>
    </row>
    <row r="22" spans="1:4" x14ac:dyDescent="0.35">
      <c r="A22" s="100"/>
      <c r="B22" s="100" t="s">
        <v>260</v>
      </c>
      <c r="C22" s="101">
        <v>2095.1999999999998</v>
      </c>
      <c r="D22" s="102"/>
    </row>
    <row r="23" spans="1:4" x14ac:dyDescent="0.35">
      <c r="A23" s="100"/>
      <c r="B23" s="100" t="s">
        <v>261</v>
      </c>
      <c r="C23" s="101">
        <v>1602</v>
      </c>
      <c r="D23" s="102"/>
    </row>
    <row r="24" spans="1:4" x14ac:dyDescent="0.35">
      <c r="A24" s="100">
        <v>2020</v>
      </c>
      <c r="B24" s="100" t="s">
        <v>262</v>
      </c>
      <c r="C24" s="101">
        <v>1666.8</v>
      </c>
      <c r="D24" s="102"/>
    </row>
    <row r="25" spans="1:4" x14ac:dyDescent="0.35">
      <c r="A25" s="100"/>
      <c r="B25" s="100" t="s">
        <v>263</v>
      </c>
      <c r="C25" s="101">
        <v>1681.2</v>
      </c>
      <c r="D25" s="102"/>
    </row>
    <row r="26" spans="1:4" x14ac:dyDescent="0.35">
      <c r="A26" s="100"/>
      <c r="B26" s="100" t="s">
        <v>260</v>
      </c>
      <c r="C26" s="101">
        <v>2157.6</v>
      </c>
      <c r="D26" s="102"/>
    </row>
    <row r="27" spans="1:4" x14ac:dyDescent="0.35">
      <c r="A27" s="100"/>
      <c r="B27" s="100" t="s">
        <v>261</v>
      </c>
      <c r="C27" s="101">
        <v>1699.2</v>
      </c>
      <c r="D27" s="102"/>
    </row>
    <row r="28" spans="1:4" x14ac:dyDescent="0.35">
      <c r="A28" s="100">
        <v>2021</v>
      </c>
      <c r="B28" s="100" t="s">
        <v>262</v>
      </c>
      <c r="C28" s="101">
        <v>1887.6</v>
      </c>
      <c r="D28" s="102"/>
    </row>
    <row r="29" spans="1:4" x14ac:dyDescent="0.35">
      <c r="A29" s="100"/>
      <c r="B29" s="100" t="s">
        <v>263</v>
      </c>
      <c r="C29" s="101">
        <v>1942.8</v>
      </c>
      <c r="D29" s="102"/>
    </row>
    <row r="30" spans="1:4" x14ac:dyDescent="0.35">
      <c r="A30" s="100"/>
      <c r="B30" s="100" t="s">
        <v>260</v>
      </c>
      <c r="C30" s="101">
        <v>2344.7999999999997</v>
      </c>
      <c r="D30" s="102"/>
    </row>
    <row r="31" spans="1:4" x14ac:dyDescent="0.35">
      <c r="A31" s="100"/>
      <c r="B31" s="100" t="s">
        <v>261</v>
      </c>
      <c r="C31" s="101">
        <v>1833.6</v>
      </c>
      <c r="D31" s="102"/>
    </row>
    <row r="32" spans="1:4" x14ac:dyDescent="0.35">
      <c r="A32" s="100">
        <v>2022</v>
      </c>
      <c r="B32" s="100" t="s">
        <v>262</v>
      </c>
      <c r="C32" s="101">
        <v>1950</v>
      </c>
      <c r="D32" s="102"/>
    </row>
    <row r="33" spans="1:4" x14ac:dyDescent="0.35">
      <c r="B33" s="100" t="s">
        <v>263</v>
      </c>
      <c r="C33" s="101">
        <v>1918.8</v>
      </c>
      <c r="D33" s="102"/>
    </row>
    <row r="34" spans="1:4" x14ac:dyDescent="0.35">
      <c r="B34" s="100" t="s">
        <v>260</v>
      </c>
      <c r="C34" s="101">
        <v>2246.4</v>
      </c>
      <c r="D34" s="102"/>
    </row>
    <row r="35" spans="1:4" x14ac:dyDescent="0.35">
      <c r="B35" s="100" t="s">
        <v>261</v>
      </c>
      <c r="C35" s="101">
        <v>1713.6</v>
      </c>
      <c r="D35" s="102"/>
    </row>
    <row r="36" spans="1:4" x14ac:dyDescent="0.35">
      <c r="A36" s="100">
        <v>2023</v>
      </c>
      <c r="B36" s="100" t="s">
        <v>262</v>
      </c>
      <c r="C36" s="101">
        <v>1824</v>
      </c>
      <c r="D36" s="102"/>
    </row>
    <row r="37" spans="1:4" x14ac:dyDescent="0.35">
      <c r="B37" s="100" t="s">
        <v>263</v>
      </c>
      <c r="C37" s="101">
        <v>1965.6</v>
      </c>
      <c r="D37" s="102"/>
    </row>
    <row r="38" spans="1:4" x14ac:dyDescent="0.35">
      <c r="B38" s="100" t="s">
        <v>260</v>
      </c>
      <c r="C38" s="101">
        <v>2336.4</v>
      </c>
      <c r="D38" s="102"/>
    </row>
    <row r="39" spans="1:4" x14ac:dyDescent="0.35">
      <c r="B39" s="100" t="s">
        <v>261</v>
      </c>
      <c r="C39" s="101">
        <v>1833.6</v>
      </c>
      <c r="D39" s="102"/>
    </row>
    <row r="40" spans="1:4" x14ac:dyDescent="0.35">
      <c r="A40" s="100">
        <v>2024</v>
      </c>
      <c r="B40" s="100" t="s">
        <v>262</v>
      </c>
      <c r="C40" s="101">
        <v>2020.8</v>
      </c>
      <c r="D40" s="102"/>
    </row>
    <row r="41" spans="1:4" x14ac:dyDescent="0.35">
      <c r="B41" s="100" t="s">
        <v>263</v>
      </c>
      <c r="C41" s="104"/>
      <c r="D41" s="102"/>
    </row>
    <row r="42" spans="1:4" x14ac:dyDescent="0.35">
      <c r="B42" s="100" t="s">
        <v>260</v>
      </c>
      <c r="C42" s="104"/>
      <c r="D42" s="102"/>
    </row>
    <row r="43" spans="1:4" x14ac:dyDescent="0.35">
      <c r="B43" s="100" t="s">
        <v>261</v>
      </c>
      <c r="C43" s="104"/>
      <c r="D43" s="102"/>
    </row>
    <row r="44" spans="1:4" x14ac:dyDescent="0.35">
      <c r="A44" s="103">
        <v>2025</v>
      </c>
      <c r="B44" s="103" t="s">
        <v>262</v>
      </c>
      <c r="C44" s="104"/>
      <c r="D44" s="10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32"/>
  <sheetViews>
    <sheetView topLeftCell="A4" zoomScale="90" workbookViewId="0"/>
  </sheetViews>
  <sheetFormatPr defaultColWidth="8.81640625" defaultRowHeight="12.5" x14ac:dyDescent="0.25"/>
  <cols>
    <col min="1" max="1" width="38.36328125" bestFit="1" customWidth="1"/>
    <col min="6" max="6" width="13.6328125" customWidth="1"/>
    <col min="7" max="8" width="15.08984375" customWidth="1"/>
    <col min="257" max="257" width="38.36328125" bestFit="1" customWidth="1"/>
    <col min="262" max="262" width="13.6328125" customWidth="1"/>
    <col min="263" max="264" width="15.08984375" customWidth="1"/>
    <col min="513" max="513" width="38.36328125" bestFit="1" customWidth="1"/>
    <col min="518" max="518" width="13.6328125" customWidth="1"/>
    <col min="519" max="520" width="15.08984375" customWidth="1"/>
    <col min="769" max="769" width="38.36328125" bestFit="1" customWidth="1"/>
    <col min="774" max="774" width="13.6328125" customWidth="1"/>
    <col min="775" max="776" width="15.08984375" customWidth="1"/>
    <col min="1025" max="1025" width="38.36328125" bestFit="1" customWidth="1"/>
    <col min="1030" max="1030" width="13.6328125" customWidth="1"/>
    <col min="1031" max="1032" width="15.08984375" customWidth="1"/>
    <col min="1281" max="1281" width="38.36328125" bestFit="1" customWidth="1"/>
    <col min="1286" max="1286" width="13.6328125" customWidth="1"/>
    <col min="1287" max="1288" width="15.08984375" customWidth="1"/>
    <col min="1537" max="1537" width="38.36328125" bestFit="1" customWidth="1"/>
    <col min="1542" max="1542" width="13.6328125" customWidth="1"/>
    <col min="1543" max="1544" width="15.08984375" customWidth="1"/>
    <col min="1793" max="1793" width="38.36328125" bestFit="1" customWidth="1"/>
    <col min="1798" max="1798" width="13.6328125" customWidth="1"/>
    <col min="1799" max="1800" width="15.08984375" customWidth="1"/>
    <col min="2049" max="2049" width="38.36328125" bestFit="1" customWidth="1"/>
    <col min="2054" max="2054" width="13.6328125" customWidth="1"/>
    <col min="2055" max="2056" width="15.08984375" customWidth="1"/>
    <col min="2305" max="2305" width="38.36328125" bestFit="1" customWidth="1"/>
    <col min="2310" max="2310" width="13.6328125" customWidth="1"/>
    <col min="2311" max="2312" width="15.08984375" customWidth="1"/>
    <col min="2561" max="2561" width="38.36328125" bestFit="1" customWidth="1"/>
    <col min="2566" max="2566" width="13.6328125" customWidth="1"/>
    <col min="2567" max="2568" width="15.08984375" customWidth="1"/>
    <col min="2817" max="2817" width="38.36328125" bestFit="1" customWidth="1"/>
    <col min="2822" max="2822" width="13.6328125" customWidth="1"/>
    <col min="2823" max="2824" width="15.08984375" customWidth="1"/>
    <col min="3073" max="3073" width="38.36328125" bestFit="1" customWidth="1"/>
    <col min="3078" max="3078" width="13.6328125" customWidth="1"/>
    <col min="3079" max="3080" width="15.08984375" customWidth="1"/>
    <col min="3329" max="3329" width="38.36328125" bestFit="1" customWidth="1"/>
    <col min="3334" max="3334" width="13.6328125" customWidth="1"/>
    <col min="3335" max="3336" width="15.08984375" customWidth="1"/>
    <col min="3585" max="3585" width="38.36328125" bestFit="1" customWidth="1"/>
    <col min="3590" max="3590" width="13.6328125" customWidth="1"/>
    <col min="3591" max="3592" width="15.08984375" customWidth="1"/>
    <col min="3841" max="3841" width="38.36328125" bestFit="1" customWidth="1"/>
    <col min="3846" max="3846" width="13.6328125" customWidth="1"/>
    <col min="3847" max="3848" width="15.08984375" customWidth="1"/>
    <col min="4097" max="4097" width="38.36328125" bestFit="1" customWidth="1"/>
    <col min="4102" max="4102" width="13.6328125" customWidth="1"/>
    <col min="4103" max="4104" width="15.08984375" customWidth="1"/>
    <col min="4353" max="4353" width="38.36328125" bestFit="1" customWidth="1"/>
    <col min="4358" max="4358" width="13.6328125" customWidth="1"/>
    <col min="4359" max="4360" width="15.08984375" customWidth="1"/>
    <col min="4609" max="4609" width="38.36328125" bestFit="1" customWidth="1"/>
    <col min="4614" max="4614" width="13.6328125" customWidth="1"/>
    <col min="4615" max="4616" width="15.08984375" customWidth="1"/>
    <col min="4865" max="4865" width="38.36328125" bestFit="1" customWidth="1"/>
    <col min="4870" max="4870" width="13.6328125" customWidth="1"/>
    <col min="4871" max="4872" width="15.08984375" customWidth="1"/>
    <col min="5121" max="5121" width="38.36328125" bestFit="1" customWidth="1"/>
    <col min="5126" max="5126" width="13.6328125" customWidth="1"/>
    <col min="5127" max="5128" width="15.08984375" customWidth="1"/>
    <col min="5377" max="5377" width="38.36328125" bestFit="1" customWidth="1"/>
    <col min="5382" max="5382" width="13.6328125" customWidth="1"/>
    <col min="5383" max="5384" width="15.08984375" customWidth="1"/>
    <col min="5633" max="5633" width="38.36328125" bestFit="1" customWidth="1"/>
    <col min="5638" max="5638" width="13.6328125" customWidth="1"/>
    <col min="5639" max="5640" width="15.08984375" customWidth="1"/>
    <col min="5889" max="5889" width="38.36328125" bestFit="1" customWidth="1"/>
    <col min="5894" max="5894" width="13.6328125" customWidth="1"/>
    <col min="5895" max="5896" width="15.08984375" customWidth="1"/>
    <col min="6145" max="6145" width="38.36328125" bestFit="1" customWidth="1"/>
    <col min="6150" max="6150" width="13.6328125" customWidth="1"/>
    <col min="6151" max="6152" width="15.08984375" customWidth="1"/>
    <col min="6401" max="6401" width="38.36328125" bestFit="1" customWidth="1"/>
    <col min="6406" max="6406" width="13.6328125" customWidth="1"/>
    <col min="6407" max="6408" width="15.08984375" customWidth="1"/>
    <col min="6657" max="6657" width="38.36328125" bestFit="1" customWidth="1"/>
    <col min="6662" max="6662" width="13.6328125" customWidth="1"/>
    <col min="6663" max="6664" width="15.08984375" customWidth="1"/>
    <col min="6913" max="6913" width="38.36328125" bestFit="1" customWidth="1"/>
    <col min="6918" max="6918" width="13.6328125" customWidth="1"/>
    <col min="6919" max="6920" width="15.08984375" customWidth="1"/>
    <col min="7169" max="7169" width="38.36328125" bestFit="1" customWidth="1"/>
    <col min="7174" max="7174" width="13.6328125" customWidth="1"/>
    <col min="7175" max="7176" width="15.08984375" customWidth="1"/>
    <col min="7425" max="7425" width="38.36328125" bestFit="1" customWidth="1"/>
    <col min="7430" max="7430" width="13.6328125" customWidth="1"/>
    <col min="7431" max="7432" width="15.08984375" customWidth="1"/>
    <col min="7681" max="7681" width="38.36328125" bestFit="1" customWidth="1"/>
    <col min="7686" max="7686" width="13.6328125" customWidth="1"/>
    <col min="7687" max="7688" width="15.08984375" customWidth="1"/>
    <col min="7937" max="7937" width="38.36328125" bestFit="1" customWidth="1"/>
    <col min="7942" max="7942" width="13.6328125" customWidth="1"/>
    <col min="7943" max="7944" width="15.08984375" customWidth="1"/>
    <col min="8193" max="8193" width="38.36328125" bestFit="1" customWidth="1"/>
    <col min="8198" max="8198" width="13.6328125" customWidth="1"/>
    <col min="8199" max="8200" width="15.08984375" customWidth="1"/>
    <col min="8449" max="8449" width="38.36328125" bestFit="1" customWidth="1"/>
    <col min="8454" max="8454" width="13.6328125" customWidth="1"/>
    <col min="8455" max="8456" width="15.08984375" customWidth="1"/>
    <col min="8705" max="8705" width="38.36328125" bestFit="1" customWidth="1"/>
    <col min="8710" max="8710" width="13.6328125" customWidth="1"/>
    <col min="8711" max="8712" width="15.08984375" customWidth="1"/>
    <col min="8961" max="8961" width="38.36328125" bestFit="1" customWidth="1"/>
    <col min="8966" max="8966" width="13.6328125" customWidth="1"/>
    <col min="8967" max="8968" width="15.08984375" customWidth="1"/>
    <col min="9217" max="9217" width="38.36328125" bestFit="1" customWidth="1"/>
    <col min="9222" max="9222" width="13.6328125" customWidth="1"/>
    <col min="9223" max="9224" width="15.08984375" customWidth="1"/>
    <col min="9473" max="9473" width="38.36328125" bestFit="1" customWidth="1"/>
    <col min="9478" max="9478" width="13.6328125" customWidth="1"/>
    <col min="9479" max="9480" width="15.08984375" customWidth="1"/>
    <col min="9729" max="9729" width="38.36328125" bestFit="1" customWidth="1"/>
    <col min="9734" max="9734" width="13.6328125" customWidth="1"/>
    <col min="9735" max="9736" width="15.08984375" customWidth="1"/>
    <col min="9985" max="9985" width="38.36328125" bestFit="1" customWidth="1"/>
    <col min="9990" max="9990" width="13.6328125" customWidth="1"/>
    <col min="9991" max="9992" width="15.08984375" customWidth="1"/>
    <col min="10241" max="10241" width="38.36328125" bestFit="1" customWidth="1"/>
    <col min="10246" max="10246" width="13.6328125" customWidth="1"/>
    <col min="10247" max="10248" width="15.08984375" customWidth="1"/>
    <col min="10497" max="10497" width="38.36328125" bestFit="1" customWidth="1"/>
    <col min="10502" max="10502" width="13.6328125" customWidth="1"/>
    <col min="10503" max="10504" width="15.08984375" customWidth="1"/>
    <col min="10753" max="10753" width="38.36328125" bestFit="1" customWidth="1"/>
    <col min="10758" max="10758" width="13.6328125" customWidth="1"/>
    <col min="10759" max="10760" width="15.08984375" customWidth="1"/>
    <col min="11009" max="11009" width="38.36328125" bestFit="1" customWidth="1"/>
    <col min="11014" max="11014" width="13.6328125" customWidth="1"/>
    <col min="11015" max="11016" width="15.08984375" customWidth="1"/>
    <col min="11265" max="11265" width="38.36328125" bestFit="1" customWidth="1"/>
    <col min="11270" max="11270" width="13.6328125" customWidth="1"/>
    <col min="11271" max="11272" width="15.08984375" customWidth="1"/>
    <col min="11521" max="11521" width="38.36328125" bestFit="1" customWidth="1"/>
    <col min="11526" max="11526" width="13.6328125" customWidth="1"/>
    <col min="11527" max="11528" width="15.08984375" customWidth="1"/>
    <col min="11777" max="11777" width="38.36328125" bestFit="1" customWidth="1"/>
    <col min="11782" max="11782" width="13.6328125" customWidth="1"/>
    <col min="11783" max="11784" width="15.08984375" customWidth="1"/>
    <col min="12033" max="12033" width="38.36328125" bestFit="1" customWidth="1"/>
    <col min="12038" max="12038" width="13.6328125" customWidth="1"/>
    <col min="12039" max="12040" width="15.08984375" customWidth="1"/>
    <col min="12289" max="12289" width="38.36328125" bestFit="1" customWidth="1"/>
    <col min="12294" max="12294" width="13.6328125" customWidth="1"/>
    <col min="12295" max="12296" width="15.08984375" customWidth="1"/>
    <col min="12545" max="12545" width="38.36328125" bestFit="1" customWidth="1"/>
    <col min="12550" max="12550" width="13.6328125" customWidth="1"/>
    <col min="12551" max="12552" width="15.08984375" customWidth="1"/>
    <col min="12801" max="12801" width="38.36328125" bestFit="1" customWidth="1"/>
    <col min="12806" max="12806" width="13.6328125" customWidth="1"/>
    <col min="12807" max="12808" width="15.08984375" customWidth="1"/>
    <col min="13057" max="13057" width="38.36328125" bestFit="1" customWidth="1"/>
    <col min="13062" max="13062" width="13.6328125" customWidth="1"/>
    <col min="13063" max="13064" width="15.08984375" customWidth="1"/>
    <col min="13313" max="13313" width="38.36328125" bestFit="1" customWidth="1"/>
    <col min="13318" max="13318" width="13.6328125" customWidth="1"/>
    <col min="13319" max="13320" width="15.08984375" customWidth="1"/>
    <col min="13569" max="13569" width="38.36328125" bestFit="1" customWidth="1"/>
    <col min="13574" max="13574" width="13.6328125" customWidth="1"/>
    <col min="13575" max="13576" width="15.08984375" customWidth="1"/>
    <col min="13825" max="13825" width="38.36328125" bestFit="1" customWidth="1"/>
    <col min="13830" max="13830" width="13.6328125" customWidth="1"/>
    <col min="13831" max="13832" width="15.08984375" customWidth="1"/>
    <col min="14081" max="14081" width="38.36328125" bestFit="1" customWidth="1"/>
    <col min="14086" max="14086" width="13.6328125" customWidth="1"/>
    <col min="14087" max="14088" width="15.08984375" customWidth="1"/>
    <col min="14337" max="14337" width="38.36328125" bestFit="1" customWidth="1"/>
    <col min="14342" max="14342" width="13.6328125" customWidth="1"/>
    <col min="14343" max="14344" width="15.08984375" customWidth="1"/>
    <col min="14593" max="14593" width="38.36328125" bestFit="1" customWidth="1"/>
    <col min="14598" max="14598" width="13.6328125" customWidth="1"/>
    <col min="14599" max="14600" width="15.08984375" customWidth="1"/>
    <col min="14849" max="14849" width="38.36328125" bestFit="1" customWidth="1"/>
    <col min="14854" max="14854" width="13.6328125" customWidth="1"/>
    <col min="14855" max="14856" width="15.08984375" customWidth="1"/>
    <col min="15105" max="15105" width="38.36328125" bestFit="1" customWidth="1"/>
    <col min="15110" max="15110" width="13.6328125" customWidth="1"/>
    <col min="15111" max="15112" width="15.08984375" customWidth="1"/>
    <col min="15361" max="15361" width="38.36328125" bestFit="1" customWidth="1"/>
    <col min="15366" max="15366" width="13.6328125" customWidth="1"/>
    <col min="15367" max="15368" width="15.08984375" customWidth="1"/>
    <col min="15617" max="15617" width="38.36328125" bestFit="1" customWidth="1"/>
    <col min="15622" max="15622" width="13.6328125" customWidth="1"/>
    <col min="15623" max="15624" width="15.08984375" customWidth="1"/>
    <col min="15873" max="15873" width="38.36328125" bestFit="1" customWidth="1"/>
    <col min="15878" max="15878" width="13.6328125" customWidth="1"/>
    <col min="15879" max="15880" width="15.08984375" customWidth="1"/>
    <col min="16129" max="16129" width="38.36328125" bestFit="1" customWidth="1"/>
    <col min="16134" max="16134" width="13.6328125" customWidth="1"/>
    <col min="16135" max="16136" width="15.08984375" customWidth="1"/>
  </cols>
  <sheetData>
    <row r="1" spans="1:2" ht="13" x14ac:dyDescent="0.3">
      <c r="A1" s="1" t="s">
        <v>0</v>
      </c>
    </row>
    <row r="3" spans="1:2" ht="26" x14ac:dyDescent="0.3">
      <c r="A3" s="2" t="s">
        <v>1</v>
      </c>
    </row>
    <row r="5" spans="1:2" ht="13" x14ac:dyDescent="0.3">
      <c r="A5" s="3" t="s">
        <v>2</v>
      </c>
    </row>
    <row r="6" spans="1:2" x14ac:dyDescent="0.25">
      <c r="A6" s="4" t="s">
        <v>3</v>
      </c>
      <c r="B6" s="5" t="s">
        <v>4</v>
      </c>
    </row>
    <row r="7" spans="1:2" x14ac:dyDescent="0.25">
      <c r="A7" s="4" t="s">
        <v>5</v>
      </c>
      <c r="B7" s="5" t="s">
        <v>6</v>
      </c>
    </row>
    <row r="8" spans="1:2" x14ac:dyDescent="0.25">
      <c r="A8" s="6"/>
      <c r="B8" s="7"/>
    </row>
    <row r="9" spans="1:2" ht="13" x14ac:dyDescent="0.3">
      <c r="A9" s="3" t="s">
        <v>7</v>
      </c>
      <c r="B9" s="7"/>
    </row>
    <row r="10" spans="1:2" x14ac:dyDescent="0.25">
      <c r="A10" s="4" t="s">
        <v>8</v>
      </c>
      <c r="B10" s="8">
        <v>0.6</v>
      </c>
    </row>
    <row r="11" spans="1:2" x14ac:dyDescent="0.25">
      <c r="A11" s="4" t="s">
        <v>9</v>
      </c>
      <c r="B11" s="8">
        <v>0.4</v>
      </c>
    </row>
    <row r="12" spans="1:2" x14ac:dyDescent="0.25">
      <c r="A12" s="4" t="s">
        <v>10</v>
      </c>
      <c r="B12" s="8">
        <v>-0.8</v>
      </c>
    </row>
    <row r="13" spans="1:2" x14ac:dyDescent="0.25">
      <c r="A13" s="6"/>
      <c r="B13" s="7"/>
    </row>
    <row r="14" spans="1:2" x14ac:dyDescent="0.25">
      <c r="A14" s="4" t="s">
        <v>11</v>
      </c>
      <c r="B14" s="8">
        <v>3</v>
      </c>
    </row>
    <row r="16" spans="1:2" ht="13" x14ac:dyDescent="0.3">
      <c r="A16" s="3" t="s">
        <v>12</v>
      </c>
    </row>
    <row r="17" spans="1:4" x14ac:dyDescent="0.25">
      <c r="A17" s="4" t="s">
        <v>13</v>
      </c>
      <c r="B17" s="8">
        <v>0</v>
      </c>
    </row>
    <row r="18" spans="1:4" x14ac:dyDescent="0.25">
      <c r="A18" s="4" t="s">
        <v>14</v>
      </c>
      <c r="B18" s="8">
        <v>1</v>
      </c>
    </row>
    <row r="19" spans="1:4" x14ac:dyDescent="0.25">
      <c r="A19" s="4" t="s">
        <v>15</v>
      </c>
      <c r="B19" s="8">
        <v>0</v>
      </c>
    </row>
    <row r="20" spans="1:4" x14ac:dyDescent="0.25">
      <c r="A20" s="4" t="s">
        <v>16</v>
      </c>
      <c r="B20" s="8">
        <v>1</v>
      </c>
    </row>
    <row r="29" spans="1:4" s="10" customFormat="1" ht="13" x14ac:dyDescent="0.3">
      <c r="A29" s="9" t="s">
        <v>17</v>
      </c>
    </row>
    <row r="30" spans="1:4" x14ac:dyDescent="0.25">
      <c r="B30" s="11"/>
      <c r="C30" s="11" t="str">
        <f>CONCATENATE("Low ", B6)</f>
        <v>Low IV</v>
      </c>
      <c r="D30" s="11" t="str">
        <f>CONCATENATE("High ", B6)</f>
        <v>High IV</v>
      </c>
    </row>
    <row r="31" spans="1:4" x14ac:dyDescent="0.25">
      <c r="B31" s="12" t="str">
        <f>CONCATENATE("Low ", B7)</f>
        <v>Low Moderator</v>
      </c>
      <c r="C31" s="11">
        <f>((B17-B18)*B10)+((B19-B20)*B11)+((B17-B18)*(B19-B20))*B12+B14</f>
        <v>1.2</v>
      </c>
      <c r="D31" s="11">
        <f>(B17+B18)*B10+((B19-B20)*B11)+((B17+B18)*(B19-B20)*B12)+B14</f>
        <v>4</v>
      </c>
    </row>
    <row r="32" spans="1:4" x14ac:dyDescent="0.25">
      <c r="B32" s="12" t="str">
        <f xml:space="preserve"> CONCATENATE("High ", B7)</f>
        <v>High Moderator</v>
      </c>
      <c r="C32" s="11">
        <f>((B17-B18)*B10)+(B19+B20)*B11+((B17-B18)*(B19+B20)*B12)+B14</f>
        <v>3.6</v>
      </c>
      <c r="D32" s="11">
        <f>(B17+B18)*B10+(B19+B20)*B11+((B17+B18)*(B19+B20))*B12+B14</f>
        <v>3.2</v>
      </c>
    </row>
  </sheetData>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4"/>
  <sheetViews>
    <sheetView zoomScale="90" workbookViewId="0">
      <selection sqref="A1:F2"/>
    </sheetView>
  </sheetViews>
  <sheetFormatPr defaultColWidth="8.81640625" defaultRowHeight="12.5" x14ac:dyDescent="0.25"/>
  <cols>
    <col min="1" max="1" width="40.36328125" customWidth="1"/>
    <col min="6" max="6" width="13.6328125" customWidth="1"/>
    <col min="7" max="8" width="15.08984375" customWidth="1"/>
    <col min="257" max="257" width="40.36328125" customWidth="1"/>
    <col min="262" max="262" width="13.6328125" customWidth="1"/>
    <col min="263" max="264" width="15.08984375" customWidth="1"/>
    <col min="513" max="513" width="40.36328125" customWidth="1"/>
    <col min="518" max="518" width="13.6328125" customWidth="1"/>
    <col min="519" max="520" width="15.08984375" customWidth="1"/>
    <col min="769" max="769" width="40.36328125" customWidth="1"/>
    <col min="774" max="774" width="13.6328125" customWidth="1"/>
    <col min="775" max="776" width="15.08984375" customWidth="1"/>
    <col min="1025" max="1025" width="40.36328125" customWidth="1"/>
    <col min="1030" max="1030" width="13.6328125" customWidth="1"/>
    <col min="1031" max="1032" width="15.08984375" customWidth="1"/>
    <col min="1281" max="1281" width="40.36328125" customWidth="1"/>
    <col min="1286" max="1286" width="13.6328125" customWidth="1"/>
    <col min="1287" max="1288" width="15.08984375" customWidth="1"/>
    <col min="1537" max="1537" width="40.36328125" customWidth="1"/>
    <col min="1542" max="1542" width="13.6328125" customWidth="1"/>
    <col min="1543" max="1544" width="15.08984375" customWidth="1"/>
    <col min="1793" max="1793" width="40.36328125" customWidth="1"/>
    <col min="1798" max="1798" width="13.6328125" customWidth="1"/>
    <col min="1799" max="1800" width="15.08984375" customWidth="1"/>
    <col min="2049" max="2049" width="40.36328125" customWidth="1"/>
    <col min="2054" max="2054" width="13.6328125" customWidth="1"/>
    <col min="2055" max="2056" width="15.08984375" customWidth="1"/>
    <col min="2305" max="2305" width="40.36328125" customWidth="1"/>
    <col min="2310" max="2310" width="13.6328125" customWidth="1"/>
    <col min="2311" max="2312" width="15.08984375" customWidth="1"/>
    <col min="2561" max="2561" width="40.36328125" customWidth="1"/>
    <col min="2566" max="2566" width="13.6328125" customWidth="1"/>
    <col min="2567" max="2568" width="15.08984375" customWidth="1"/>
    <col min="2817" max="2817" width="40.36328125" customWidth="1"/>
    <col min="2822" max="2822" width="13.6328125" customWidth="1"/>
    <col min="2823" max="2824" width="15.08984375" customWidth="1"/>
    <col min="3073" max="3073" width="40.36328125" customWidth="1"/>
    <col min="3078" max="3078" width="13.6328125" customWidth="1"/>
    <col min="3079" max="3080" width="15.08984375" customWidth="1"/>
    <col min="3329" max="3329" width="40.36328125" customWidth="1"/>
    <col min="3334" max="3334" width="13.6328125" customWidth="1"/>
    <col min="3335" max="3336" width="15.08984375" customWidth="1"/>
    <col min="3585" max="3585" width="40.36328125" customWidth="1"/>
    <col min="3590" max="3590" width="13.6328125" customWidth="1"/>
    <col min="3591" max="3592" width="15.08984375" customWidth="1"/>
    <col min="3841" max="3841" width="40.36328125" customWidth="1"/>
    <col min="3846" max="3846" width="13.6328125" customWidth="1"/>
    <col min="3847" max="3848" width="15.08984375" customWidth="1"/>
    <col min="4097" max="4097" width="40.36328125" customWidth="1"/>
    <col min="4102" max="4102" width="13.6328125" customWidth="1"/>
    <col min="4103" max="4104" width="15.08984375" customWidth="1"/>
    <col min="4353" max="4353" width="40.36328125" customWidth="1"/>
    <col min="4358" max="4358" width="13.6328125" customWidth="1"/>
    <col min="4359" max="4360" width="15.08984375" customWidth="1"/>
    <col min="4609" max="4609" width="40.36328125" customWidth="1"/>
    <col min="4614" max="4614" width="13.6328125" customWidth="1"/>
    <col min="4615" max="4616" width="15.08984375" customWidth="1"/>
    <col min="4865" max="4865" width="40.36328125" customWidth="1"/>
    <col min="4870" max="4870" width="13.6328125" customWidth="1"/>
    <col min="4871" max="4872" width="15.08984375" customWidth="1"/>
    <col min="5121" max="5121" width="40.36328125" customWidth="1"/>
    <col min="5126" max="5126" width="13.6328125" customWidth="1"/>
    <col min="5127" max="5128" width="15.08984375" customWidth="1"/>
    <col min="5377" max="5377" width="40.36328125" customWidth="1"/>
    <col min="5382" max="5382" width="13.6328125" customWidth="1"/>
    <col min="5383" max="5384" width="15.08984375" customWidth="1"/>
    <col min="5633" max="5633" width="40.36328125" customWidth="1"/>
    <col min="5638" max="5638" width="13.6328125" customWidth="1"/>
    <col min="5639" max="5640" width="15.08984375" customWidth="1"/>
    <col min="5889" max="5889" width="40.36328125" customWidth="1"/>
    <col min="5894" max="5894" width="13.6328125" customWidth="1"/>
    <col min="5895" max="5896" width="15.08984375" customWidth="1"/>
    <col min="6145" max="6145" width="40.36328125" customWidth="1"/>
    <col min="6150" max="6150" width="13.6328125" customWidth="1"/>
    <col min="6151" max="6152" width="15.08984375" customWidth="1"/>
    <col min="6401" max="6401" width="40.36328125" customWidth="1"/>
    <col min="6406" max="6406" width="13.6328125" customWidth="1"/>
    <col min="6407" max="6408" width="15.08984375" customWidth="1"/>
    <col min="6657" max="6657" width="40.36328125" customWidth="1"/>
    <col min="6662" max="6662" width="13.6328125" customWidth="1"/>
    <col min="6663" max="6664" width="15.08984375" customWidth="1"/>
    <col min="6913" max="6913" width="40.36328125" customWidth="1"/>
    <col min="6918" max="6918" width="13.6328125" customWidth="1"/>
    <col min="6919" max="6920" width="15.08984375" customWidth="1"/>
    <col min="7169" max="7169" width="40.36328125" customWidth="1"/>
    <col min="7174" max="7174" width="13.6328125" customWidth="1"/>
    <col min="7175" max="7176" width="15.08984375" customWidth="1"/>
    <col min="7425" max="7425" width="40.36328125" customWidth="1"/>
    <col min="7430" max="7430" width="13.6328125" customWidth="1"/>
    <col min="7431" max="7432" width="15.08984375" customWidth="1"/>
    <col min="7681" max="7681" width="40.36328125" customWidth="1"/>
    <col min="7686" max="7686" width="13.6328125" customWidth="1"/>
    <col min="7687" max="7688" width="15.08984375" customWidth="1"/>
    <col min="7937" max="7937" width="40.36328125" customWidth="1"/>
    <col min="7942" max="7942" width="13.6328125" customWidth="1"/>
    <col min="7943" max="7944" width="15.08984375" customWidth="1"/>
    <col min="8193" max="8193" width="40.36328125" customWidth="1"/>
    <col min="8198" max="8198" width="13.6328125" customWidth="1"/>
    <col min="8199" max="8200" width="15.08984375" customWidth="1"/>
    <col min="8449" max="8449" width="40.36328125" customWidth="1"/>
    <col min="8454" max="8454" width="13.6328125" customWidth="1"/>
    <col min="8455" max="8456" width="15.08984375" customWidth="1"/>
    <col min="8705" max="8705" width="40.36328125" customWidth="1"/>
    <col min="8710" max="8710" width="13.6328125" customWidth="1"/>
    <col min="8711" max="8712" width="15.08984375" customWidth="1"/>
    <col min="8961" max="8961" width="40.36328125" customWidth="1"/>
    <col min="8966" max="8966" width="13.6328125" customWidth="1"/>
    <col min="8967" max="8968" width="15.08984375" customWidth="1"/>
    <col min="9217" max="9217" width="40.36328125" customWidth="1"/>
    <col min="9222" max="9222" width="13.6328125" customWidth="1"/>
    <col min="9223" max="9224" width="15.08984375" customWidth="1"/>
    <col min="9473" max="9473" width="40.36328125" customWidth="1"/>
    <col min="9478" max="9478" width="13.6328125" customWidth="1"/>
    <col min="9479" max="9480" width="15.08984375" customWidth="1"/>
    <col min="9729" max="9729" width="40.36328125" customWidth="1"/>
    <col min="9734" max="9734" width="13.6328125" customWidth="1"/>
    <col min="9735" max="9736" width="15.08984375" customWidth="1"/>
    <col min="9985" max="9985" width="40.36328125" customWidth="1"/>
    <col min="9990" max="9990" width="13.6328125" customWidth="1"/>
    <col min="9991" max="9992" width="15.08984375" customWidth="1"/>
    <col min="10241" max="10241" width="40.36328125" customWidth="1"/>
    <col min="10246" max="10246" width="13.6328125" customWidth="1"/>
    <col min="10247" max="10248" width="15.08984375" customWidth="1"/>
    <col min="10497" max="10497" width="40.36328125" customWidth="1"/>
    <col min="10502" max="10502" width="13.6328125" customWidth="1"/>
    <col min="10503" max="10504" width="15.08984375" customWidth="1"/>
    <col min="10753" max="10753" width="40.36328125" customWidth="1"/>
    <col min="10758" max="10758" width="13.6328125" customWidth="1"/>
    <col min="10759" max="10760" width="15.08984375" customWidth="1"/>
    <col min="11009" max="11009" width="40.36328125" customWidth="1"/>
    <col min="11014" max="11014" width="13.6328125" customWidth="1"/>
    <col min="11015" max="11016" width="15.08984375" customWidth="1"/>
    <col min="11265" max="11265" width="40.36328125" customWidth="1"/>
    <col min="11270" max="11270" width="13.6328125" customWidth="1"/>
    <col min="11271" max="11272" width="15.08984375" customWidth="1"/>
    <col min="11521" max="11521" width="40.36328125" customWidth="1"/>
    <col min="11526" max="11526" width="13.6328125" customWidth="1"/>
    <col min="11527" max="11528" width="15.08984375" customWidth="1"/>
    <col min="11777" max="11777" width="40.36328125" customWidth="1"/>
    <col min="11782" max="11782" width="13.6328125" customWidth="1"/>
    <col min="11783" max="11784" width="15.08984375" customWidth="1"/>
    <col min="12033" max="12033" width="40.36328125" customWidth="1"/>
    <col min="12038" max="12038" width="13.6328125" customWidth="1"/>
    <col min="12039" max="12040" width="15.08984375" customWidth="1"/>
    <col min="12289" max="12289" width="40.36328125" customWidth="1"/>
    <col min="12294" max="12294" width="13.6328125" customWidth="1"/>
    <col min="12295" max="12296" width="15.08984375" customWidth="1"/>
    <col min="12545" max="12545" width="40.36328125" customWidth="1"/>
    <col min="12550" max="12550" width="13.6328125" customWidth="1"/>
    <col min="12551" max="12552" width="15.08984375" customWidth="1"/>
    <col min="12801" max="12801" width="40.36328125" customWidth="1"/>
    <col min="12806" max="12806" width="13.6328125" customWidth="1"/>
    <col min="12807" max="12808" width="15.08984375" customWidth="1"/>
    <col min="13057" max="13057" width="40.36328125" customWidth="1"/>
    <col min="13062" max="13062" width="13.6328125" customWidth="1"/>
    <col min="13063" max="13064" width="15.08984375" customWidth="1"/>
    <col min="13313" max="13313" width="40.36328125" customWidth="1"/>
    <col min="13318" max="13318" width="13.6328125" customWidth="1"/>
    <col min="13319" max="13320" width="15.08984375" customWidth="1"/>
    <col min="13569" max="13569" width="40.36328125" customWidth="1"/>
    <col min="13574" max="13574" width="13.6328125" customWidth="1"/>
    <col min="13575" max="13576" width="15.08984375" customWidth="1"/>
    <col min="13825" max="13825" width="40.36328125" customWidth="1"/>
    <col min="13830" max="13830" width="13.6328125" customWidth="1"/>
    <col min="13831" max="13832" width="15.08984375" customWidth="1"/>
    <col min="14081" max="14081" width="40.36328125" customWidth="1"/>
    <col min="14086" max="14086" width="13.6328125" customWidth="1"/>
    <col min="14087" max="14088" width="15.08984375" customWidth="1"/>
    <col min="14337" max="14337" width="40.36328125" customWidth="1"/>
    <col min="14342" max="14342" width="13.6328125" customWidth="1"/>
    <col min="14343" max="14344" width="15.08984375" customWidth="1"/>
    <col min="14593" max="14593" width="40.36328125" customWidth="1"/>
    <col min="14598" max="14598" width="13.6328125" customWidth="1"/>
    <col min="14599" max="14600" width="15.08984375" customWidth="1"/>
    <col min="14849" max="14849" width="40.36328125" customWidth="1"/>
    <col min="14854" max="14854" width="13.6328125" customWidth="1"/>
    <col min="14855" max="14856" width="15.08984375" customWidth="1"/>
    <col min="15105" max="15105" width="40.36328125" customWidth="1"/>
    <col min="15110" max="15110" width="13.6328125" customWidth="1"/>
    <col min="15111" max="15112" width="15.08984375" customWidth="1"/>
    <col min="15361" max="15361" width="40.36328125" customWidth="1"/>
    <col min="15366" max="15366" width="13.6328125" customWidth="1"/>
    <col min="15367" max="15368" width="15.08984375" customWidth="1"/>
    <col min="15617" max="15617" width="40.36328125" customWidth="1"/>
    <col min="15622" max="15622" width="13.6328125" customWidth="1"/>
    <col min="15623" max="15624" width="15.08984375" customWidth="1"/>
    <col min="15873" max="15873" width="40.36328125" customWidth="1"/>
    <col min="15878" max="15878" width="13.6328125" customWidth="1"/>
    <col min="15879" max="15880" width="15.08984375" customWidth="1"/>
    <col min="16129" max="16129" width="40.36328125" customWidth="1"/>
    <col min="16134" max="16134" width="13.6328125" customWidth="1"/>
    <col min="16135" max="16136" width="15.08984375" customWidth="1"/>
  </cols>
  <sheetData>
    <row r="1" spans="1:6" ht="12.75" customHeight="1" x14ac:dyDescent="0.25">
      <c r="A1" s="133" t="s">
        <v>18</v>
      </c>
      <c r="B1" s="133"/>
      <c r="C1" s="133"/>
      <c r="D1" s="133"/>
      <c r="E1" s="133"/>
      <c r="F1" s="133"/>
    </row>
    <row r="2" spans="1:6" x14ac:dyDescent="0.25">
      <c r="A2" s="133"/>
      <c r="B2" s="133"/>
      <c r="C2" s="133"/>
      <c r="D2" s="133"/>
      <c r="E2" s="133"/>
      <c r="F2" s="133"/>
    </row>
    <row r="4" spans="1:6" ht="26" x14ac:dyDescent="0.3">
      <c r="A4" s="2" t="s">
        <v>1</v>
      </c>
    </row>
    <row r="6" spans="1:6" ht="13" x14ac:dyDescent="0.3">
      <c r="A6" s="3" t="s">
        <v>2</v>
      </c>
    </row>
    <row r="7" spans="1:6" x14ac:dyDescent="0.25">
      <c r="A7" s="4" t="s">
        <v>3</v>
      </c>
      <c r="B7" s="5" t="s">
        <v>4</v>
      </c>
    </row>
    <row r="8" spans="1:6" x14ac:dyDescent="0.25">
      <c r="A8" s="4" t="s">
        <v>19</v>
      </c>
      <c r="B8" s="5" t="s">
        <v>20</v>
      </c>
    </row>
    <row r="9" spans="1:6" x14ac:dyDescent="0.25">
      <c r="A9" s="4" t="s">
        <v>21</v>
      </c>
      <c r="B9" s="5" t="s">
        <v>22</v>
      </c>
    </row>
    <row r="10" spans="1:6" x14ac:dyDescent="0.25">
      <c r="A10" s="6"/>
      <c r="B10" s="7"/>
    </row>
    <row r="11" spans="1:6" ht="13" x14ac:dyDescent="0.3">
      <c r="A11" s="3" t="s">
        <v>7</v>
      </c>
      <c r="B11" s="7"/>
    </row>
    <row r="12" spans="1:6" x14ac:dyDescent="0.25">
      <c r="A12" s="4" t="s">
        <v>8</v>
      </c>
      <c r="B12" s="8">
        <v>0.6</v>
      </c>
    </row>
    <row r="13" spans="1:6" x14ac:dyDescent="0.25">
      <c r="A13" s="4" t="s">
        <v>23</v>
      </c>
      <c r="B13" s="8">
        <v>0.4</v>
      </c>
    </row>
    <row r="14" spans="1:6" x14ac:dyDescent="0.25">
      <c r="A14" s="4" t="s">
        <v>10</v>
      </c>
      <c r="B14" s="8">
        <v>-0.8</v>
      </c>
    </row>
    <row r="15" spans="1:6" x14ac:dyDescent="0.25">
      <c r="A15" s="6"/>
      <c r="B15" s="7"/>
    </row>
    <row r="16" spans="1:6" x14ac:dyDescent="0.25">
      <c r="A16" s="4" t="s">
        <v>11</v>
      </c>
      <c r="B16" s="8">
        <v>3</v>
      </c>
    </row>
    <row r="18" spans="1:4" ht="13" x14ac:dyDescent="0.3">
      <c r="A18" s="3" t="s">
        <v>12</v>
      </c>
    </row>
    <row r="19" spans="1:4" x14ac:dyDescent="0.25">
      <c r="A19" s="4" t="s">
        <v>13</v>
      </c>
      <c r="B19" s="8">
        <v>0</v>
      </c>
    </row>
    <row r="20" spans="1:4" x14ac:dyDescent="0.25">
      <c r="A20" s="4" t="s">
        <v>14</v>
      </c>
      <c r="B20" s="8">
        <v>1</v>
      </c>
    </row>
    <row r="21" spans="1:4" x14ac:dyDescent="0.25">
      <c r="A21" s="4"/>
      <c r="B21" s="7"/>
    </row>
    <row r="22" spans="1:4" x14ac:dyDescent="0.25">
      <c r="A22" s="4"/>
      <c r="B22" s="7"/>
    </row>
    <row r="31" spans="1:4" s="10" customFormat="1" ht="13" x14ac:dyDescent="0.3">
      <c r="A31" s="9" t="s">
        <v>17</v>
      </c>
    </row>
    <row r="32" spans="1:4" x14ac:dyDescent="0.25">
      <c r="B32" s="11"/>
      <c r="C32" s="11" t="str">
        <f>CONCATENATE("Low ", B7)</f>
        <v>Low IV</v>
      </c>
      <c r="D32" s="11" t="str">
        <f>CONCATENATE("High ", B7)</f>
        <v>High IV</v>
      </c>
    </row>
    <row r="33" spans="2:4" x14ac:dyDescent="0.25">
      <c r="B33" s="12" t="str">
        <f>B8</f>
        <v>Women</v>
      </c>
      <c r="C33" s="11">
        <f>((B19-B20)*B12)+B16</f>
        <v>2.4</v>
      </c>
      <c r="D33" s="11">
        <f>(B19+B20)*B12+B16</f>
        <v>3.6</v>
      </c>
    </row>
    <row r="34" spans="2:4" x14ac:dyDescent="0.25">
      <c r="B34" s="12" t="str">
        <f>B9</f>
        <v>Men</v>
      </c>
      <c r="C34" s="11">
        <f>((B19-B20)*B12)+B13+((B19-B20)*B14)+B16</f>
        <v>3.6</v>
      </c>
      <c r="D34" s="11">
        <f>(B19+B20)*B12+B13+((B19+B20)*B14)+B16</f>
        <v>3.2</v>
      </c>
    </row>
  </sheetData>
  <mergeCells count="1">
    <mergeCell ref="A1:F2"/>
  </mergeCells>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 Copyright Statement</vt:lpstr>
      <vt:lpstr>Variable Description </vt:lpstr>
      <vt:lpstr>Grocery+ Data</vt:lpstr>
      <vt:lpstr>BikeMart</vt:lpstr>
      <vt:lpstr>Gadget4U Data</vt:lpstr>
      <vt:lpstr>CosmeticChain</vt:lpstr>
      <vt:lpstr>MoonlightAle</vt:lpstr>
      <vt:lpstr>Interaction - Continuous Var</vt:lpstr>
      <vt:lpstr>Interaction - Binary Var</vt:lpstr>
    </vt:vector>
  </TitlesOfParts>
  <Company>Deakin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Dilal Saundage</dc:creator>
  <cp:lastModifiedBy>Dilal Saundage</cp:lastModifiedBy>
  <dcterms:created xsi:type="dcterms:W3CDTF">2017-03-21T02:56:51Z</dcterms:created>
  <dcterms:modified xsi:type="dcterms:W3CDTF">2024-04-23T12:50:48Z</dcterms:modified>
</cp:coreProperties>
</file>