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 activeTab="1"/>
  </bookViews>
  <sheets>
    <sheet name="Sheet1" sheetId="1" r:id="rId1"/>
    <sheet name="Sheet2" sheetId="2" r:id="rId2"/>
    <sheet name="Cage pop" sheetId="5" r:id="rId3"/>
    <sheet name="Cage pval%diff" sheetId="6" r:id="rId4"/>
    <sheet name="Sheet3" sheetId="3" r:id="rId5"/>
    <sheet name="Sheet4" sheetId="4" r:id="rId6"/>
  </sheets>
  <calcPr calcId="145621"/>
</workbook>
</file>

<file path=xl/calcChain.xml><?xml version="1.0" encoding="utf-8"?>
<calcChain xmlns="http://schemas.openxmlformats.org/spreadsheetml/2006/main">
  <c r="AI19" i="5" l="1"/>
  <c r="AH19" i="5"/>
  <c r="AG19" i="5"/>
  <c r="AF19" i="5"/>
  <c r="AI18" i="5"/>
  <c r="AH18" i="5"/>
  <c r="AG18" i="5"/>
  <c r="AF18" i="5"/>
  <c r="W17" i="5"/>
  <c r="V17" i="5"/>
  <c r="U17" i="5"/>
  <c r="T17" i="5"/>
  <c r="W16" i="5"/>
  <c r="V16" i="5"/>
  <c r="U16" i="5"/>
  <c r="T16" i="5"/>
  <c r="K16" i="5"/>
  <c r="J16" i="5"/>
  <c r="I16" i="5"/>
  <c r="H16" i="5"/>
  <c r="K15" i="5"/>
  <c r="J15" i="5"/>
  <c r="I15" i="5"/>
  <c r="H15" i="5"/>
  <c r="Q14" i="5"/>
  <c r="P14" i="5"/>
  <c r="O14" i="5"/>
  <c r="N14" i="5"/>
  <c r="Q13" i="5"/>
  <c r="P13" i="5"/>
  <c r="O13" i="5"/>
  <c r="N13" i="5"/>
  <c r="E13" i="5"/>
  <c r="D13" i="5"/>
  <c r="C13" i="5"/>
  <c r="B13" i="5"/>
  <c r="AC12" i="5"/>
  <c r="AB12" i="5"/>
  <c r="AA12" i="5"/>
  <c r="Z12" i="5"/>
  <c r="E12" i="5"/>
  <c r="D12" i="5"/>
  <c r="C12" i="5"/>
  <c r="B12" i="5"/>
  <c r="AC11" i="5"/>
  <c r="AB11" i="5"/>
  <c r="AA11" i="5"/>
  <c r="Z11" i="5"/>
  <c r="K15" i="2"/>
  <c r="P57" i="1" l="1"/>
  <c r="P56" i="1"/>
  <c r="O57" i="1"/>
  <c r="O56" i="1"/>
  <c r="N50" i="1"/>
  <c r="N49" i="1"/>
  <c r="M50" i="1"/>
  <c r="M49" i="1"/>
  <c r="G57" i="1"/>
  <c r="F57" i="1"/>
  <c r="E57" i="1"/>
  <c r="D57" i="1"/>
  <c r="G56" i="1"/>
  <c r="F56" i="1"/>
  <c r="E56" i="1"/>
  <c r="D56" i="1"/>
  <c r="E25" i="2"/>
  <c r="D25" i="2"/>
  <c r="C25" i="2"/>
  <c r="B25" i="2"/>
  <c r="E24" i="2"/>
  <c r="D24" i="2"/>
  <c r="C24" i="2"/>
  <c r="B24" i="2"/>
  <c r="W19" i="2"/>
  <c r="V19" i="2"/>
  <c r="U19" i="2"/>
  <c r="T19" i="2"/>
  <c r="W18" i="2"/>
  <c r="V18" i="2"/>
  <c r="U18" i="2"/>
  <c r="T18" i="2"/>
  <c r="K16" i="2"/>
  <c r="J16" i="2"/>
  <c r="I16" i="2"/>
  <c r="H16" i="2"/>
  <c r="J15" i="2"/>
  <c r="I15" i="2"/>
  <c r="H15" i="2"/>
  <c r="Q12" i="2"/>
  <c r="P12" i="2"/>
  <c r="O12" i="2"/>
  <c r="N12" i="2"/>
  <c r="Q11" i="2"/>
  <c r="P11" i="2"/>
  <c r="O11" i="2"/>
  <c r="N11" i="2"/>
  <c r="I16" i="1"/>
  <c r="J16" i="1"/>
  <c r="K16" i="1"/>
  <c r="H16" i="1"/>
  <c r="I15" i="1"/>
  <c r="J15" i="1"/>
  <c r="K15" i="1"/>
  <c r="H15" i="1"/>
  <c r="C25" i="1"/>
  <c r="D25" i="1"/>
  <c r="E25" i="1"/>
  <c r="C24" i="1"/>
  <c r="D24" i="1"/>
  <c r="E24" i="1"/>
  <c r="B25" i="1"/>
  <c r="B24" i="1"/>
  <c r="U19" i="1"/>
  <c r="V19" i="1"/>
  <c r="W19" i="1"/>
  <c r="U18" i="1"/>
  <c r="V18" i="1"/>
  <c r="W18" i="1"/>
  <c r="T19" i="1"/>
  <c r="T18" i="1"/>
  <c r="O12" i="1"/>
  <c r="P12" i="1"/>
  <c r="Q12" i="1"/>
  <c r="N12" i="1"/>
  <c r="O11" i="1"/>
  <c r="P11" i="1"/>
  <c r="Q11" i="1"/>
  <c r="N11" i="1"/>
</calcChain>
</file>

<file path=xl/sharedStrings.xml><?xml version="1.0" encoding="utf-8"?>
<sst xmlns="http://schemas.openxmlformats.org/spreadsheetml/2006/main" count="246" uniqueCount="55">
  <si>
    <t>Line 9171</t>
  </si>
  <si>
    <t>EL</t>
  </si>
  <si>
    <t>Intensity</t>
  </si>
  <si>
    <t>SigSize</t>
  </si>
  <si>
    <t>Egg Vol</t>
  </si>
  <si>
    <t>Line 2464</t>
  </si>
  <si>
    <t>Line 2493</t>
  </si>
  <si>
    <t>Line 9312</t>
  </si>
  <si>
    <t>p value</t>
  </si>
  <si>
    <t>Signal Size</t>
  </si>
  <si>
    <t>p-value</t>
  </si>
  <si>
    <t>(not adjusted yet)</t>
  </si>
  <si>
    <t>Line 2.49.3 vs Line 9.31.2</t>
  </si>
  <si>
    <t>Line 2.49.3 vs Line 2.46.4</t>
  </si>
  <si>
    <t>Line 2.49.3 vs Line 9.17.1</t>
  </si>
  <si>
    <t>sig size</t>
  </si>
  <si>
    <t>Inset</t>
  </si>
  <si>
    <t>Vol Inset</t>
  </si>
  <si>
    <t>Line 9.17.1 vs Line 9.31.2</t>
  </si>
  <si>
    <t>Line 2.46.4 vs Line 9.17.1</t>
  </si>
  <si>
    <t>Student's T Test for Signal Area</t>
  </si>
  <si>
    <t>% Diff</t>
  </si>
  <si>
    <t>Student's T Test for Intensity</t>
  </si>
  <si>
    <t>Student's T Test for Egg Length</t>
  </si>
  <si>
    <t>Student's T Test for Egg Volume</t>
  </si>
  <si>
    <t xml:space="preserve">Student's T Test </t>
  </si>
  <si>
    <t>Student's T Test for EL</t>
  </si>
  <si>
    <t>Cage 1 vs Cage 7</t>
  </si>
  <si>
    <t>Cage 1 vs Cage 8</t>
  </si>
  <si>
    <t>Cage 1 vs Cage 9</t>
  </si>
  <si>
    <t>Cage 2 vs Cage 7</t>
  </si>
  <si>
    <t>Cage 2 vs Cage 8</t>
  </si>
  <si>
    <t>Cage 2 vs Cage 9</t>
  </si>
  <si>
    <t>Cage 3 vs Cage 7</t>
  </si>
  <si>
    <t>Cage 3 vs Cage 8</t>
  </si>
  <si>
    <t>Cage 3 vs Cage 9</t>
  </si>
  <si>
    <t>Cage 1</t>
  </si>
  <si>
    <t>Signal Area</t>
  </si>
  <si>
    <t>Volume</t>
  </si>
  <si>
    <t>Cage 2</t>
  </si>
  <si>
    <t>Cage 3</t>
  </si>
  <si>
    <t>Cage 7</t>
  </si>
  <si>
    <t>Cage 8</t>
  </si>
  <si>
    <t>Cage 9</t>
  </si>
  <si>
    <t>Egg Volume</t>
  </si>
  <si>
    <t>Egg Length</t>
  </si>
  <si>
    <t>% Difference</t>
  </si>
  <si>
    <t>[h,p] = ttest2(a,b)</t>
  </si>
  <si>
    <t>(a-b)/b</t>
  </si>
  <si>
    <t>Cage 1 vs Cage 2</t>
  </si>
  <si>
    <t>Cage 1 vs Cage 3</t>
  </si>
  <si>
    <t>Cage 2 vs Cage 3</t>
  </si>
  <si>
    <t>Cage 7 vs Cage 8</t>
  </si>
  <si>
    <t>Cage 7 vs Cage 9</t>
  </si>
  <si>
    <t>Cage 8 vs Cage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</si>
</sst>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1" fontId="0" fillId="0" borderId="0" xfId="0" applyNumberForma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11" fontId="0" fillId="0" borderId="4" xfId="0" applyNumberFormat="1" applyBorder="1"/>
    <xf numFmtId="0" fontId="1" fillId="0" borderId="5" xfId="0" applyFont="1" applyBorder="1"/>
    <xf numFmtId="11" fontId="0" fillId="0" borderId="6" xfId="0" applyNumberFormat="1" applyBorder="1"/>
    <xf numFmtId="0" fontId="1" fillId="0" borderId="0" xfId="0" applyFont="1" applyFill="1" applyBorder="1"/>
    <xf numFmtId="0" fontId="1" fillId="0" borderId="0" xfId="0" applyFont="1" applyBorder="1"/>
    <xf numFmtId="11" fontId="0" fillId="0" borderId="0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wrapText="1" readingOrder="1"/>
    </xf>
    <xf numFmtId="0" fontId="3" fillId="0" borderId="11" xfId="0" applyFont="1" applyBorder="1" applyAlignment="1">
      <alignment horizontal="center" wrapText="1" readingOrder="1"/>
    </xf>
    <xf numFmtId="0" fontId="2" fillId="0" borderId="12" xfId="0" applyFont="1" applyBorder="1" applyAlignment="1">
      <alignment horizontal="center" wrapText="1" readingOrder="1"/>
    </xf>
    <xf numFmtId="0" fontId="2" fillId="0" borderId="13" xfId="0" applyFont="1" applyBorder="1" applyAlignment="1">
      <alignment horizontal="center" wrapText="1" readingOrder="1"/>
    </xf>
    <xf numFmtId="0" fontId="2" fillId="0" borderId="14" xfId="0" applyFont="1" applyBorder="1" applyAlignment="1">
      <alignment horizontal="center" wrapText="1" readingOrder="1"/>
    </xf>
    <xf numFmtId="0" fontId="2" fillId="0" borderId="15" xfId="0" applyFont="1" applyBorder="1" applyAlignment="1">
      <alignment horizontal="center" wrapText="1" readingOrder="1"/>
    </xf>
    <xf numFmtId="11" fontId="2" fillId="0" borderId="15" xfId="0" applyNumberFormat="1" applyFont="1" applyBorder="1" applyAlignment="1">
      <alignment horizontal="center" wrapText="1" readingOrder="1"/>
    </xf>
    <xf numFmtId="0" fontId="2" fillId="0" borderId="16" xfId="0" applyFont="1" applyBorder="1" applyAlignment="1">
      <alignment horizontal="center" wrapText="1" readingOrder="1"/>
    </xf>
    <xf numFmtId="0" fontId="2" fillId="0" borderId="17" xfId="0" applyFont="1" applyBorder="1" applyAlignment="1">
      <alignment horizontal="center" wrapText="1" readingOrder="1"/>
    </xf>
    <xf numFmtId="0" fontId="2" fillId="0" borderId="12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4"/>
          <c:order val="2"/>
          <c:tx>
            <c:v>Line2493Mean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41.186546249999999"/>
          </c:errBars>
          <c:xVal>
            <c:numRef>
              <c:f>Sheet1!$B$24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3"/>
          <c:tx>
            <c:v>Line 9312Mean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29.583319149999998"/>
          </c:errBars>
          <c:xVal>
            <c:numRef>
              <c:f>Sheet1!$H$15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40608"/>
        <c:axId val="74368128"/>
      </c:scatterChart>
      <c:valAx>
        <c:axId val="74340608"/>
        <c:scaling>
          <c:orientation val="minMax"/>
          <c:max val="800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</a:t>
                </a:r>
                <a:r>
                  <a:rPr lang="en-US" baseline="0"/>
                  <a:t> Length </a:t>
                </a:r>
                <a:r>
                  <a:rPr lang="en-US"/>
                  <a:t>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368128"/>
        <c:crosses val="autoZero"/>
        <c:crossBetween val="midCat"/>
      </c:valAx>
      <c:valAx>
        <c:axId val="74368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4340608"/>
        <c:crosses val="autoZero"/>
        <c:crossBetween val="midCat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marker>
            <c:symbol val="star"/>
            <c:size val="2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Sheet1!$D$40:$D$47</c:f>
              <c:numCache>
                <c:formatCode>General</c:formatCode>
                <c:ptCount val="8"/>
                <c:pt idx="0">
                  <c:v>785.19470000000001</c:v>
                </c:pt>
                <c:pt idx="1">
                  <c:v>806.81799999999998</c:v>
                </c:pt>
                <c:pt idx="2">
                  <c:v>707.16359999999997</c:v>
                </c:pt>
                <c:pt idx="3">
                  <c:v>702.45439999999996</c:v>
                </c:pt>
                <c:pt idx="4">
                  <c:v>739.03219999999999</c:v>
                </c:pt>
                <c:pt idx="5">
                  <c:v>734.80830000000003</c:v>
                </c:pt>
                <c:pt idx="6">
                  <c:v>710.28589999999997</c:v>
                </c:pt>
                <c:pt idx="7">
                  <c:v>776.21360000000004</c:v>
                </c:pt>
              </c:numCache>
            </c:numRef>
          </c:xVal>
          <c:yVal>
            <c:numRef>
              <c:f>Sheet1!$E$40:$E$47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1"/>
          <c:order val="1"/>
          <c:tx>
            <c:v>Line 9.17.1</c:v>
          </c:tx>
          <c:spPr>
            <a:ln w="28575">
              <a:noFill/>
            </a:ln>
          </c:spPr>
          <c:marker>
            <c:symbol val="circle"/>
            <c:size val="2"/>
            <c:spPr>
              <a:solidFill>
                <a:schemeClr val="accent4">
                  <a:lumMod val="75000"/>
                </a:schemeClr>
              </a:solidFill>
              <a:ln>
                <a:solidFill>
                  <a:srgbClr val="7030A0"/>
                </a:solidFill>
              </a:ln>
            </c:spPr>
          </c:marker>
          <c:xVal>
            <c:numRef>
              <c:f>Sheet1!$F$40:$F$54</c:f>
              <c:numCache>
                <c:formatCode>General</c:formatCode>
                <c:ptCount val="15"/>
                <c:pt idx="0">
                  <c:v>609.88800000000003</c:v>
                </c:pt>
                <c:pt idx="1">
                  <c:v>601.9008</c:v>
                </c:pt>
                <c:pt idx="2">
                  <c:v>664.18989999999997</c:v>
                </c:pt>
                <c:pt idx="3">
                  <c:v>635.43449999999996</c:v>
                </c:pt>
                <c:pt idx="4">
                  <c:v>627.45659999999998</c:v>
                </c:pt>
                <c:pt idx="5">
                  <c:v>599.33100000000002</c:v>
                </c:pt>
                <c:pt idx="6">
                  <c:v>624.03399999999999</c:v>
                </c:pt>
                <c:pt idx="7">
                  <c:v>582.86410000000001</c:v>
                </c:pt>
                <c:pt idx="8">
                  <c:v>632.78070000000002</c:v>
                </c:pt>
                <c:pt idx="9">
                  <c:v>602.69470000000001</c:v>
                </c:pt>
                <c:pt idx="10">
                  <c:v>625.77390000000003</c:v>
                </c:pt>
                <c:pt idx="11">
                  <c:v>628.49969999999996</c:v>
                </c:pt>
                <c:pt idx="12">
                  <c:v>569.95240000000001</c:v>
                </c:pt>
                <c:pt idx="13">
                  <c:v>573.38670000000002</c:v>
                </c:pt>
                <c:pt idx="14">
                  <c:v>631.71569999999997</c:v>
                </c:pt>
              </c:numCache>
            </c:numRef>
          </c:xVal>
          <c:yVal>
            <c:numRef>
              <c:f>Sheet1!$G$40:$G$54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2"/>
          <c:order val="2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.636126680000004"/>
          </c:errBars>
          <c:xVal>
            <c:numRef>
              <c:f>Sheet1!$D$56</c:f>
              <c:numCache>
                <c:formatCode>General</c:formatCode>
                <c:ptCount val="1"/>
                <c:pt idx="0">
                  <c:v>745.24633749999998</c:v>
                </c:pt>
              </c:numCache>
            </c:numRef>
          </c:xVal>
          <c:yVal>
            <c:numRef>
              <c:f>Sheet1!$E$56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3"/>
          <c:order val="3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5.830512450000001"/>
          </c:errBars>
          <c:xVal>
            <c:numRef>
              <c:f>Sheet1!$F$56</c:f>
              <c:numCache>
                <c:formatCode>General</c:formatCode>
                <c:ptCount val="1"/>
                <c:pt idx="0">
                  <c:v>613.99351333333345</c:v>
                </c:pt>
              </c:numCache>
            </c:numRef>
          </c:xVal>
          <c:yVal>
            <c:numRef>
              <c:f>Sheet1!$G$56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50272"/>
        <c:axId val="77752960"/>
      </c:scatterChart>
      <c:valAx>
        <c:axId val="77750272"/>
        <c:scaling>
          <c:orientation val="minMax"/>
          <c:max val="850"/>
          <c:min val="55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752960"/>
        <c:crosses val="autoZero"/>
        <c:crossBetween val="midCat"/>
        <c:majorUnit val="300"/>
      </c:valAx>
      <c:valAx>
        <c:axId val="77752960"/>
        <c:scaling>
          <c:orientation val="minMax"/>
          <c:max val="50000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7750272"/>
        <c:crosses val="autoZero"/>
        <c:crossBetween val="midCat"/>
        <c:majorUnit val="50000"/>
        <c:dispUnits>
          <c:builtInUnit val="thousands"/>
        </c:dispUnits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Sheet1!$B$2:$B$22</c:f>
              <c:numCache>
                <c:formatCode>General</c:formatCode>
                <c:ptCount val="21"/>
                <c:pt idx="0">
                  <c:v>618.2432</c:v>
                </c:pt>
                <c:pt idx="1">
                  <c:v>716.98230000000001</c:v>
                </c:pt>
                <c:pt idx="2">
                  <c:v>572.35479999999995</c:v>
                </c:pt>
                <c:pt idx="3">
                  <c:v>671.8596</c:v>
                </c:pt>
                <c:pt idx="4">
                  <c:v>626.76329999999996</c:v>
                </c:pt>
                <c:pt idx="5">
                  <c:v>721.87840000000006</c:v>
                </c:pt>
                <c:pt idx="6">
                  <c:v>738.44309999999996</c:v>
                </c:pt>
                <c:pt idx="7">
                  <c:v>667.19870000000003</c:v>
                </c:pt>
                <c:pt idx="8">
                  <c:v>702.28319999999997</c:v>
                </c:pt>
                <c:pt idx="9">
                  <c:v>619.8537</c:v>
                </c:pt>
                <c:pt idx="10">
                  <c:v>714.34849999999994</c:v>
                </c:pt>
                <c:pt idx="11">
                  <c:v>655.09799999999996</c:v>
                </c:pt>
                <c:pt idx="12">
                  <c:v>646.15380000000005</c:v>
                </c:pt>
                <c:pt idx="13">
                  <c:v>639.18259999999998</c:v>
                </c:pt>
                <c:pt idx="14">
                  <c:v>636.94370000000004</c:v>
                </c:pt>
                <c:pt idx="15">
                  <c:v>664.53449999999998</c:v>
                </c:pt>
                <c:pt idx="16">
                  <c:v>643.48770000000002</c:v>
                </c:pt>
                <c:pt idx="17">
                  <c:v>690.10850000000005</c:v>
                </c:pt>
                <c:pt idx="18">
                  <c:v>658.32330000000002</c:v>
                </c:pt>
                <c:pt idx="19">
                  <c:v>679.64959999999996</c:v>
                </c:pt>
                <c:pt idx="20">
                  <c:v>699.71680000000003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Sheet1!$H$2:$H$13</c:f>
              <c:numCache>
                <c:formatCode>General</c:formatCode>
                <c:ptCount val="12"/>
                <c:pt idx="0">
                  <c:v>496.43540000000002</c:v>
                </c:pt>
                <c:pt idx="1">
                  <c:v>538.57590000000005</c:v>
                </c:pt>
                <c:pt idx="2">
                  <c:v>462.44170000000003</c:v>
                </c:pt>
                <c:pt idx="3">
                  <c:v>486.49419999999998</c:v>
                </c:pt>
                <c:pt idx="4">
                  <c:v>472.93020000000001</c:v>
                </c:pt>
                <c:pt idx="5">
                  <c:v>465.16340000000002</c:v>
                </c:pt>
                <c:pt idx="6">
                  <c:v>463.79649999999998</c:v>
                </c:pt>
                <c:pt idx="7">
                  <c:v>551.67240000000004</c:v>
                </c:pt>
                <c:pt idx="8">
                  <c:v>513.08330000000001</c:v>
                </c:pt>
                <c:pt idx="9">
                  <c:v>494.46559999999999</c:v>
                </c:pt>
                <c:pt idx="10">
                  <c:v>508.1814</c:v>
                </c:pt>
                <c:pt idx="11">
                  <c:v>519.93029999999999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Sheet1!$N$2:$N$9</c:f>
              <c:numCache>
                <c:formatCode>General</c:formatCode>
                <c:ptCount val="8"/>
                <c:pt idx="0">
                  <c:v>785.19470000000001</c:v>
                </c:pt>
                <c:pt idx="1">
                  <c:v>806.81799999999998</c:v>
                </c:pt>
                <c:pt idx="2">
                  <c:v>707.16359999999997</c:v>
                </c:pt>
                <c:pt idx="3">
                  <c:v>702.45439999999996</c:v>
                </c:pt>
                <c:pt idx="4">
                  <c:v>739.03219999999999</c:v>
                </c:pt>
                <c:pt idx="5">
                  <c:v>734.80830000000003</c:v>
                </c:pt>
                <c:pt idx="6">
                  <c:v>710.28589999999997</c:v>
                </c:pt>
                <c:pt idx="7">
                  <c:v>776.21360000000004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Sheet1!$T$2:$T$16</c:f>
              <c:numCache>
                <c:formatCode>General</c:formatCode>
                <c:ptCount val="15"/>
                <c:pt idx="0">
                  <c:v>609.88800000000003</c:v>
                </c:pt>
                <c:pt idx="1">
                  <c:v>601.9008</c:v>
                </c:pt>
                <c:pt idx="2">
                  <c:v>664.18989999999997</c:v>
                </c:pt>
                <c:pt idx="3">
                  <c:v>635.43449999999996</c:v>
                </c:pt>
                <c:pt idx="4">
                  <c:v>627.45659999999998</c:v>
                </c:pt>
                <c:pt idx="5">
                  <c:v>599.33100000000002</c:v>
                </c:pt>
                <c:pt idx="6">
                  <c:v>624.03399999999999</c:v>
                </c:pt>
                <c:pt idx="7">
                  <c:v>582.86410000000001</c:v>
                </c:pt>
                <c:pt idx="8">
                  <c:v>632.78070000000002</c:v>
                </c:pt>
                <c:pt idx="9">
                  <c:v>602.69470000000001</c:v>
                </c:pt>
                <c:pt idx="10">
                  <c:v>625.77390000000003</c:v>
                </c:pt>
                <c:pt idx="11">
                  <c:v>628.49969999999996</c:v>
                </c:pt>
                <c:pt idx="12">
                  <c:v>569.95240000000001</c:v>
                </c:pt>
                <c:pt idx="13">
                  <c:v>573.38670000000002</c:v>
                </c:pt>
                <c:pt idx="14">
                  <c:v>631.71569999999997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Line2493Mean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41.186546249999999"/>
          </c:errBars>
          <c:xVal>
            <c:numRef>
              <c:f>Sheet1!$B$24</c:f>
              <c:numCache>
                <c:formatCode>General</c:formatCode>
                <c:ptCount val="1"/>
                <c:pt idx="0">
                  <c:v>665.87653809523806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Line 9312Mean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29.583319149999998"/>
          </c:errBars>
          <c:xVal>
            <c:numRef>
              <c:f>Sheet1!$H$15</c:f>
              <c:numCache>
                <c:formatCode>General</c:formatCode>
                <c:ptCount val="1"/>
                <c:pt idx="0">
                  <c:v>497.7641916666667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Line2464Mean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.636126680000004"/>
          </c:errBars>
          <c:xVal>
            <c:numRef>
              <c:f>Sheet1!$N$11</c:f>
              <c:numCache>
                <c:formatCode>General</c:formatCode>
                <c:ptCount val="1"/>
                <c:pt idx="0">
                  <c:v>745.24633749999998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Line9171Mean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5.830512450000001"/>
          </c:errBars>
          <c:xVal>
            <c:numRef>
              <c:f>Sheet1!$T$18</c:f>
              <c:numCache>
                <c:formatCode>General</c:formatCode>
                <c:ptCount val="1"/>
                <c:pt idx="0">
                  <c:v>613.99351333333345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48448"/>
        <c:axId val="78676352"/>
      </c:scatterChart>
      <c:valAx>
        <c:axId val="78648448"/>
        <c:scaling>
          <c:orientation val="minMax"/>
          <c:max val="850"/>
          <c:min val="4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</a:t>
                </a:r>
                <a:r>
                  <a:rPr lang="en-US" baseline="0"/>
                  <a:t> Length </a:t>
                </a:r>
                <a:r>
                  <a:rPr lang="en-US"/>
                  <a:t>(µm)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8676352"/>
        <c:crosses val="autoZero"/>
        <c:crossBetween val="midCat"/>
      </c:valAx>
      <c:valAx>
        <c:axId val="786763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78648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Sheet1!$C$2:$C$22</c:f>
              <c:numCache>
                <c:formatCode>General</c:formatCode>
                <c:ptCount val="21"/>
                <c:pt idx="0">
                  <c:v>691824</c:v>
                </c:pt>
                <c:pt idx="1">
                  <c:v>698835</c:v>
                </c:pt>
                <c:pt idx="2">
                  <c:v>518270</c:v>
                </c:pt>
                <c:pt idx="3">
                  <c:v>789291</c:v>
                </c:pt>
                <c:pt idx="4">
                  <c:v>644162</c:v>
                </c:pt>
                <c:pt idx="5">
                  <c:v>984241</c:v>
                </c:pt>
                <c:pt idx="6">
                  <c:v>790417</c:v>
                </c:pt>
                <c:pt idx="7">
                  <c:v>701073</c:v>
                </c:pt>
                <c:pt idx="8">
                  <c:v>712502</c:v>
                </c:pt>
                <c:pt idx="9">
                  <c:v>753713</c:v>
                </c:pt>
                <c:pt idx="10">
                  <c:v>602207</c:v>
                </c:pt>
                <c:pt idx="11">
                  <c:v>673616</c:v>
                </c:pt>
                <c:pt idx="12">
                  <c:v>678220</c:v>
                </c:pt>
                <c:pt idx="13">
                  <c:v>640167</c:v>
                </c:pt>
                <c:pt idx="14">
                  <c:v>640118</c:v>
                </c:pt>
                <c:pt idx="15">
                  <c:v>754204</c:v>
                </c:pt>
                <c:pt idx="16">
                  <c:v>741260</c:v>
                </c:pt>
                <c:pt idx="17">
                  <c:v>847571</c:v>
                </c:pt>
                <c:pt idx="18">
                  <c:v>871379</c:v>
                </c:pt>
                <c:pt idx="19">
                  <c:v>862898</c:v>
                </c:pt>
                <c:pt idx="20">
                  <c:v>674514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Sheet1!$I$2:$I$13</c:f>
              <c:numCache>
                <c:formatCode>General</c:formatCode>
                <c:ptCount val="12"/>
                <c:pt idx="0">
                  <c:v>301603</c:v>
                </c:pt>
                <c:pt idx="1">
                  <c:v>481932</c:v>
                </c:pt>
                <c:pt idx="2">
                  <c:v>322940</c:v>
                </c:pt>
                <c:pt idx="3">
                  <c:v>358104</c:v>
                </c:pt>
                <c:pt idx="4">
                  <c:v>341913</c:v>
                </c:pt>
                <c:pt idx="5">
                  <c:v>272761</c:v>
                </c:pt>
                <c:pt idx="6">
                  <c:v>322194</c:v>
                </c:pt>
                <c:pt idx="7">
                  <c:v>650225</c:v>
                </c:pt>
                <c:pt idx="8">
                  <c:v>315291</c:v>
                </c:pt>
                <c:pt idx="9">
                  <c:v>347684</c:v>
                </c:pt>
                <c:pt idx="10">
                  <c:v>346016</c:v>
                </c:pt>
                <c:pt idx="11">
                  <c:v>381815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Sheet1!$O$2:$O$9</c:f>
              <c:numCache>
                <c:formatCode>General</c:formatCode>
                <c:ptCount val="8"/>
                <c:pt idx="0">
                  <c:v>2624058</c:v>
                </c:pt>
                <c:pt idx="1">
                  <c:v>2053925</c:v>
                </c:pt>
                <c:pt idx="2">
                  <c:v>1444983</c:v>
                </c:pt>
                <c:pt idx="3">
                  <c:v>1953914</c:v>
                </c:pt>
                <c:pt idx="4">
                  <c:v>2486118</c:v>
                </c:pt>
                <c:pt idx="5">
                  <c:v>2135790</c:v>
                </c:pt>
                <c:pt idx="6">
                  <c:v>2104724</c:v>
                </c:pt>
                <c:pt idx="7">
                  <c:v>1601250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Sheet1!$U$2:$U$16</c:f>
              <c:numCache>
                <c:formatCode>General</c:formatCode>
                <c:ptCount val="15"/>
                <c:pt idx="0">
                  <c:v>1383071</c:v>
                </c:pt>
                <c:pt idx="1">
                  <c:v>1276085</c:v>
                </c:pt>
                <c:pt idx="2">
                  <c:v>799268</c:v>
                </c:pt>
                <c:pt idx="3">
                  <c:v>866694</c:v>
                </c:pt>
                <c:pt idx="4">
                  <c:v>844567</c:v>
                </c:pt>
                <c:pt idx="5">
                  <c:v>971672</c:v>
                </c:pt>
                <c:pt idx="6">
                  <c:v>832416</c:v>
                </c:pt>
                <c:pt idx="7">
                  <c:v>1322561</c:v>
                </c:pt>
                <c:pt idx="8">
                  <c:v>1330399</c:v>
                </c:pt>
                <c:pt idx="9">
                  <c:v>1720132</c:v>
                </c:pt>
                <c:pt idx="10">
                  <c:v>1007918</c:v>
                </c:pt>
                <c:pt idx="11">
                  <c:v>1283075</c:v>
                </c:pt>
                <c:pt idx="12">
                  <c:v>1538699</c:v>
                </c:pt>
                <c:pt idx="13">
                  <c:v>1373150</c:v>
                </c:pt>
                <c:pt idx="14">
                  <c:v>1227214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105254.7834"/>
          </c:errBars>
          <c:xVal>
            <c:numRef>
              <c:f>Sheet1!$C$24</c:f>
              <c:numCache>
                <c:formatCode>General</c:formatCode>
                <c:ptCount val="1"/>
                <c:pt idx="0">
                  <c:v>727165.80952380947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L9312M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02169.3073"/>
          </c:errBars>
          <c:xVal>
            <c:numRef>
              <c:f>Sheet1!$I$15</c:f>
              <c:numCache>
                <c:formatCode>General</c:formatCode>
                <c:ptCount val="1"/>
                <c:pt idx="0">
                  <c:v>370206.5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397629.28910000005"/>
          </c:errBars>
          <c:xVal>
            <c:numRef>
              <c:f>Sheet1!$O$11</c:f>
              <c:numCache>
                <c:formatCode>General</c:formatCode>
                <c:ptCount val="1"/>
                <c:pt idx="0">
                  <c:v>2050595.25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81963.46020000003"/>
          </c:errBars>
          <c:xVal>
            <c:numRef>
              <c:f>Sheet1!$U$18</c:f>
              <c:numCache>
                <c:formatCode>General</c:formatCode>
                <c:ptCount val="1"/>
                <c:pt idx="0">
                  <c:v>1185128.0666666667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94400"/>
        <c:axId val="107096704"/>
      </c:scatterChart>
      <c:valAx>
        <c:axId val="1070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Intensity (a.u.)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096704"/>
        <c:crosses val="autoZero"/>
        <c:crossBetween val="midCat"/>
      </c:valAx>
      <c:valAx>
        <c:axId val="107096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Area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0709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17574352.8795675</c:v>
                </c:pt>
                <c:pt idx="1">
                  <c:v>24855562.8510007</c:v>
                </c:pt>
                <c:pt idx="2">
                  <c:v>18741166.930718299</c:v>
                </c:pt>
                <c:pt idx="3">
                  <c:v>23134142.789500199</c:v>
                </c:pt>
                <c:pt idx="4">
                  <c:v>17741792.955641001</c:v>
                </c:pt>
                <c:pt idx="5">
                  <c:v>24957004.2930802</c:v>
                </c:pt>
                <c:pt idx="6">
                  <c:v>26318535.820994601</c:v>
                </c:pt>
                <c:pt idx="7">
                  <c:v>22520395.234882399</c:v>
                </c:pt>
                <c:pt idx="8">
                  <c:v>27854323.235146001</c:v>
                </c:pt>
                <c:pt idx="9">
                  <c:v>18623684.7494861</c:v>
                </c:pt>
                <c:pt idx="10">
                  <c:v>26787964.496887099</c:v>
                </c:pt>
                <c:pt idx="11">
                  <c:v>22994308.515855599</c:v>
                </c:pt>
                <c:pt idx="12">
                  <c:v>20270019.1993405</c:v>
                </c:pt>
                <c:pt idx="13">
                  <c:v>20969304.334932301</c:v>
                </c:pt>
                <c:pt idx="14">
                  <c:v>18492326.190715302</c:v>
                </c:pt>
                <c:pt idx="15">
                  <c:v>20299375.733607799</c:v>
                </c:pt>
                <c:pt idx="16">
                  <c:v>20375470.296006698</c:v>
                </c:pt>
                <c:pt idx="17">
                  <c:v>23498584.795556899</c:v>
                </c:pt>
                <c:pt idx="18">
                  <c:v>22309717.530179199</c:v>
                </c:pt>
                <c:pt idx="19">
                  <c:v>21981930.908344101</c:v>
                </c:pt>
                <c:pt idx="20">
                  <c:v>24664510.116810098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9362432.0624136496</c:v>
                </c:pt>
                <c:pt idx="1">
                  <c:v>11937844.2234833</c:v>
                </c:pt>
                <c:pt idx="2">
                  <c:v>9786781.8487916291</c:v>
                </c:pt>
                <c:pt idx="3">
                  <c:v>9448953.583083</c:v>
                </c:pt>
                <c:pt idx="4">
                  <c:v>9685326.9120437</c:v>
                </c:pt>
                <c:pt idx="5">
                  <c:v>8539307.2617415395</c:v>
                </c:pt>
                <c:pt idx="6">
                  <c:v>9496420.3265699409</c:v>
                </c:pt>
                <c:pt idx="7">
                  <c:v>13059695.256372901</c:v>
                </c:pt>
                <c:pt idx="8">
                  <c:v>11436854.841658199</c:v>
                </c:pt>
                <c:pt idx="9">
                  <c:v>11357419.378821099</c:v>
                </c:pt>
                <c:pt idx="10">
                  <c:v>11032284.7753249</c:v>
                </c:pt>
                <c:pt idx="11">
                  <c:v>11072979.73776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2"/>
          <c:order val="2"/>
          <c:tx>
            <c:v>Line 2.46.4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Sheet1!$Q$2:$Q$9</c:f>
              <c:numCache>
                <c:formatCode>General</c:formatCode>
                <c:ptCount val="8"/>
                <c:pt idx="0">
                  <c:v>35126877.753955796</c:v>
                </c:pt>
                <c:pt idx="1">
                  <c:v>41516976.967402302</c:v>
                </c:pt>
                <c:pt idx="2">
                  <c:v>28519911.790396299</c:v>
                </c:pt>
                <c:pt idx="3">
                  <c:v>27761190.0393022</c:v>
                </c:pt>
                <c:pt idx="4">
                  <c:v>33031223.030021202</c:v>
                </c:pt>
                <c:pt idx="5">
                  <c:v>30063032.673227999</c:v>
                </c:pt>
                <c:pt idx="6">
                  <c:v>28241273.976850599</c:v>
                </c:pt>
                <c:pt idx="7">
                  <c:v>34849536.280694701</c:v>
                </c:pt>
              </c:numCache>
            </c:numRef>
          </c:xVal>
          <c:yVal>
            <c:numRef>
              <c:f>Sheet1!$P$2:$P$9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3"/>
          <c:order val="3"/>
          <c:tx>
            <c:v>Line 9.17.1</c:v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</c:spPr>
          </c:marker>
          <c:xVal>
            <c:numRef>
              <c:f>Sheet1!$W$2:$W$16</c:f>
              <c:numCache>
                <c:formatCode>General</c:formatCode>
                <c:ptCount val="15"/>
                <c:pt idx="0">
                  <c:v>17035717.160047501</c:v>
                </c:pt>
                <c:pt idx="1">
                  <c:v>15945489.3010878</c:v>
                </c:pt>
                <c:pt idx="2">
                  <c:v>17719545.127440602</c:v>
                </c:pt>
                <c:pt idx="3">
                  <c:v>15012332.233128</c:v>
                </c:pt>
                <c:pt idx="4">
                  <c:v>15713221.663031699</c:v>
                </c:pt>
                <c:pt idx="5">
                  <c:v>15117542.6731435</c:v>
                </c:pt>
                <c:pt idx="6">
                  <c:v>15129427.128249001</c:v>
                </c:pt>
                <c:pt idx="7">
                  <c:v>12623151.764506601</c:v>
                </c:pt>
                <c:pt idx="8">
                  <c:v>16717378.51255</c:v>
                </c:pt>
                <c:pt idx="9">
                  <c:v>18602770.420686301</c:v>
                </c:pt>
                <c:pt idx="10">
                  <c:v>18703925.139797099</c:v>
                </c:pt>
                <c:pt idx="11">
                  <c:v>18529525.389801301</c:v>
                </c:pt>
                <c:pt idx="12">
                  <c:v>18466157.790803298</c:v>
                </c:pt>
                <c:pt idx="13">
                  <c:v>12811684.931851201</c:v>
                </c:pt>
                <c:pt idx="14">
                  <c:v>18854531.232987899</c:v>
                </c:pt>
              </c:numCache>
            </c:numRef>
          </c:xVal>
          <c:yVal>
            <c:numRef>
              <c:f>Sheet1!$V$2:$V$16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4"/>
          <c:order val="4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3049121.1090000002"/>
          </c:errBars>
          <c:xVal>
            <c:numRef>
              <c:f>Sheet1!$E$24</c:f>
              <c:numCache>
                <c:formatCode>General</c:formatCode>
                <c:ptCount val="1"/>
                <c:pt idx="0">
                  <c:v>22141165.421821553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5"/>
          <c:tx>
            <c:v>Line9312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323310.4069999999"/>
          </c:errBars>
          <c:xVal>
            <c:numRef>
              <c:f>Sheet1!$K$15</c:f>
              <c:numCache>
                <c:formatCode>General</c:formatCode>
                <c:ptCount val="1"/>
                <c:pt idx="0">
                  <c:v>10518025.017338656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6"/>
          <c:tx>
            <c:v>L2464M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3082.7543809999997"/>
          </c:errBars>
          <c:errBars>
            <c:errDir val="x"/>
            <c:errBarType val="both"/>
            <c:errValType val="fixedVal"/>
            <c:noEndCap val="0"/>
            <c:val val="4725052.5410000002"/>
          </c:errBars>
          <c:xVal>
            <c:numRef>
              <c:f>Sheet1!$Q$11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7"/>
          <c:tx>
            <c:v>L9171M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063.7904699999999"/>
          </c:errBars>
          <c:errBars>
            <c:errDir val="x"/>
            <c:errBarType val="both"/>
            <c:errValType val="fixedVal"/>
            <c:noEndCap val="0"/>
            <c:val val="2073198.1630000002"/>
          </c:errBars>
          <c:xVal>
            <c:numRef>
              <c:f>Sheet1!$W$18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69504"/>
        <c:axId val="110498560"/>
      </c:scatterChart>
      <c:valAx>
        <c:axId val="110469504"/>
        <c:scaling>
          <c:orientation val="minMax"/>
          <c:min val="5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498560"/>
        <c:crosses val="autoZero"/>
        <c:crossBetween val="midCat"/>
      </c:valAx>
      <c:valAx>
        <c:axId val="11049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Size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0469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2.49.3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Sheet1!$E$2:$E$22</c:f>
              <c:numCache>
                <c:formatCode>General</c:formatCode>
                <c:ptCount val="21"/>
                <c:pt idx="0">
                  <c:v>17574352.8795675</c:v>
                </c:pt>
                <c:pt idx="1">
                  <c:v>24855562.8510007</c:v>
                </c:pt>
                <c:pt idx="2">
                  <c:v>18741166.930718299</c:v>
                </c:pt>
                <c:pt idx="3">
                  <c:v>23134142.789500199</c:v>
                </c:pt>
                <c:pt idx="4">
                  <c:v>17741792.955641001</c:v>
                </c:pt>
                <c:pt idx="5">
                  <c:v>24957004.2930802</c:v>
                </c:pt>
                <c:pt idx="6">
                  <c:v>26318535.820994601</c:v>
                </c:pt>
                <c:pt idx="7">
                  <c:v>22520395.234882399</c:v>
                </c:pt>
                <c:pt idx="8">
                  <c:v>27854323.235146001</c:v>
                </c:pt>
                <c:pt idx="9">
                  <c:v>18623684.7494861</c:v>
                </c:pt>
                <c:pt idx="10">
                  <c:v>26787964.496887099</c:v>
                </c:pt>
                <c:pt idx="11">
                  <c:v>22994308.515855599</c:v>
                </c:pt>
                <c:pt idx="12">
                  <c:v>20270019.1993405</c:v>
                </c:pt>
                <c:pt idx="13">
                  <c:v>20969304.334932301</c:v>
                </c:pt>
                <c:pt idx="14">
                  <c:v>18492326.190715302</c:v>
                </c:pt>
                <c:pt idx="15">
                  <c:v>20299375.733607799</c:v>
                </c:pt>
                <c:pt idx="16">
                  <c:v>20375470.296006698</c:v>
                </c:pt>
                <c:pt idx="17">
                  <c:v>23498584.795556899</c:v>
                </c:pt>
                <c:pt idx="18">
                  <c:v>22309717.530179199</c:v>
                </c:pt>
                <c:pt idx="19">
                  <c:v>21981930.908344101</c:v>
                </c:pt>
                <c:pt idx="20">
                  <c:v>24664510.116810098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37568</c:v>
                </c:pt>
                <c:pt idx="1">
                  <c:v>22823</c:v>
                </c:pt>
                <c:pt idx="2">
                  <c:v>16780</c:v>
                </c:pt>
                <c:pt idx="3">
                  <c:v>24572</c:v>
                </c:pt>
                <c:pt idx="4">
                  <c:v>20969</c:v>
                </c:pt>
                <c:pt idx="5">
                  <c:v>31945</c:v>
                </c:pt>
                <c:pt idx="6">
                  <c:v>46920</c:v>
                </c:pt>
                <c:pt idx="7">
                  <c:v>17832</c:v>
                </c:pt>
                <c:pt idx="8">
                  <c:v>25534</c:v>
                </c:pt>
                <c:pt idx="9">
                  <c:v>25532</c:v>
                </c:pt>
                <c:pt idx="10">
                  <c:v>34069</c:v>
                </c:pt>
                <c:pt idx="11">
                  <c:v>19685</c:v>
                </c:pt>
                <c:pt idx="12">
                  <c:v>19848</c:v>
                </c:pt>
                <c:pt idx="13">
                  <c:v>23337</c:v>
                </c:pt>
                <c:pt idx="14">
                  <c:v>21355</c:v>
                </c:pt>
                <c:pt idx="15">
                  <c:v>22026</c:v>
                </c:pt>
                <c:pt idx="16">
                  <c:v>22460</c:v>
                </c:pt>
                <c:pt idx="17">
                  <c:v>24147</c:v>
                </c:pt>
                <c:pt idx="18">
                  <c:v>44821</c:v>
                </c:pt>
                <c:pt idx="19">
                  <c:v>26377</c:v>
                </c:pt>
                <c:pt idx="20">
                  <c:v>18906</c:v>
                </c:pt>
              </c:numCache>
            </c:numRef>
          </c:yVal>
          <c:smooth val="0"/>
        </c:ser>
        <c:ser>
          <c:idx val="1"/>
          <c:order val="1"/>
          <c:tx>
            <c:v>Line 9.31.2</c:v>
          </c:tx>
          <c:spPr>
            <a:ln w="28575">
              <a:noFill/>
            </a:ln>
          </c:spPr>
          <c:marker>
            <c:spPr>
              <a:noFill/>
            </c:spPr>
          </c:marker>
          <c:xVal>
            <c:numRef>
              <c:f>Sheet1!$K$2:$K$13</c:f>
              <c:numCache>
                <c:formatCode>General</c:formatCode>
                <c:ptCount val="12"/>
                <c:pt idx="0">
                  <c:v>9362432.0624136496</c:v>
                </c:pt>
                <c:pt idx="1">
                  <c:v>11937844.2234833</c:v>
                </c:pt>
                <c:pt idx="2">
                  <c:v>9786781.8487916291</c:v>
                </c:pt>
                <c:pt idx="3">
                  <c:v>9448953.583083</c:v>
                </c:pt>
                <c:pt idx="4">
                  <c:v>9685326.9120437</c:v>
                </c:pt>
                <c:pt idx="5">
                  <c:v>8539307.2617415395</c:v>
                </c:pt>
                <c:pt idx="6">
                  <c:v>9496420.3265699409</c:v>
                </c:pt>
                <c:pt idx="7">
                  <c:v>13059695.256372901</c:v>
                </c:pt>
                <c:pt idx="8">
                  <c:v>11436854.841658199</c:v>
                </c:pt>
                <c:pt idx="9">
                  <c:v>11357419.378821099</c:v>
                </c:pt>
                <c:pt idx="10">
                  <c:v>11032284.7753249</c:v>
                </c:pt>
                <c:pt idx="11">
                  <c:v>11072979.73776</c:v>
                </c:pt>
              </c:numCache>
            </c:numRef>
          </c:xVal>
          <c:yVal>
            <c:numRef>
              <c:f>Sheet1!$J$2:$J$13</c:f>
              <c:numCache>
                <c:formatCode>General</c:formatCode>
                <c:ptCount val="12"/>
                <c:pt idx="0">
                  <c:v>4688</c:v>
                </c:pt>
                <c:pt idx="1">
                  <c:v>9815</c:v>
                </c:pt>
                <c:pt idx="2">
                  <c:v>6672</c:v>
                </c:pt>
                <c:pt idx="3">
                  <c:v>5403</c:v>
                </c:pt>
                <c:pt idx="4">
                  <c:v>7354</c:v>
                </c:pt>
                <c:pt idx="5">
                  <c:v>6626</c:v>
                </c:pt>
                <c:pt idx="6">
                  <c:v>7073</c:v>
                </c:pt>
                <c:pt idx="7">
                  <c:v>26177</c:v>
                </c:pt>
                <c:pt idx="8">
                  <c:v>5194</c:v>
                </c:pt>
                <c:pt idx="9">
                  <c:v>7282</c:v>
                </c:pt>
                <c:pt idx="10">
                  <c:v>10046</c:v>
                </c:pt>
                <c:pt idx="11">
                  <c:v>6115</c:v>
                </c:pt>
              </c:numCache>
            </c:numRef>
          </c:yVal>
          <c:smooth val="0"/>
        </c:ser>
        <c:ser>
          <c:idx val="4"/>
          <c:order val="2"/>
          <c:tx>
            <c:v>L2493M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8379.3254510000006"/>
          </c:errBars>
          <c:errBars>
            <c:errDir val="x"/>
            <c:errBarType val="both"/>
            <c:errValType val="fixedVal"/>
            <c:noEndCap val="0"/>
            <c:val val="3049121.1090000002"/>
          </c:errBars>
          <c:xVal>
            <c:numRef>
              <c:f>Sheet1!$E$24</c:f>
              <c:numCache>
                <c:formatCode>General</c:formatCode>
                <c:ptCount val="1"/>
                <c:pt idx="0">
                  <c:v>22141165.421821553</c:v>
                </c:pt>
              </c:numCache>
            </c:numRef>
          </c:xVal>
          <c:yVal>
            <c:numRef>
              <c:f>Sheet1!$D$24</c:f>
              <c:numCache>
                <c:formatCode>General</c:formatCode>
                <c:ptCount val="1"/>
                <c:pt idx="0">
                  <c:v>26071.714285714286</c:v>
                </c:pt>
              </c:numCache>
            </c:numRef>
          </c:yVal>
          <c:smooth val="0"/>
        </c:ser>
        <c:ser>
          <c:idx val="5"/>
          <c:order val="3"/>
          <c:tx>
            <c:v>Line9312</c:v>
          </c:tx>
          <c:spPr>
            <a:ln w="28575">
              <a:noFill/>
            </a:ln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5791.8941080000004"/>
          </c:errBars>
          <c:errBars>
            <c:errDir val="x"/>
            <c:errBarType val="both"/>
            <c:errValType val="fixedVal"/>
            <c:noEndCap val="0"/>
            <c:val val="1323310.4069999999"/>
          </c:errBars>
          <c:xVal>
            <c:numRef>
              <c:f>Sheet1!$K$15</c:f>
              <c:numCache>
                <c:formatCode>General</c:formatCode>
                <c:ptCount val="1"/>
                <c:pt idx="0">
                  <c:v>10518025.017338656</c:v>
                </c:pt>
              </c:numCache>
            </c:numRef>
          </c:xVal>
          <c:yVal>
            <c:numRef>
              <c:f>Sheet1!$J$15</c:f>
              <c:numCache>
                <c:formatCode>General</c:formatCode>
                <c:ptCount val="1"/>
                <c:pt idx="0">
                  <c:v>8537.0833333333339</c:v>
                </c:pt>
              </c:numCache>
            </c:numRef>
          </c:yVal>
          <c:smooth val="0"/>
        </c:ser>
        <c:ser>
          <c:idx val="6"/>
          <c:order val="4"/>
          <c:tx>
            <c:v>L2464M</c:v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Sheet1!$Q$11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Sheet1!$P$11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7"/>
          <c:order val="5"/>
          <c:tx>
            <c:v>L9171M</c:v>
          </c:tx>
          <c:spPr>
            <a:ln w="28575">
              <a:noFill/>
            </a:ln>
          </c:spPr>
          <c:marker>
            <c:symbol val="none"/>
          </c:marker>
          <c:xVal>
            <c:numRef>
              <c:f>Sheet1!$W$18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Sheet1!$V$18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8096"/>
        <c:axId val="115190400"/>
      </c:scatterChart>
      <c:valAx>
        <c:axId val="115188096"/>
        <c:scaling>
          <c:orientation val="minMax"/>
          <c:min val="5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Egg Volume (µm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5190400"/>
        <c:crosses val="autoZero"/>
        <c:crossBetween val="midCat"/>
      </c:valAx>
      <c:valAx>
        <c:axId val="1151904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Signal Size (µm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1518809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Line 2.46.4</c:v>
          </c:tx>
          <c:spPr>
            <a:ln w="28575">
              <a:noFill/>
            </a:ln>
          </c:spPr>
          <c:xVal>
            <c:numRef>
              <c:f>Sheet1!$M$40:$M$47</c:f>
              <c:numCache>
                <c:formatCode>General</c:formatCode>
                <c:ptCount val="8"/>
                <c:pt idx="0">
                  <c:v>35126877.753955796</c:v>
                </c:pt>
                <c:pt idx="1">
                  <c:v>41516976.967402302</c:v>
                </c:pt>
                <c:pt idx="2">
                  <c:v>28519911.790396299</c:v>
                </c:pt>
                <c:pt idx="3">
                  <c:v>27761190.0393022</c:v>
                </c:pt>
                <c:pt idx="4">
                  <c:v>33031223.030021202</c:v>
                </c:pt>
                <c:pt idx="5">
                  <c:v>30063032.673227999</c:v>
                </c:pt>
                <c:pt idx="6">
                  <c:v>28241273.976850599</c:v>
                </c:pt>
                <c:pt idx="7">
                  <c:v>34849536.280694701</c:v>
                </c:pt>
              </c:numCache>
            </c:numRef>
          </c:xVal>
          <c:yVal>
            <c:numRef>
              <c:f>Sheet1!$N$40:$N$47</c:f>
              <c:numCache>
                <c:formatCode>General</c:formatCode>
                <c:ptCount val="8"/>
                <c:pt idx="0">
                  <c:v>20503</c:v>
                </c:pt>
                <c:pt idx="1">
                  <c:v>12892</c:v>
                </c:pt>
                <c:pt idx="2">
                  <c:v>11471</c:v>
                </c:pt>
                <c:pt idx="3">
                  <c:v>17286</c:v>
                </c:pt>
                <c:pt idx="4">
                  <c:v>15470</c:v>
                </c:pt>
                <c:pt idx="5">
                  <c:v>14155</c:v>
                </c:pt>
                <c:pt idx="6">
                  <c:v>14714</c:v>
                </c:pt>
                <c:pt idx="7">
                  <c:v>11297</c:v>
                </c:pt>
              </c:numCache>
            </c:numRef>
          </c:yVal>
          <c:smooth val="0"/>
        </c:ser>
        <c:ser>
          <c:idx val="1"/>
          <c:order val="1"/>
          <c:tx>
            <c:v>Line 9.17.1</c:v>
          </c:tx>
          <c:spPr>
            <a:ln w="28575">
              <a:noFill/>
            </a:ln>
          </c:spPr>
          <c:xVal>
            <c:numRef>
              <c:f>Sheet1!$O$40:$O$54</c:f>
              <c:numCache>
                <c:formatCode>General</c:formatCode>
                <c:ptCount val="15"/>
                <c:pt idx="0">
                  <c:v>17035717.160047501</c:v>
                </c:pt>
                <c:pt idx="1">
                  <c:v>15945489.3010878</c:v>
                </c:pt>
                <c:pt idx="2">
                  <c:v>17719545.127440602</c:v>
                </c:pt>
                <c:pt idx="3">
                  <c:v>15012332.233128</c:v>
                </c:pt>
                <c:pt idx="4">
                  <c:v>15713221.663031699</c:v>
                </c:pt>
                <c:pt idx="5">
                  <c:v>15117542.6731435</c:v>
                </c:pt>
                <c:pt idx="6">
                  <c:v>15129427.128249001</c:v>
                </c:pt>
                <c:pt idx="7">
                  <c:v>12623151.764506601</c:v>
                </c:pt>
                <c:pt idx="8">
                  <c:v>16717378.51255</c:v>
                </c:pt>
                <c:pt idx="9">
                  <c:v>18602770.420686301</c:v>
                </c:pt>
                <c:pt idx="10">
                  <c:v>18703925.139797099</c:v>
                </c:pt>
                <c:pt idx="11">
                  <c:v>18529525.389801301</c:v>
                </c:pt>
                <c:pt idx="12">
                  <c:v>18466157.790803298</c:v>
                </c:pt>
                <c:pt idx="13">
                  <c:v>12811684.931851201</c:v>
                </c:pt>
                <c:pt idx="14">
                  <c:v>18854531.232987899</c:v>
                </c:pt>
              </c:numCache>
            </c:numRef>
          </c:xVal>
          <c:yVal>
            <c:numRef>
              <c:f>Sheet1!$P$40:$P$54</c:f>
              <c:numCache>
                <c:formatCode>General</c:formatCode>
                <c:ptCount val="15"/>
                <c:pt idx="0">
                  <c:v>11420</c:v>
                </c:pt>
                <c:pt idx="1">
                  <c:v>28440</c:v>
                </c:pt>
                <c:pt idx="2">
                  <c:v>13086</c:v>
                </c:pt>
                <c:pt idx="3">
                  <c:v>14512</c:v>
                </c:pt>
                <c:pt idx="4">
                  <c:v>14005</c:v>
                </c:pt>
                <c:pt idx="5">
                  <c:v>13595</c:v>
                </c:pt>
                <c:pt idx="6">
                  <c:v>13417</c:v>
                </c:pt>
                <c:pt idx="7">
                  <c:v>17548</c:v>
                </c:pt>
                <c:pt idx="8">
                  <c:v>14427</c:v>
                </c:pt>
                <c:pt idx="9">
                  <c:v>27950</c:v>
                </c:pt>
                <c:pt idx="10">
                  <c:v>17597</c:v>
                </c:pt>
                <c:pt idx="11">
                  <c:v>15937</c:v>
                </c:pt>
                <c:pt idx="12">
                  <c:v>15057</c:v>
                </c:pt>
                <c:pt idx="13">
                  <c:v>13554</c:v>
                </c:pt>
                <c:pt idx="14">
                  <c:v>14976</c:v>
                </c:pt>
              </c:numCache>
            </c:numRef>
          </c:yVal>
          <c:smooth val="0"/>
        </c:ser>
        <c:ser>
          <c:idx val="2"/>
          <c:order val="2"/>
          <c:tx>
            <c:v>L2464M</c:v>
          </c:tx>
          <c:spPr>
            <a:ln w="28575">
              <a:noFill/>
            </a:ln>
          </c:spPr>
          <c:xVal>
            <c:numRef>
              <c:f>Sheet1!$M$49</c:f>
              <c:numCache>
                <c:formatCode>General</c:formatCode>
                <c:ptCount val="1"/>
                <c:pt idx="0">
                  <c:v>32388752.813981384</c:v>
                </c:pt>
              </c:numCache>
            </c:numRef>
          </c:xVal>
          <c:yVal>
            <c:numRef>
              <c:f>Sheet1!$N$49</c:f>
              <c:numCache>
                <c:formatCode>General</c:formatCode>
                <c:ptCount val="1"/>
                <c:pt idx="0">
                  <c:v>14723.5</c:v>
                </c:pt>
              </c:numCache>
            </c:numRef>
          </c:yVal>
          <c:smooth val="0"/>
        </c:ser>
        <c:ser>
          <c:idx val="3"/>
          <c:order val="3"/>
          <c:tx>
            <c:v>L9171M</c:v>
          </c:tx>
          <c:spPr>
            <a:ln w="28575">
              <a:noFill/>
            </a:ln>
          </c:spPr>
          <c:xVal>
            <c:numRef>
              <c:f>Sheet1!$O$56</c:f>
              <c:numCache>
                <c:formatCode>General</c:formatCode>
                <c:ptCount val="1"/>
                <c:pt idx="0">
                  <c:v>16465493.364607455</c:v>
                </c:pt>
              </c:numCache>
            </c:numRef>
          </c:xVal>
          <c:yVal>
            <c:numRef>
              <c:f>Sheet1!$P$56</c:f>
              <c:numCache>
                <c:formatCode>General</c:formatCode>
                <c:ptCount val="1"/>
                <c:pt idx="0">
                  <c:v>16368.066666666668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68288"/>
        <c:axId val="118269824"/>
      </c:scatterChart>
      <c:valAx>
        <c:axId val="11826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69824"/>
        <c:crosses val="autoZero"/>
        <c:crossBetween val="midCat"/>
      </c:valAx>
      <c:valAx>
        <c:axId val="118269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826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122465</xdr:colOff>
      <xdr:row>57</xdr:row>
      <xdr:rowOff>108857</xdr:rowOff>
    </xdr:from>
    <xdr:to>
      <xdr:col>7</xdr:col>
      <xdr:colOff>408808</xdr:colOff>
      <xdr:row>71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138624</xdr:colOff>
      <xdr:row>58</xdr:row>
      <xdr:rowOff>86064</xdr:rowOff>
    </xdr:from>
    <xdr:to>
      <xdr:col>3</xdr:col>
      <xdr:colOff>429717</xdr:colOff>
      <xdr:row>63</xdr:row>
      <xdr:rowOff>160145</xdr:rowOff>
    </xdr:to>
    <xdr:graphicFrame macro="">
      <xdr:nvGraphicFramePr>
        <xdr:cNvPr id="8" name="Chart 7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379817</xdr:colOff>
      <xdr:row>1</xdr:row>
      <xdr:rowOff>5383</xdr:rowOff>
    </xdr:from>
    <xdr:to>
      <xdr:col>31</xdr:col>
      <xdr:colOff>53839</xdr:colOff>
      <xdr:row>15</xdr:row>
      <xdr:rowOff>81583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404503</xdr:colOff>
      <xdr:row>30</xdr:row>
      <xdr:rowOff>112198</xdr:rowOff>
    </xdr:from>
    <xdr:to>
      <xdr:col>31</xdr:col>
      <xdr:colOff>77931</xdr:colOff>
      <xdr:row>44</xdr:row>
      <xdr:rowOff>188398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378599</xdr:colOff>
      <xdr:row>15</xdr:row>
      <xdr:rowOff>150799</xdr:rowOff>
    </xdr:from>
    <xdr:to>
      <xdr:col>31</xdr:col>
      <xdr:colOff>109658</xdr:colOff>
      <xdr:row>30</xdr:row>
      <xdr:rowOff>36499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217714</xdr:colOff>
      <xdr:row>58</xdr:row>
      <xdr:rowOff>13607</xdr:rowOff>
    </xdr:from>
    <xdr:to>
      <xdr:col>19</xdr:col>
      <xdr:colOff>561094</xdr:colOff>
      <xdr:row>72</xdr:row>
      <xdr:rowOff>89807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435428</xdr:colOff>
      <xdr:row>41</xdr:row>
      <xdr:rowOff>172810</xdr:rowOff>
    </xdr:from>
    <xdr:to>
      <xdr:col>24</xdr:col>
      <xdr:colOff>108857</xdr:colOff>
      <xdr:row>56</xdr:row>
      <xdr:rowOff>58510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0.01426</cdr:x>
      <cdr:y>0.25113</cdr:y>
    </cdr:from>
    <cdr:to>
      <cdr:x>0.14786</cdr:x>
      <cdr:y>0.57807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52792" y="375950"/>
          <a:ext cx="388327" cy="232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S.</a:t>
          </a:r>
          <a:r>
            <a:rPr lang="en-US" sz="1100" baseline="0"/>
            <a:t> A.</a:t>
          </a:r>
          <a:endParaRPr lang="en-US" sz="1100"/>
        </a:p>
      </cdr:txBody>
    </cdr:sp>
  </cdr:relSizeAnchor>
  <cdr:relSizeAnchor xmlns:cdr="http://schemas.openxmlformats.org/drawingml/2006/chartDrawing">
    <cdr:from>
      <cdr:x>0.38144</cdr:x>
      <cdr:y>0.72471</cdr:y>
    </cdr:from>
    <cdr:to>
      <cdr:x>0.63266</cdr:x>
      <cdr:y>0.91593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74965" y="743970"/>
          <a:ext cx="378689" cy="1963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EL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opLeftCell="P1" zoomScaleNormal="100" workbookViewId="0">
      <selection activeCell="J53" sqref="J53"/>
    </sheetView>
  </sheetViews>
  <sheetFormatPr defaultRowHeight="15" x14ac:dyDescent="0.25"/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N1" t="s">
        <v>1</v>
      </c>
      <c r="O1" t="s">
        <v>2</v>
      </c>
      <c r="P1" t="s">
        <v>3</v>
      </c>
      <c r="Q1" t="s">
        <v>4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 t="s">
        <v>6</v>
      </c>
      <c r="B2">
        <v>618.2432</v>
      </c>
      <c r="C2">
        <v>691824</v>
      </c>
      <c r="D2">
        <v>37568</v>
      </c>
      <c r="E2">
        <v>17574352.8795675</v>
      </c>
      <c r="G2" t="s">
        <v>7</v>
      </c>
      <c r="H2">
        <v>496.43540000000002</v>
      </c>
      <c r="I2">
        <v>301603</v>
      </c>
      <c r="J2">
        <v>4688</v>
      </c>
      <c r="K2">
        <v>9362432.0624136496</v>
      </c>
      <c r="M2" t="s">
        <v>5</v>
      </c>
      <c r="N2">
        <v>785.19470000000001</v>
      </c>
      <c r="O2">
        <v>2624058</v>
      </c>
      <c r="P2">
        <v>20503</v>
      </c>
      <c r="Q2">
        <v>35126877.753955796</v>
      </c>
      <c r="S2" t="s">
        <v>0</v>
      </c>
      <c r="T2">
        <v>609.88800000000003</v>
      </c>
      <c r="U2">
        <v>1383071</v>
      </c>
      <c r="V2">
        <v>11420</v>
      </c>
      <c r="W2">
        <v>17035717.160047501</v>
      </c>
    </row>
    <row r="3" spans="1:23" x14ac:dyDescent="0.25">
      <c r="B3">
        <v>716.98230000000001</v>
      </c>
      <c r="C3">
        <v>698835</v>
      </c>
      <c r="D3">
        <v>22823</v>
      </c>
      <c r="E3">
        <v>24855562.8510007</v>
      </c>
      <c r="H3">
        <v>538.57590000000005</v>
      </c>
      <c r="I3">
        <v>481932</v>
      </c>
      <c r="J3">
        <v>9815</v>
      </c>
      <c r="K3">
        <v>11937844.2234833</v>
      </c>
      <c r="N3">
        <v>806.81799999999998</v>
      </c>
      <c r="O3">
        <v>2053925</v>
      </c>
      <c r="P3">
        <v>12892</v>
      </c>
      <c r="Q3">
        <v>41516976.967402302</v>
      </c>
      <c r="T3">
        <v>601.9008</v>
      </c>
      <c r="U3">
        <v>1276085</v>
      </c>
      <c r="V3">
        <v>28440</v>
      </c>
      <c r="W3">
        <v>15945489.3010878</v>
      </c>
    </row>
    <row r="4" spans="1:23" x14ac:dyDescent="0.25">
      <c r="B4">
        <v>572.35479999999995</v>
      </c>
      <c r="C4">
        <v>518270</v>
      </c>
      <c r="D4">
        <v>16780</v>
      </c>
      <c r="E4">
        <v>18741166.930718299</v>
      </c>
      <c r="H4">
        <v>462.44170000000003</v>
      </c>
      <c r="I4">
        <v>322940</v>
      </c>
      <c r="J4">
        <v>6672</v>
      </c>
      <c r="K4">
        <v>9786781.8487916291</v>
      </c>
      <c r="N4">
        <v>707.16359999999997</v>
      </c>
      <c r="O4">
        <v>1444983</v>
      </c>
      <c r="P4">
        <v>11471</v>
      </c>
      <c r="Q4">
        <v>28519911.790396299</v>
      </c>
      <c r="T4">
        <v>664.18989999999997</v>
      </c>
      <c r="U4">
        <v>799268</v>
      </c>
      <c r="V4">
        <v>13086</v>
      </c>
      <c r="W4">
        <v>17719545.127440602</v>
      </c>
    </row>
    <row r="5" spans="1:23" x14ac:dyDescent="0.25">
      <c r="B5">
        <v>671.8596</v>
      </c>
      <c r="C5">
        <v>789291</v>
      </c>
      <c r="D5">
        <v>24572</v>
      </c>
      <c r="E5">
        <v>23134142.789500199</v>
      </c>
      <c r="H5">
        <v>486.49419999999998</v>
      </c>
      <c r="I5">
        <v>358104</v>
      </c>
      <c r="J5">
        <v>5403</v>
      </c>
      <c r="K5">
        <v>9448953.583083</v>
      </c>
      <c r="N5">
        <v>702.45439999999996</v>
      </c>
      <c r="O5">
        <v>1953914</v>
      </c>
      <c r="P5">
        <v>17286</v>
      </c>
      <c r="Q5">
        <v>27761190.0393022</v>
      </c>
      <c r="T5">
        <v>635.43449999999996</v>
      </c>
      <c r="U5">
        <v>866694</v>
      </c>
      <c r="V5">
        <v>14512</v>
      </c>
      <c r="W5">
        <v>15012332.233128</v>
      </c>
    </row>
    <row r="6" spans="1:23" x14ac:dyDescent="0.25">
      <c r="B6">
        <v>626.76329999999996</v>
      </c>
      <c r="C6">
        <v>644162</v>
      </c>
      <c r="D6">
        <v>20969</v>
      </c>
      <c r="E6">
        <v>17741792.955641001</v>
      </c>
      <c r="H6">
        <v>472.93020000000001</v>
      </c>
      <c r="I6">
        <v>341913</v>
      </c>
      <c r="J6">
        <v>7354</v>
      </c>
      <c r="K6">
        <v>9685326.9120437</v>
      </c>
      <c r="N6">
        <v>739.03219999999999</v>
      </c>
      <c r="O6">
        <v>2486118</v>
      </c>
      <c r="P6">
        <v>15470</v>
      </c>
      <c r="Q6">
        <v>33031223.030021202</v>
      </c>
      <c r="T6">
        <v>627.45659999999998</v>
      </c>
      <c r="U6">
        <v>844567</v>
      </c>
      <c r="V6">
        <v>14005</v>
      </c>
      <c r="W6">
        <v>15713221.663031699</v>
      </c>
    </row>
    <row r="7" spans="1:23" x14ac:dyDescent="0.25">
      <c r="B7">
        <v>721.87840000000006</v>
      </c>
      <c r="C7">
        <v>984241</v>
      </c>
      <c r="D7">
        <v>31945</v>
      </c>
      <c r="E7">
        <v>24957004.2930802</v>
      </c>
      <c r="H7">
        <v>465.16340000000002</v>
      </c>
      <c r="I7">
        <v>272761</v>
      </c>
      <c r="J7">
        <v>6626</v>
      </c>
      <c r="K7">
        <v>8539307.2617415395</v>
      </c>
      <c r="N7">
        <v>734.80830000000003</v>
      </c>
      <c r="O7">
        <v>2135790</v>
      </c>
      <c r="P7">
        <v>14155</v>
      </c>
      <c r="Q7">
        <v>30063032.673227999</v>
      </c>
      <c r="T7">
        <v>599.33100000000002</v>
      </c>
      <c r="U7">
        <v>971672</v>
      </c>
      <c r="V7">
        <v>13595</v>
      </c>
      <c r="W7">
        <v>15117542.6731435</v>
      </c>
    </row>
    <row r="8" spans="1:23" x14ac:dyDescent="0.25">
      <c r="B8">
        <v>738.44309999999996</v>
      </c>
      <c r="C8">
        <v>790417</v>
      </c>
      <c r="D8">
        <v>46920</v>
      </c>
      <c r="E8">
        <v>26318535.820994601</v>
      </c>
      <c r="H8">
        <v>463.79649999999998</v>
      </c>
      <c r="I8">
        <v>322194</v>
      </c>
      <c r="J8">
        <v>7073</v>
      </c>
      <c r="K8">
        <v>9496420.3265699409</v>
      </c>
      <c r="N8">
        <v>710.28589999999997</v>
      </c>
      <c r="O8">
        <v>2104724</v>
      </c>
      <c r="P8">
        <v>14714</v>
      </c>
      <c r="Q8">
        <v>28241273.976850599</v>
      </c>
      <c r="T8">
        <v>624.03399999999999</v>
      </c>
      <c r="U8">
        <v>832416</v>
      </c>
      <c r="V8">
        <v>13417</v>
      </c>
      <c r="W8">
        <v>15129427.128249001</v>
      </c>
    </row>
    <row r="9" spans="1:23" x14ac:dyDescent="0.25">
      <c r="B9">
        <v>667.19870000000003</v>
      </c>
      <c r="C9">
        <v>701073</v>
      </c>
      <c r="D9">
        <v>17832</v>
      </c>
      <c r="E9">
        <v>22520395.234882399</v>
      </c>
      <c r="H9">
        <v>551.67240000000004</v>
      </c>
      <c r="I9">
        <v>650225</v>
      </c>
      <c r="J9">
        <v>26177</v>
      </c>
      <c r="K9">
        <v>13059695.256372901</v>
      </c>
      <c r="N9">
        <v>776.21360000000004</v>
      </c>
      <c r="O9">
        <v>1601250</v>
      </c>
      <c r="P9">
        <v>11297</v>
      </c>
      <c r="Q9">
        <v>34849536.280694701</v>
      </c>
      <c r="T9">
        <v>582.86410000000001</v>
      </c>
      <c r="U9">
        <v>1322561</v>
      </c>
      <c r="V9">
        <v>17548</v>
      </c>
      <c r="W9">
        <v>12623151.764506601</v>
      </c>
    </row>
    <row r="10" spans="1:23" x14ac:dyDescent="0.25">
      <c r="B10">
        <v>702.28319999999997</v>
      </c>
      <c r="C10">
        <v>712502</v>
      </c>
      <c r="D10">
        <v>25534</v>
      </c>
      <c r="E10">
        <v>27854323.235146001</v>
      </c>
      <c r="H10">
        <v>513.08330000000001</v>
      </c>
      <c r="I10">
        <v>315291</v>
      </c>
      <c r="J10">
        <v>5194</v>
      </c>
      <c r="K10">
        <v>11436854.841658199</v>
      </c>
      <c r="T10">
        <v>632.78070000000002</v>
      </c>
      <c r="U10">
        <v>1330399</v>
      </c>
      <c r="V10">
        <v>14427</v>
      </c>
      <c r="W10">
        <v>16717378.51255</v>
      </c>
    </row>
    <row r="11" spans="1:23" x14ac:dyDescent="0.25">
      <c r="B11">
        <v>619.8537</v>
      </c>
      <c r="C11">
        <v>753713</v>
      </c>
      <c r="D11">
        <v>25532</v>
      </c>
      <c r="E11">
        <v>18623684.7494861</v>
      </c>
      <c r="H11">
        <v>494.46559999999999</v>
      </c>
      <c r="I11">
        <v>347684</v>
      </c>
      <c r="J11">
        <v>7282</v>
      </c>
      <c r="K11">
        <v>11357419.378821099</v>
      </c>
      <c r="N11">
        <f>AVERAGE(N2:N9)</f>
        <v>745.24633749999998</v>
      </c>
      <c r="O11">
        <f>AVERAGE(O2:O9)</f>
        <v>2050595.25</v>
      </c>
      <c r="P11">
        <f>AVERAGE(P2:P9)</f>
        <v>14723.5</v>
      </c>
      <c r="Q11">
        <f>AVERAGE(Q2:Q9)</f>
        <v>32388752.813981384</v>
      </c>
      <c r="T11">
        <v>602.69470000000001</v>
      </c>
      <c r="U11">
        <v>1720132</v>
      </c>
      <c r="V11">
        <v>27950</v>
      </c>
      <c r="W11">
        <v>18602770.420686301</v>
      </c>
    </row>
    <row r="12" spans="1:23" x14ac:dyDescent="0.25">
      <c r="B12">
        <v>714.34849999999994</v>
      </c>
      <c r="C12">
        <v>602207</v>
      </c>
      <c r="D12">
        <v>34069</v>
      </c>
      <c r="E12">
        <v>26787964.496887099</v>
      </c>
      <c r="H12">
        <v>508.1814</v>
      </c>
      <c r="I12">
        <v>346016</v>
      </c>
      <c r="J12">
        <v>10046</v>
      </c>
      <c r="K12">
        <v>11032284.7753249</v>
      </c>
      <c r="N12">
        <f>STDEV(N2:N9)</f>
        <v>39.636126682248495</v>
      </c>
      <c r="O12">
        <f>STDEV(O2:O9)</f>
        <v>397629.28908963501</v>
      </c>
      <c r="P12">
        <f>STDEV(P2:P9)</f>
        <v>3082.7543806519147</v>
      </c>
      <c r="Q12">
        <f>STDEV(Q2:Q9)</f>
        <v>4725052.5410152394</v>
      </c>
      <c r="T12">
        <v>625.77390000000003</v>
      </c>
      <c r="U12">
        <v>1007918</v>
      </c>
      <c r="V12">
        <v>17597</v>
      </c>
      <c r="W12">
        <v>18703925.139797099</v>
      </c>
    </row>
    <row r="13" spans="1:23" x14ac:dyDescent="0.25">
      <c r="B13">
        <v>655.09799999999996</v>
      </c>
      <c r="C13">
        <v>673616</v>
      </c>
      <c r="D13">
        <v>19685</v>
      </c>
      <c r="E13">
        <v>22994308.515855599</v>
      </c>
      <c r="H13">
        <v>519.93029999999999</v>
      </c>
      <c r="I13">
        <v>381815</v>
      </c>
      <c r="J13">
        <v>6115</v>
      </c>
      <c r="K13">
        <v>11072979.73776</v>
      </c>
      <c r="T13">
        <v>628.49969999999996</v>
      </c>
      <c r="U13">
        <v>1283075</v>
      </c>
      <c r="V13">
        <v>15937</v>
      </c>
      <c r="W13">
        <v>18529525.389801301</v>
      </c>
    </row>
    <row r="14" spans="1:23" x14ac:dyDescent="0.25">
      <c r="B14">
        <v>646.15380000000005</v>
      </c>
      <c r="C14">
        <v>678220</v>
      </c>
      <c r="D14">
        <v>19848</v>
      </c>
      <c r="E14">
        <v>20270019.1993405</v>
      </c>
      <c r="T14">
        <v>569.95240000000001</v>
      </c>
      <c r="U14">
        <v>1538699</v>
      </c>
      <c r="V14">
        <v>15057</v>
      </c>
      <c r="W14">
        <v>18466157.790803298</v>
      </c>
    </row>
    <row r="15" spans="1:23" x14ac:dyDescent="0.25">
      <c r="B15">
        <v>639.18259999999998</v>
      </c>
      <c r="C15">
        <v>640167</v>
      </c>
      <c r="D15">
        <v>23337</v>
      </c>
      <c r="E15">
        <v>20969304.334932301</v>
      </c>
      <c r="H15">
        <f>AVERAGE(H2:H13)</f>
        <v>497.7641916666667</v>
      </c>
      <c r="I15">
        <f>AVERAGE(I2:I13)</f>
        <v>370206.5</v>
      </c>
      <c r="J15">
        <f>AVERAGE(J2:J13)</f>
        <v>8537.0833333333339</v>
      </c>
      <c r="K15">
        <f>AVERAGE(K2:K13)</f>
        <v>10518025.017338656</v>
      </c>
      <c r="T15">
        <v>573.38670000000002</v>
      </c>
      <c r="U15">
        <v>1373150</v>
      </c>
      <c r="V15">
        <v>13554</v>
      </c>
      <c r="W15">
        <v>12811684.931851201</v>
      </c>
    </row>
    <row r="16" spans="1:23" x14ac:dyDescent="0.25">
      <c r="B16">
        <v>636.94370000000004</v>
      </c>
      <c r="C16">
        <v>640118</v>
      </c>
      <c r="D16">
        <v>21355</v>
      </c>
      <c r="E16">
        <v>18492326.190715302</v>
      </c>
      <c r="H16">
        <f>STDEV(H2:H13)</f>
        <v>29.583319150508345</v>
      </c>
      <c r="I16">
        <f>STDEV(I2:I13)</f>
        <v>102169.30730677121</v>
      </c>
      <c r="J16">
        <f>STDEV(J2:J13)</f>
        <v>5791.8941078079633</v>
      </c>
      <c r="K16">
        <f>STDEV(K2:K13)</f>
        <v>1323310.4074224061</v>
      </c>
      <c r="T16">
        <v>631.71569999999997</v>
      </c>
      <c r="U16">
        <v>1227214</v>
      </c>
      <c r="V16">
        <v>14976</v>
      </c>
      <c r="W16">
        <v>18854531.232987899</v>
      </c>
    </row>
    <row r="17" spans="2:23" x14ac:dyDescent="0.25">
      <c r="B17">
        <v>664.53449999999998</v>
      </c>
      <c r="C17">
        <v>754204</v>
      </c>
      <c r="D17">
        <v>22026</v>
      </c>
      <c r="E17">
        <v>20299375.733607799</v>
      </c>
    </row>
    <row r="18" spans="2:23" x14ac:dyDescent="0.25">
      <c r="B18">
        <v>643.48770000000002</v>
      </c>
      <c r="C18">
        <v>741260</v>
      </c>
      <c r="D18">
        <v>22460</v>
      </c>
      <c r="E18">
        <v>20375470.296006698</v>
      </c>
      <c r="T18">
        <f>AVERAGE(T2:T16)</f>
        <v>613.99351333333345</v>
      </c>
      <c r="U18">
        <f>AVERAGE(U2:U16)</f>
        <v>1185128.0666666667</v>
      </c>
      <c r="V18">
        <f>AVERAGE(V2:V16)</f>
        <v>16368.066666666668</v>
      </c>
      <c r="W18">
        <f>AVERAGE(W2:W16)</f>
        <v>16465493.364607455</v>
      </c>
    </row>
    <row r="19" spans="2:23" x14ac:dyDescent="0.25">
      <c r="B19">
        <v>690.10850000000005</v>
      </c>
      <c r="C19">
        <v>847571</v>
      </c>
      <c r="D19">
        <v>24147</v>
      </c>
      <c r="E19">
        <v>23498584.795556899</v>
      </c>
      <c r="T19">
        <f>STDEV(T2:T16)</f>
        <v>25.83051244740458</v>
      </c>
      <c r="U19">
        <f>STDEV(U2:U16)</f>
        <v>281963.46019994118</v>
      </c>
      <c r="V19">
        <f>STDEV(V2:V16)</f>
        <v>5063.7904699749897</v>
      </c>
      <c r="W19">
        <f>STDEV(W2:W16)</f>
        <v>2073198.1633244031</v>
      </c>
    </row>
    <row r="20" spans="2:23" x14ac:dyDescent="0.25">
      <c r="B20">
        <v>658.32330000000002</v>
      </c>
      <c r="C20">
        <v>871379</v>
      </c>
      <c r="D20">
        <v>44821</v>
      </c>
      <c r="E20">
        <v>22309717.530179199</v>
      </c>
    </row>
    <row r="21" spans="2:23" x14ac:dyDescent="0.25">
      <c r="B21">
        <v>679.64959999999996</v>
      </c>
      <c r="C21">
        <v>862898</v>
      </c>
      <c r="D21">
        <v>26377</v>
      </c>
      <c r="E21">
        <v>21981930.908344101</v>
      </c>
    </row>
    <row r="22" spans="2:23" x14ac:dyDescent="0.25">
      <c r="B22">
        <v>699.71680000000003</v>
      </c>
      <c r="C22">
        <v>674514</v>
      </c>
      <c r="D22">
        <v>18906</v>
      </c>
      <c r="E22">
        <v>24664510.116810098</v>
      </c>
    </row>
    <row r="24" spans="2:23" x14ac:dyDescent="0.25">
      <c r="B24">
        <f>AVERAGE(B2:B22)</f>
        <v>665.87653809523806</v>
      </c>
      <c r="C24">
        <f>AVERAGE(C2:C22)</f>
        <v>727165.80952380947</v>
      </c>
      <c r="D24">
        <f>AVERAGE(D2:D22)</f>
        <v>26071.714285714286</v>
      </c>
      <c r="E24">
        <f>AVERAGE(E2:E22)</f>
        <v>22141165.421821553</v>
      </c>
    </row>
    <row r="25" spans="2:23" x14ac:dyDescent="0.25">
      <c r="B25">
        <f>STDEV(B2:B22)</f>
        <v>41.186546247500246</v>
      </c>
      <c r="C25">
        <f>STDEV(C2:C22)</f>
        <v>105254.78335098084</v>
      </c>
      <c r="D25">
        <f>STDEV(D2:D22)</f>
        <v>8379.3254510303959</v>
      </c>
      <c r="E25">
        <f>STDEV(E2:E22)</f>
        <v>3049121.1087193633</v>
      </c>
    </row>
    <row r="38" spans="3:16" x14ac:dyDescent="0.25">
      <c r="C38" t="s">
        <v>16</v>
      </c>
      <c r="D38">
        <v>2464</v>
      </c>
      <c r="F38">
        <v>9171</v>
      </c>
      <c r="L38" t="s">
        <v>17</v>
      </c>
      <c r="M38">
        <v>2464</v>
      </c>
      <c r="O38">
        <v>9171</v>
      </c>
    </row>
    <row r="39" spans="3:16" x14ac:dyDescent="0.25">
      <c r="D39" t="s">
        <v>1</v>
      </c>
      <c r="E39" t="s">
        <v>15</v>
      </c>
      <c r="F39" t="s">
        <v>1</v>
      </c>
      <c r="G39" t="s">
        <v>15</v>
      </c>
      <c r="M39" t="s">
        <v>4</v>
      </c>
      <c r="N39" t="s">
        <v>3</v>
      </c>
      <c r="O39" t="s">
        <v>4</v>
      </c>
      <c r="P39" t="s">
        <v>3</v>
      </c>
    </row>
    <row r="40" spans="3:16" x14ac:dyDescent="0.25">
      <c r="D40">
        <v>785.19470000000001</v>
      </c>
      <c r="E40">
        <v>20503</v>
      </c>
      <c r="F40">
        <v>609.88800000000003</v>
      </c>
      <c r="G40">
        <v>11420</v>
      </c>
      <c r="M40">
        <v>35126877.753955796</v>
      </c>
      <c r="N40">
        <v>20503</v>
      </c>
      <c r="O40">
        <v>17035717.160047501</v>
      </c>
      <c r="P40">
        <v>11420</v>
      </c>
    </row>
    <row r="41" spans="3:16" x14ac:dyDescent="0.25">
      <c r="D41">
        <v>806.81799999999998</v>
      </c>
      <c r="E41">
        <v>12892</v>
      </c>
      <c r="F41">
        <v>601.9008</v>
      </c>
      <c r="G41">
        <v>28440</v>
      </c>
      <c r="M41">
        <v>41516976.967402302</v>
      </c>
      <c r="N41">
        <v>12892</v>
      </c>
      <c r="O41">
        <v>15945489.3010878</v>
      </c>
      <c r="P41">
        <v>28440</v>
      </c>
    </row>
    <row r="42" spans="3:16" x14ac:dyDescent="0.25">
      <c r="D42">
        <v>707.16359999999997</v>
      </c>
      <c r="E42">
        <v>11471</v>
      </c>
      <c r="F42">
        <v>664.18989999999997</v>
      </c>
      <c r="G42">
        <v>13086</v>
      </c>
      <c r="M42">
        <v>28519911.790396299</v>
      </c>
      <c r="N42">
        <v>11471</v>
      </c>
      <c r="O42">
        <v>17719545.127440602</v>
      </c>
      <c r="P42">
        <v>13086</v>
      </c>
    </row>
    <row r="43" spans="3:16" x14ac:dyDescent="0.25">
      <c r="D43">
        <v>702.45439999999996</v>
      </c>
      <c r="E43">
        <v>17286</v>
      </c>
      <c r="F43">
        <v>635.43449999999996</v>
      </c>
      <c r="G43">
        <v>14512</v>
      </c>
      <c r="M43">
        <v>27761190.0393022</v>
      </c>
      <c r="N43">
        <v>17286</v>
      </c>
      <c r="O43">
        <v>15012332.233128</v>
      </c>
      <c r="P43">
        <v>14512</v>
      </c>
    </row>
    <row r="44" spans="3:16" x14ac:dyDescent="0.25">
      <c r="D44">
        <v>739.03219999999999</v>
      </c>
      <c r="E44">
        <v>15470</v>
      </c>
      <c r="F44">
        <v>627.45659999999998</v>
      </c>
      <c r="G44">
        <v>14005</v>
      </c>
      <c r="M44">
        <v>33031223.030021202</v>
      </c>
      <c r="N44">
        <v>15470</v>
      </c>
      <c r="O44">
        <v>15713221.663031699</v>
      </c>
      <c r="P44">
        <v>14005</v>
      </c>
    </row>
    <row r="45" spans="3:16" x14ac:dyDescent="0.25">
      <c r="D45">
        <v>734.80830000000003</v>
      </c>
      <c r="E45">
        <v>14155</v>
      </c>
      <c r="F45">
        <v>599.33100000000002</v>
      </c>
      <c r="G45">
        <v>13595</v>
      </c>
      <c r="M45">
        <v>30063032.673227999</v>
      </c>
      <c r="N45">
        <v>14155</v>
      </c>
      <c r="O45">
        <v>15117542.6731435</v>
      </c>
      <c r="P45">
        <v>13595</v>
      </c>
    </row>
    <row r="46" spans="3:16" x14ac:dyDescent="0.25">
      <c r="D46">
        <v>710.28589999999997</v>
      </c>
      <c r="E46">
        <v>14714</v>
      </c>
      <c r="F46">
        <v>624.03399999999999</v>
      </c>
      <c r="G46">
        <v>13417</v>
      </c>
      <c r="M46">
        <v>28241273.976850599</v>
      </c>
      <c r="N46">
        <v>14714</v>
      </c>
      <c r="O46">
        <v>15129427.128249001</v>
      </c>
      <c r="P46">
        <v>13417</v>
      </c>
    </row>
    <row r="47" spans="3:16" x14ac:dyDescent="0.25">
      <c r="D47">
        <v>776.21360000000004</v>
      </c>
      <c r="E47">
        <v>11297</v>
      </c>
      <c r="F47">
        <v>582.86410000000001</v>
      </c>
      <c r="G47">
        <v>17548</v>
      </c>
      <c r="M47">
        <v>34849536.280694701</v>
      </c>
      <c r="N47">
        <v>11297</v>
      </c>
      <c r="O47">
        <v>12623151.764506601</v>
      </c>
      <c r="P47">
        <v>17548</v>
      </c>
    </row>
    <row r="48" spans="3:16" x14ac:dyDescent="0.25">
      <c r="F48">
        <v>632.78070000000002</v>
      </c>
      <c r="G48">
        <v>14427</v>
      </c>
      <c r="O48">
        <v>16717378.51255</v>
      </c>
      <c r="P48">
        <v>14427</v>
      </c>
    </row>
    <row r="49" spans="4:16" x14ac:dyDescent="0.25">
      <c r="F49">
        <v>602.69470000000001</v>
      </c>
      <c r="G49">
        <v>27950</v>
      </c>
      <c r="M49">
        <f>AVERAGE(M40:M47)</f>
        <v>32388752.813981384</v>
      </c>
      <c r="N49">
        <f>AVERAGE(N40:N47)</f>
        <v>14723.5</v>
      </c>
      <c r="O49">
        <v>18602770.420686301</v>
      </c>
      <c r="P49">
        <v>27950</v>
      </c>
    </row>
    <row r="50" spans="4:16" x14ac:dyDescent="0.25">
      <c r="F50">
        <v>625.77390000000003</v>
      </c>
      <c r="G50">
        <v>17597</v>
      </c>
      <c r="M50">
        <f>STDEV(M40:M47)</f>
        <v>4725052.5410152394</v>
      </c>
      <c r="N50">
        <f>STDEV(N40:N47)</f>
        <v>3082.7543806519147</v>
      </c>
      <c r="O50">
        <v>18703925.139797099</v>
      </c>
      <c r="P50">
        <v>17597</v>
      </c>
    </row>
    <row r="51" spans="4:16" x14ac:dyDescent="0.25">
      <c r="F51">
        <v>628.49969999999996</v>
      </c>
      <c r="G51">
        <v>15937</v>
      </c>
      <c r="O51">
        <v>18529525.389801301</v>
      </c>
      <c r="P51">
        <v>15937</v>
      </c>
    </row>
    <row r="52" spans="4:16" x14ac:dyDescent="0.25">
      <c r="F52">
        <v>569.95240000000001</v>
      </c>
      <c r="G52">
        <v>15057</v>
      </c>
      <c r="O52">
        <v>18466157.790803298</v>
      </c>
      <c r="P52">
        <v>15057</v>
      </c>
    </row>
    <row r="53" spans="4:16" x14ac:dyDescent="0.25">
      <c r="F53">
        <v>573.38670000000002</v>
      </c>
      <c r="G53">
        <v>13554</v>
      </c>
      <c r="O53">
        <v>12811684.931851201</v>
      </c>
      <c r="P53">
        <v>13554</v>
      </c>
    </row>
    <row r="54" spans="4:16" x14ac:dyDescent="0.25">
      <c r="F54">
        <v>631.71569999999997</v>
      </c>
      <c r="G54">
        <v>14976</v>
      </c>
      <c r="O54">
        <v>18854531.232987899</v>
      </c>
      <c r="P54">
        <v>14976</v>
      </c>
    </row>
    <row r="56" spans="4:16" x14ac:dyDescent="0.25">
      <c r="D56">
        <f>AVERAGE(D40:D47)</f>
        <v>745.24633749999998</v>
      </c>
      <c r="E56">
        <f>AVERAGE(E40:E47)</f>
        <v>14723.5</v>
      </c>
      <c r="F56">
        <f>AVERAGE(F40:F54)</f>
        <v>613.99351333333345</v>
      </c>
      <c r="G56">
        <f>AVERAGE(G40:G54)</f>
        <v>16368.066666666668</v>
      </c>
      <c r="O56">
        <f>AVERAGE(O40:O54)</f>
        <v>16465493.364607455</v>
      </c>
      <c r="P56">
        <f>AVERAGE(P40:P54)</f>
        <v>16368.066666666668</v>
      </c>
    </row>
    <row r="57" spans="4:16" x14ac:dyDescent="0.25">
      <c r="D57">
        <f>STDEV(D40:D47)</f>
        <v>39.636126682248495</v>
      </c>
      <c r="E57">
        <f>STDEV(E40:E47)</f>
        <v>3082.7543806519147</v>
      </c>
      <c r="F57">
        <f>STDEV(F40:F54)</f>
        <v>25.83051244740458</v>
      </c>
      <c r="G57">
        <f>STDEV(G40:G54)</f>
        <v>5063.7904699749897</v>
      </c>
      <c r="O57">
        <f>STDEV(O40:O54)</f>
        <v>2073198.1633244031</v>
      </c>
      <c r="P57">
        <f>STDEV(P40:P54)</f>
        <v>5063.7904699749897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abSelected="1" zoomScale="55" zoomScaleNormal="55" workbookViewId="0">
      <selection activeCell="H26" sqref="H26"/>
    </sheetView>
  </sheetViews>
  <sheetFormatPr defaultRowHeight="15" x14ac:dyDescent="0.25"/>
  <cols>
    <col min="1" max="1" width="10.140625" customWidth="1"/>
    <col min="5" max="5" width="15.28515625" customWidth="1"/>
    <col min="11" max="11" width="22.140625" customWidth="1"/>
    <col min="13" max="13" width="12.5703125" customWidth="1"/>
    <col min="15" max="15" width="16.140625" customWidth="1"/>
    <col min="17" max="17" width="15.28515625" customWidth="1"/>
    <col min="21" max="21" width="15.85546875" customWidth="1"/>
    <col min="23" max="23" width="25.28515625" customWidth="1"/>
  </cols>
  <sheetData>
    <row r="1" spans="1:23" x14ac:dyDescent="0.25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  <c r="N1" t="s">
        <v>1</v>
      </c>
      <c r="O1" t="s">
        <v>2</v>
      </c>
      <c r="P1" t="s">
        <v>3</v>
      </c>
      <c r="Q1" t="s">
        <v>4</v>
      </c>
      <c r="T1" t="s">
        <v>1</v>
      </c>
      <c r="U1" t="s">
        <v>2</v>
      </c>
      <c r="V1" t="s">
        <v>3</v>
      </c>
      <c r="W1" t="s">
        <v>4</v>
      </c>
    </row>
    <row r="2" spans="1:23" x14ac:dyDescent="0.25">
      <c r="A2" t="s">
        <v>6</v>
      </c>
      <c r="B2">
        <v>618.2432</v>
      </c>
      <c r="C2">
        <v>691824</v>
      </c>
      <c r="D2">
        <v>37568</v>
      </c>
      <c r="E2">
        <v>17574352.8795675</v>
      </c>
      <c r="G2" t="s">
        <v>7</v>
      </c>
      <c r="H2">
        <v>496.43540000000002</v>
      </c>
      <c r="I2">
        <v>301603</v>
      </c>
      <c r="J2">
        <v>4688</v>
      </c>
      <c r="K2">
        <v>9362432.0624136496</v>
      </c>
      <c r="M2" t="s">
        <v>5</v>
      </c>
      <c r="N2">
        <v>785.19470000000001</v>
      </c>
      <c r="O2">
        <v>2624058</v>
      </c>
      <c r="P2">
        <v>20503</v>
      </c>
      <c r="Q2">
        <v>35126877.753955796</v>
      </c>
      <c r="S2" t="s">
        <v>0</v>
      </c>
      <c r="T2">
        <v>609.88800000000003</v>
      </c>
      <c r="U2">
        <v>1383071</v>
      </c>
      <c r="V2">
        <v>11420</v>
      </c>
      <c r="W2">
        <v>17035717.160047501</v>
      </c>
    </row>
    <row r="3" spans="1:23" x14ac:dyDescent="0.25">
      <c r="B3">
        <v>716.98230000000001</v>
      </c>
      <c r="C3">
        <v>698835</v>
      </c>
      <c r="D3">
        <v>22823</v>
      </c>
      <c r="E3">
        <v>24855562.8510007</v>
      </c>
      <c r="H3">
        <v>538.57590000000005</v>
      </c>
      <c r="I3">
        <v>481932</v>
      </c>
      <c r="J3">
        <v>9815</v>
      </c>
      <c r="K3">
        <v>11937844.2234833</v>
      </c>
      <c r="N3">
        <v>806.81799999999998</v>
      </c>
      <c r="O3">
        <v>2053925</v>
      </c>
      <c r="P3">
        <v>12892</v>
      </c>
      <c r="Q3">
        <v>41516976.967402302</v>
      </c>
      <c r="T3">
        <v>601.9008</v>
      </c>
      <c r="U3">
        <v>1276085</v>
      </c>
      <c r="V3">
        <v>28440</v>
      </c>
      <c r="W3">
        <v>15945489.3010878</v>
      </c>
    </row>
    <row r="4" spans="1:23" x14ac:dyDescent="0.25">
      <c r="B4">
        <v>572.35479999999995</v>
      </c>
      <c r="C4">
        <v>518270</v>
      </c>
      <c r="D4">
        <v>16780</v>
      </c>
      <c r="E4">
        <v>18741166.930718299</v>
      </c>
      <c r="H4">
        <v>462.44170000000003</v>
      </c>
      <c r="I4">
        <v>322940</v>
      </c>
      <c r="J4">
        <v>6672</v>
      </c>
      <c r="K4">
        <v>9786781.8487916291</v>
      </c>
      <c r="N4">
        <v>707.16359999999997</v>
      </c>
      <c r="O4">
        <v>1444983</v>
      </c>
      <c r="P4">
        <v>11471</v>
      </c>
      <c r="Q4">
        <v>28519911.790396299</v>
      </c>
      <c r="T4">
        <v>664.18989999999997</v>
      </c>
      <c r="U4">
        <v>799268</v>
      </c>
      <c r="V4">
        <v>13086</v>
      </c>
      <c r="W4">
        <v>17719545.127440602</v>
      </c>
    </row>
    <row r="5" spans="1:23" x14ac:dyDescent="0.25">
      <c r="B5">
        <v>671.8596</v>
      </c>
      <c r="C5">
        <v>789291</v>
      </c>
      <c r="D5">
        <v>24572</v>
      </c>
      <c r="E5">
        <v>23134142.789500199</v>
      </c>
      <c r="H5">
        <v>486.49419999999998</v>
      </c>
      <c r="I5">
        <v>358104</v>
      </c>
      <c r="J5">
        <v>5403</v>
      </c>
      <c r="K5">
        <v>9448953.583083</v>
      </c>
      <c r="N5">
        <v>702.45439999999996</v>
      </c>
      <c r="O5">
        <v>1953914</v>
      </c>
      <c r="P5">
        <v>17286</v>
      </c>
      <c r="Q5">
        <v>27761190.0393022</v>
      </c>
      <c r="T5">
        <v>635.43449999999996</v>
      </c>
      <c r="U5">
        <v>866694</v>
      </c>
      <c r="V5">
        <v>14512</v>
      </c>
      <c r="W5">
        <v>15012332.233128</v>
      </c>
    </row>
    <row r="6" spans="1:23" x14ac:dyDescent="0.25">
      <c r="B6">
        <v>626.76329999999996</v>
      </c>
      <c r="C6">
        <v>644162</v>
      </c>
      <c r="D6">
        <v>20969</v>
      </c>
      <c r="E6">
        <v>17741792.955641001</v>
      </c>
      <c r="H6">
        <v>472.93020000000001</v>
      </c>
      <c r="I6">
        <v>341913</v>
      </c>
      <c r="J6">
        <v>7354</v>
      </c>
      <c r="K6">
        <v>9685326.9120437</v>
      </c>
      <c r="N6">
        <v>739.03219999999999</v>
      </c>
      <c r="O6">
        <v>2486118</v>
      </c>
      <c r="P6">
        <v>15470</v>
      </c>
      <c r="Q6">
        <v>33031223.030021202</v>
      </c>
      <c r="T6">
        <v>627.45659999999998</v>
      </c>
      <c r="U6">
        <v>844567</v>
      </c>
      <c r="V6">
        <v>14005</v>
      </c>
      <c r="W6">
        <v>15713221.663031699</v>
      </c>
    </row>
    <row r="7" spans="1:23" x14ac:dyDescent="0.25">
      <c r="B7">
        <v>721.87840000000006</v>
      </c>
      <c r="C7">
        <v>984241</v>
      </c>
      <c r="D7">
        <v>31945</v>
      </c>
      <c r="E7">
        <v>24957004.2930802</v>
      </c>
      <c r="H7">
        <v>465.16340000000002</v>
      </c>
      <c r="I7">
        <v>272761</v>
      </c>
      <c r="J7">
        <v>6626</v>
      </c>
      <c r="K7">
        <v>8539307.2617415395</v>
      </c>
      <c r="N7">
        <v>734.80830000000003</v>
      </c>
      <c r="O7">
        <v>2135790</v>
      </c>
      <c r="P7">
        <v>14155</v>
      </c>
      <c r="Q7">
        <v>30063032.673227999</v>
      </c>
      <c r="T7">
        <v>599.33100000000002</v>
      </c>
      <c r="U7">
        <v>971672</v>
      </c>
      <c r="V7">
        <v>13595</v>
      </c>
      <c r="W7">
        <v>15117542.6731435</v>
      </c>
    </row>
    <row r="8" spans="1:23" x14ac:dyDescent="0.25">
      <c r="B8">
        <v>738.44309999999996</v>
      </c>
      <c r="C8">
        <v>790417</v>
      </c>
      <c r="D8">
        <v>46920</v>
      </c>
      <c r="E8">
        <v>26318535.820994601</v>
      </c>
      <c r="H8">
        <v>463.79649999999998</v>
      </c>
      <c r="I8">
        <v>322194</v>
      </c>
      <c r="J8">
        <v>7073</v>
      </c>
      <c r="K8">
        <v>9496420.3265699409</v>
      </c>
      <c r="N8">
        <v>710.28589999999997</v>
      </c>
      <c r="O8">
        <v>2104724</v>
      </c>
      <c r="P8">
        <v>14714</v>
      </c>
      <c r="Q8">
        <v>28241273.976850599</v>
      </c>
      <c r="T8">
        <v>624.03399999999999</v>
      </c>
      <c r="U8">
        <v>832416</v>
      </c>
      <c r="V8">
        <v>13417</v>
      </c>
      <c r="W8">
        <v>15129427.128249001</v>
      </c>
    </row>
    <row r="9" spans="1:23" x14ac:dyDescent="0.25">
      <c r="B9">
        <v>667.19870000000003</v>
      </c>
      <c r="C9">
        <v>701073</v>
      </c>
      <c r="D9">
        <v>17832</v>
      </c>
      <c r="E9">
        <v>22520395.234882399</v>
      </c>
      <c r="H9">
        <v>551.67240000000004</v>
      </c>
      <c r="I9">
        <v>650225</v>
      </c>
      <c r="J9">
        <v>26177</v>
      </c>
      <c r="K9">
        <v>13059695.256372901</v>
      </c>
      <c r="N9">
        <v>776.21360000000004</v>
      </c>
      <c r="O9">
        <v>1601250</v>
      </c>
      <c r="P9">
        <v>11297</v>
      </c>
      <c r="Q9">
        <v>34849536.280694701</v>
      </c>
      <c r="T9">
        <v>582.86410000000001</v>
      </c>
      <c r="U9">
        <v>1322561</v>
      </c>
      <c r="V9">
        <v>17548</v>
      </c>
      <c r="W9">
        <v>12623151.764506601</v>
      </c>
    </row>
    <row r="10" spans="1:23" x14ac:dyDescent="0.25">
      <c r="B10">
        <v>702.28319999999997</v>
      </c>
      <c r="C10">
        <v>712502</v>
      </c>
      <c r="D10">
        <v>25534</v>
      </c>
      <c r="E10">
        <v>27854323.235146001</v>
      </c>
      <c r="H10">
        <v>513.08330000000001</v>
      </c>
      <c r="I10">
        <v>315291</v>
      </c>
      <c r="J10">
        <v>5194</v>
      </c>
      <c r="K10">
        <v>11436854.841658199</v>
      </c>
      <c r="T10">
        <v>632.78070000000002</v>
      </c>
      <c r="U10">
        <v>1330399</v>
      </c>
      <c r="V10">
        <v>14427</v>
      </c>
      <c r="W10">
        <v>16717378.51255</v>
      </c>
    </row>
    <row r="11" spans="1:23" x14ac:dyDescent="0.25">
      <c r="B11">
        <v>619.8537</v>
      </c>
      <c r="C11">
        <v>753713</v>
      </c>
      <c r="D11">
        <v>25532</v>
      </c>
      <c r="E11">
        <v>18623684.7494861</v>
      </c>
      <c r="H11">
        <v>494.46559999999999</v>
      </c>
      <c r="I11">
        <v>347684</v>
      </c>
      <c r="J11">
        <v>7282</v>
      </c>
      <c r="K11">
        <v>11357419.378821099</v>
      </c>
      <c r="N11">
        <f>AVERAGE(N2:N9)</f>
        <v>745.24633749999998</v>
      </c>
      <c r="O11">
        <f>AVERAGE(O2:O9)</f>
        <v>2050595.25</v>
      </c>
      <c r="P11">
        <f>AVERAGE(P2:P9)</f>
        <v>14723.5</v>
      </c>
      <c r="Q11">
        <f>AVERAGE(Q2:Q9)</f>
        <v>32388752.813981384</v>
      </c>
      <c r="T11">
        <v>602.69470000000001</v>
      </c>
      <c r="U11">
        <v>1720132</v>
      </c>
      <c r="V11">
        <v>27950</v>
      </c>
      <c r="W11">
        <v>18602770.420686301</v>
      </c>
    </row>
    <row r="12" spans="1:23" x14ac:dyDescent="0.25">
      <c r="B12">
        <v>714.34849999999994</v>
      </c>
      <c r="C12">
        <v>602207</v>
      </c>
      <c r="D12">
        <v>34069</v>
      </c>
      <c r="E12">
        <v>26787964.496887099</v>
      </c>
      <c r="H12">
        <v>508.1814</v>
      </c>
      <c r="I12">
        <v>346016</v>
      </c>
      <c r="J12">
        <v>10046</v>
      </c>
      <c r="K12">
        <v>11032284.7753249</v>
      </c>
      <c r="N12">
        <f>STDEV(N2:N9)</f>
        <v>39.636126682248495</v>
      </c>
      <c r="O12">
        <f>STDEV(O2:O9)</f>
        <v>397629.28908963501</v>
      </c>
      <c r="P12">
        <f>STDEV(P2:P9)</f>
        <v>3082.7543806519147</v>
      </c>
      <c r="Q12">
        <f>STDEV(Q2:Q9)</f>
        <v>4725052.5410152394</v>
      </c>
      <c r="T12">
        <v>625.77390000000003</v>
      </c>
      <c r="U12">
        <v>1007918</v>
      </c>
      <c r="V12">
        <v>17597</v>
      </c>
      <c r="W12">
        <v>18703925.139797099</v>
      </c>
    </row>
    <row r="13" spans="1:23" x14ac:dyDescent="0.25">
      <c r="B13">
        <v>655.09799999999996</v>
      </c>
      <c r="C13">
        <v>673616</v>
      </c>
      <c r="D13">
        <v>19685</v>
      </c>
      <c r="E13">
        <v>22994308.515855599</v>
      </c>
      <c r="H13">
        <v>519.93029999999999</v>
      </c>
      <c r="I13">
        <v>381815</v>
      </c>
      <c r="J13">
        <v>6115</v>
      </c>
      <c r="K13">
        <v>11072979.73776</v>
      </c>
      <c r="T13">
        <v>628.49969999999996</v>
      </c>
      <c r="U13">
        <v>1283075</v>
      </c>
      <c r="V13">
        <v>15937</v>
      </c>
      <c r="W13">
        <v>18529525.389801301</v>
      </c>
    </row>
    <row r="14" spans="1:23" x14ac:dyDescent="0.25">
      <c r="B14">
        <v>646.15380000000005</v>
      </c>
      <c r="C14">
        <v>678220</v>
      </c>
      <c r="D14">
        <v>19848</v>
      </c>
      <c r="E14">
        <v>20270019.1993405</v>
      </c>
      <c r="T14">
        <v>569.95240000000001</v>
      </c>
      <c r="U14">
        <v>1538699</v>
      </c>
      <c r="V14">
        <v>15057</v>
      </c>
      <c r="W14">
        <v>18466157.790803298</v>
      </c>
    </row>
    <row r="15" spans="1:23" x14ac:dyDescent="0.25">
      <c r="B15">
        <v>639.18259999999998</v>
      </c>
      <c r="C15">
        <v>640167</v>
      </c>
      <c r="D15">
        <v>23337</v>
      </c>
      <c r="E15">
        <v>20969304.334932301</v>
      </c>
      <c r="H15">
        <f>AVERAGE(H2:H13)</f>
        <v>497.7641916666667</v>
      </c>
      <c r="I15">
        <f>AVERAGE(I2:I13)</f>
        <v>370206.5</v>
      </c>
      <c r="J15">
        <f>AVERAGE(J2:J13)</f>
        <v>8537.0833333333339</v>
      </c>
      <c r="K15">
        <f>AVERAGE(K2:K13)</f>
        <v>10518025.017338656</v>
      </c>
      <c r="T15">
        <v>573.38670000000002</v>
      </c>
      <c r="U15">
        <v>1373150</v>
      </c>
      <c r="V15">
        <v>13554</v>
      </c>
      <c r="W15">
        <v>12811684.931851201</v>
      </c>
    </row>
    <row r="16" spans="1:23" x14ac:dyDescent="0.25">
      <c r="B16">
        <v>636.94370000000004</v>
      </c>
      <c r="C16">
        <v>640118</v>
      </c>
      <c r="D16">
        <v>21355</v>
      </c>
      <c r="E16">
        <v>18492326.190715302</v>
      </c>
      <c r="H16">
        <f>STDEV(H2:H13)</f>
        <v>29.583319150508345</v>
      </c>
      <c r="I16">
        <f>STDEV(I2:I13)</f>
        <v>102169.30730677121</v>
      </c>
      <c r="J16">
        <f>STDEV(J2:J13)</f>
        <v>5791.8941078079633</v>
      </c>
      <c r="K16">
        <f>STDEV(K2:K13)</f>
        <v>1323310.4074224061</v>
      </c>
      <c r="T16">
        <v>631.71569999999997</v>
      </c>
      <c r="U16">
        <v>1227214</v>
      </c>
      <c r="V16">
        <v>14976</v>
      </c>
      <c r="W16">
        <v>18854531.232987899</v>
      </c>
    </row>
    <row r="17" spans="2:23" x14ac:dyDescent="0.25">
      <c r="B17">
        <v>664.53449999999998</v>
      </c>
      <c r="C17">
        <v>754204</v>
      </c>
      <c r="D17">
        <v>22026</v>
      </c>
      <c r="E17">
        <v>20299375.733607799</v>
      </c>
    </row>
    <row r="18" spans="2:23" x14ac:dyDescent="0.25">
      <c r="B18">
        <v>643.48770000000002</v>
      </c>
      <c r="C18">
        <v>741260</v>
      </c>
      <c r="D18">
        <v>22460</v>
      </c>
      <c r="E18">
        <v>20375470.296006698</v>
      </c>
      <c r="T18">
        <f>AVERAGE(T2:T16)</f>
        <v>613.99351333333345</v>
      </c>
      <c r="U18">
        <f>AVERAGE(U2:U16)</f>
        <v>1185128.0666666667</v>
      </c>
      <c r="V18">
        <f>AVERAGE(V2:V16)</f>
        <v>16368.066666666668</v>
      </c>
      <c r="W18">
        <f>AVERAGE(W2:W16)</f>
        <v>16465493.364607455</v>
      </c>
    </row>
    <row r="19" spans="2:23" x14ac:dyDescent="0.25">
      <c r="B19">
        <v>690.10850000000005</v>
      </c>
      <c r="C19">
        <v>847571</v>
      </c>
      <c r="D19">
        <v>24147</v>
      </c>
      <c r="E19">
        <v>23498584.795556899</v>
      </c>
      <c r="T19">
        <f>STDEV(T2:T16)</f>
        <v>25.83051244740458</v>
      </c>
      <c r="U19">
        <f>STDEV(U2:U16)</f>
        <v>281963.46019994118</v>
      </c>
      <c r="V19">
        <f>STDEV(V2:V16)</f>
        <v>5063.7904699749897</v>
      </c>
      <c r="W19">
        <f>STDEV(W2:W16)</f>
        <v>2073198.1633244031</v>
      </c>
    </row>
    <row r="20" spans="2:23" x14ac:dyDescent="0.25">
      <c r="B20">
        <v>658.32330000000002</v>
      </c>
      <c r="C20">
        <v>871379</v>
      </c>
      <c r="D20">
        <v>44821</v>
      </c>
      <c r="E20">
        <v>22309717.530179199</v>
      </c>
    </row>
    <row r="21" spans="2:23" x14ac:dyDescent="0.25">
      <c r="B21">
        <v>679.64959999999996</v>
      </c>
      <c r="C21">
        <v>862898</v>
      </c>
      <c r="D21">
        <v>26377</v>
      </c>
      <c r="E21">
        <v>21981930.908344101</v>
      </c>
    </row>
    <row r="22" spans="2:23" x14ac:dyDescent="0.25">
      <c r="B22">
        <v>699.71680000000003</v>
      </c>
      <c r="C22">
        <v>674514</v>
      </c>
      <c r="D22">
        <v>18906</v>
      </c>
      <c r="E22">
        <v>24664510.116810098</v>
      </c>
    </row>
    <row r="24" spans="2:23" x14ac:dyDescent="0.25">
      <c r="B24">
        <f>AVERAGE(B2:B22)</f>
        <v>665.87653809523806</v>
      </c>
      <c r="C24">
        <f>AVERAGE(C2:C22)</f>
        <v>727165.80952380947</v>
      </c>
      <c r="D24">
        <f>AVERAGE(D2:D22)</f>
        <v>26071.714285714286</v>
      </c>
      <c r="E24">
        <f>AVERAGE(E2:E22)</f>
        <v>22141165.421821553</v>
      </c>
    </row>
    <row r="25" spans="2:23" x14ac:dyDescent="0.25">
      <c r="B25">
        <f>STDEV(B2:B22)</f>
        <v>41.186546247500246</v>
      </c>
      <c r="C25">
        <f>STDEV(C2:C22)</f>
        <v>105254.78335098084</v>
      </c>
      <c r="D25">
        <f>STDEV(D2:D22)</f>
        <v>8379.3254510303959</v>
      </c>
      <c r="E25">
        <f>STDEV(E2:E22)</f>
        <v>3049121.1087193633</v>
      </c>
    </row>
    <row r="31" spans="2:23" x14ac:dyDescent="0.25">
      <c r="B31" t="s">
        <v>9</v>
      </c>
      <c r="C31">
        <v>2493</v>
      </c>
      <c r="D31">
        <v>9312</v>
      </c>
      <c r="E31">
        <v>2464</v>
      </c>
      <c r="F31">
        <v>9171</v>
      </c>
      <c r="H31">
        <v>2464</v>
      </c>
      <c r="I31">
        <v>9171</v>
      </c>
      <c r="M31" t="s">
        <v>2</v>
      </c>
      <c r="N31">
        <v>2493</v>
      </c>
      <c r="O31">
        <v>9312</v>
      </c>
      <c r="P31">
        <v>2464</v>
      </c>
      <c r="Q31">
        <v>9171</v>
      </c>
    </row>
    <row r="32" spans="2:23" x14ac:dyDescent="0.25">
      <c r="M32" t="s">
        <v>11</v>
      </c>
    </row>
    <row r="33" spans="3:17" x14ac:dyDescent="0.25">
      <c r="C33">
        <v>37568</v>
      </c>
      <c r="D33">
        <v>4688</v>
      </c>
      <c r="E33">
        <v>20503</v>
      </c>
      <c r="F33">
        <v>11420</v>
      </c>
      <c r="H33">
        <v>20503</v>
      </c>
      <c r="I33">
        <v>11420</v>
      </c>
      <c r="N33">
        <v>691824</v>
      </c>
      <c r="O33">
        <v>301603</v>
      </c>
      <c r="P33">
        <v>2624058</v>
      </c>
      <c r="Q33">
        <v>1383071</v>
      </c>
    </row>
    <row r="34" spans="3:17" x14ac:dyDescent="0.25">
      <c r="C34">
        <v>22823</v>
      </c>
      <c r="D34">
        <v>9815</v>
      </c>
      <c r="E34">
        <v>12892</v>
      </c>
      <c r="F34">
        <v>28440</v>
      </c>
      <c r="H34">
        <v>12892</v>
      </c>
      <c r="I34">
        <v>28440</v>
      </c>
      <c r="N34">
        <v>698835</v>
      </c>
      <c r="O34">
        <v>481932</v>
      </c>
      <c r="P34">
        <v>2053925</v>
      </c>
      <c r="Q34">
        <v>1276085</v>
      </c>
    </row>
    <row r="35" spans="3:17" x14ac:dyDescent="0.25">
      <c r="C35">
        <v>16780</v>
      </c>
      <c r="D35">
        <v>6672</v>
      </c>
      <c r="E35">
        <v>11471</v>
      </c>
      <c r="F35">
        <v>13086</v>
      </c>
      <c r="H35">
        <v>11471</v>
      </c>
      <c r="I35">
        <v>13086</v>
      </c>
      <c r="N35">
        <v>518270</v>
      </c>
      <c r="O35">
        <v>322940</v>
      </c>
      <c r="P35">
        <v>1444983</v>
      </c>
      <c r="Q35">
        <v>799268</v>
      </c>
    </row>
    <row r="36" spans="3:17" x14ac:dyDescent="0.25">
      <c r="C36">
        <v>24572</v>
      </c>
      <c r="D36">
        <v>5403</v>
      </c>
      <c r="E36">
        <v>17286</v>
      </c>
      <c r="F36">
        <v>14512</v>
      </c>
      <c r="H36">
        <v>17286</v>
      </c>
      <c r="I36">
        <v>14512</v>
      </c>
      <c r="N36">
        <v>789291</v>
      </c>
      <c r="O36">
        <v>358104</v>
      </c>
      <c r="P36">
        <v>1953914</v>
      </c>
      <c r="Q36">
        <v>866694</v>
      </c>
    </row>
    <row r="37" spans="3:17" x14ac:dyDescent="0.25">
      <c r="C37">
        <v>20969</v>
      </c>
      <c r="D37">
        <v>7354</v>
      </c>
      <c r="E37">
        <v>15470</v>
      </c>
      <c r="F37">
        <v>14005</v>
      </c>
      <c r="H37">
        <v>15470</v>
      </c>
      <c r="I37">
        <v>14005</v>
      </c>
      <c r="N37">
        <v>644162</v>
      </c>
      <c r="O37">
        <v>341913</v>
      </c>
      <c r="P37">
        <v>2486118</v>
      </c>
      <c r="Q37">
        <v>844567</v>
      </c>
    </row>
    <row r="38" spans="3:17" x14ac:dyDescent="0.25">
      <c r="C38">
        <v>31945</v>
      </c>
      <c r="D38">
        <v>6626</v>
      </c>
      <c r="E38">
        <v>14155</v>
      </c>
      <c r="F38">
        <v>13595</v>
      </c>
      <c r="H38">
        <v>14155</v>
      </c>
      <c r="I38">
        <v>13595</v>
      </c>
      <c r="N38">
        <v>984241</v>
      </c>
      <c r="O38">
        <v>272761</v>
      </c>
      <c r="P38">
        <v>2135790</v>
      </c>
      <c r="Q38">
        <v>971672</v>
      </c>
    </row>
    <row r="39" spans="3:17" x14ac:dyDescent="0.25">
      <c r="C39">
        <v>46920</v>
      </c>
      <c r="D39">
        <v>7073</v>
      </c>
      <c r="E39">
        <v>14714</v>
      </c>
      <c r="F39">
        <v>13417</v>
      </c>
      <c r="H39">
        <v>14714</v>
      </c>
      <c r="I39">
        <v>13417</v>
      </c>
      <c r="N39">
        <v>790417</v>
      </c>
      <c r="O39">
        <v>322194</v>
      </c>
      <c r="P39">
        <v>2104724</v>
      </c>
      <c r="Q39">
        <v>832416</v>
      </c>
    </row>
    <row r="40" spans="3:17" x14ac:dyDescent="0.25">
      <c r="C40">
        <v>17832</v>
      </c>
      <c r="D40">
        <v>26177</v>
      </c>
      <c r="E40">
        <v>11297</v>
      </c>
      <c r="F40">
        <v>17548</v>
      </c>
      <c r="H40">
        <v>11297</v>
      </c>
      <c r="I40">
        <v>17548</v>
      </c>
      <c r="N40">
        <v>701073</v>
      </c>
      <c r="O40">
        <v>650225</v>
      </c>
      <c r="P40">
        <v>1601250</v>
      </c>
      <c r="Q40">
        <v>1322561</v>
      </c>
    </row>
    <row r="41" spans="3:17" x14ac:dyDescent="0.25">
      <c r="C41">
        <v>25534</v>
      </c>
      <c r="D41">
        <v>5194</v>
      </c>
      <c r="F41">
        <v>14427</v>
      </c>
      <c r="I41">
        <v>14427</v>
      </c>
      <c r="N41">
        <v>712502</v>
      </c>
      <c r="O41">
        <v>315291</v>
      </c>
      <c r="Q41">
        <v>1330399</v>
      </c>
    </row>
    <row r="42" spans="3:17" x14ac:dyDescent="0.25">
      <c r="C42">
        <v>25532</v>
      </c>
      <c r="D42">
        <v>7282</v>
      </c>
      <c r="F42">
        <v>27950</v>
      </c>
      <c r="I42">
        <v>27950</v>
      </c>
      <c r="N42">
        <v>753713</v>
      </c>
      <c r="O42">
        <v>347684</v>
      </c>
      <c r="Q42">
        <v>1720132</v>
      </c>
    </row>
    <row r="43" spans="3:17" x14ac:dyDescent="0.25">
      <c r="C43">
        <v>34069</v>
      </c>
      <c r="D43">
        <v>10046</v>
      </c>
      <c r="F43">
        <v>17597</v>
      </c>
      <c r="I43">
        <v>17597</v>
      </c>
      <c r="N43">
        <v>602207</v>
      </c>
      <c r="O43">
        <v>346016</v>
      </c>
      <c r="Q43">
        <v>1007918</v>
      </c>
    </row>
    <row r="44" spans="3:17" x14ac:dyDescent="0.25">
      <c r="C44">
        <v>19685</v>
      </c>
      <c r="D44">
        <v>6115</v>
      </c>
      <c r="F44">
        <v>15937</v>
      </c>
      <c r="I44">
        <v>15937</v>
      </c>
      <c r="N44">
        <v>673616</v>
      </c>
      <c r="O44">
        <v>381815</v>
      </c>
      <c r="Q44">
        <v>1283075</v>
      </c>
    </row>
    <row r="45" spans="3:17" x14ac:dyDescent="0.25">
      <c r="C45">
        <v>19848</v>
      </c>
      <c r="F45">
        <v>15057</v>
      </c>
      <c r="I45">
        <v>15057</v>
      </c>
      <c r="N45">
        <v>678220</v>
      </c>
      <c r="Q45">
        <v>1538699</v>
      </c>
    </row>
    <row r="46" spans="3:17" x14ac:dyDescent="0.25">
      <c r="C46">
        <v>23337</v>
      </c>
      <c r="F46">
        <v>13554</v>
      </c>
      <c r="I46">
        <v>13554</v>
      </c>
      <c r="N46">
        <v>640167</v>
      </c>
      <c r="Q46">
        <v>1373150</v>
      </c>
    </row>
    <row r="47" spans="3:17" x14ac:dyDescent="0.25">
      <c r="C47">
        <v>21355</v>
      </c>
      <c r="F47">
        <v>14976</v>
      </c>
      <c r="I47">
        <v>14976</v>
      </c>
      <c r="N47">
        <v>640118</v>
      </c>
      <c r="Q47">
        <v>1227214</v>
      </c>
    </row>
    <row r="48" spans="3:17" x14ac:dyDescent="0.25">
      <c r="C48">
        <v>22026</v>
      </c>
      <c r="N48">
        <v>754204</v>
      </c>
    </row>
    <row r="49" spans="2:17" x14ac:dyDescent="0.25">
      <c r="C49">
        <v>22460</v>
      </c>
      <c r="N49">
        <v>741260</v>
      </c>
    </row>
    <row r="50" spans="2:17" x14ac:dyDescent="0.25">
      <c r="C50">
        <v>24147</v>
      </c>
      <c r="N50">
        <v>847571</v>
      </c>
    </row>
    <row r="51" spans="2:17" x14ac:dyDescent="0.25">
      <c r="C51">
        <v>44821</v>
      </c>
      <c r="N51">
        <v>871379</v>
      </c>
    </row>
    <row r="52" spans="2:17" x14ac:dyDescent="0.25">
      <c r="C52">
        <v>26377</v>
      </c>
      <c r="N52">
        <v>862898</v>
      </c>
    </row>
    <row r="53" spans="2:17" x14ac:dyDescent="0.25">
      <c r="C53">
        <v>18906</v>
      </c>
      <c r="N53">
        <v>674514</v>
      </c>
    </row>
    <row r="55" spans="2:17" x14ac:dyDescent="0.25">
      <c r="B55" t="s">
        <v>8</v>
      </c>
      <c r="D55" s="1">
        <v>3.8784000000000001E-7</v>
      </c>
      <c r="E55" s="1">
        <v>9.7134000000000001E-4</v>
      </c>
      <c r="F55" s="1">
        <v>3.3721000000000001E-4</v>
      </c>
      <c r="I55">
        <v>0.41339999999999999</v>
      </c>
      <c r="M55" t="s">
        <v>10</v>
      </c>
      <c r="O55" s="1">
        <v>1.1594E-10</v>
      </c>
      <c r="P55" s="1">
        <v>3.6739E-14</v>
      </c>
      <c r="Q55" s="1">
        <v>7.1935000000000002E-8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"/>
  <sheetViews>
    <sheetView topLeftCell="I1" zoomScale="70" zoomScaleNormal="70" workbookViewId="0">
      <selection activeCell="T50" sqref="T50"/>
    </sheetView>
  </sheetViews>
  <sheetFormatPr defaultRowHeight="15" x14ac:dyDescent="0.25"/>
  <sheetData>
    <row r="1" spans="1:35" x14ac:dyDescent="0.25">
      <c r="A1" t="s">
        <v>36</v>
      </c>
      <c r="B1" t="s">
        <v>1</v>
      </c>
      <c r="C1" t="s">
        <v>2</v>
      </c>
      <c r="D1" t="s">
        <v>37</v>
      </c>
      <c r="E1" t="s">
        <v>38</v>
      </c>
      <c r="G1" t="s">
        <v>39</v>
      </c>
      <c r="H1" t="s">
        <v>1</v>
      </c>
      <c r="I1" t="s">
        <v>2</v>
      </c>
      <c r="J1" t="s">
        <v>37</v>
      </c>
      <c r="K1" t="s">
        <v>38</v>
      </c>
      <c r="M1" t="s">
        <v>40</v>
      </c>
      <c r="N1" t="s">
        <v>1</v>
      </c>
      <c r="O1" t="s">
        <v>2</v>
      </c>
      <c r="P1" t="s">
        <v>37</v>
      </c>
      <c r="Q1" t="s">
        <v>38</v>
      </c>
      <c r="S1" t="s">
        <v>41</v>
      </c>
      <c r="T1" t="s">
        <v>1</v>
      </c>
      <c r="U1" t="s">
        <v>2</v>
      </c>
      <c r="V1" t="s">
        <v>37</v>
      </c>
      <c r="W1" t="s">
        <v>38</v>
      </c>
      <c r="Y1" t="s">
        <v>42</v>
      </c>
      <c r="Z1" t="s">
        <v>1</v>
      </c>
      <c r="AA1" t="s">
        <v>2</v>
      </c>
      <c r="AB1" t="s">
        <v>37</v>
      </c>
      <c r="AC1" t="s">
        <v>38</v>
      </c>
      <c r="AE1" t="s">
        <v>43</v>
      </c>
      <c r="AF1" t="s">
        <v>1</v>
      </c>
      <c r="AG1" t="s">
        <v>2</v>
      </c>
      <c r="AH1" t="s">
        <v>37</v>
      </c>
      <c r="AI1" t="s">
        <v>38</v>
      </c>
    </row>
    <row r="2" spans="1:35" x14ac:dyDescent="0.25">
      <c r="B2">
        <v>702.70730000000003</v>
      </c>
      <c r="C2">
        <v>944558</v>
      </c>
      <c r="D2">
        <v>16552</v>
      </c>
      <c r="E2">
        <v>23902290.977982301</v>
      </c>
      <c r="H2">
        <v>695.89819999999997</v>
      </c>
      <c r="I2">
        <v>963234</v>
      </c>
      <c r="J2">
        <v>19027</v>
      </c>
      <c r="K2">
        <v>23105380.131368499</v>
      </c>
      <c r="N2">
        <v>708.0027</v>
      </c>
      <c r="O2">
        <v>1434694</v>
      </c>
      <c r="P2">
        <v>13647</v>
      </c>
      <c r="Q2">
        <v>26765578.350398</v>
      </c>
      <c r="T2">
        <v>587.20920000000001</v>
      </c>
      <c r="U2">
        <v>424005</v>
      </c>
      <c r="V2">
        <v>16852</v>
      </c>
      <c r="W2">
        <v>17605917.748209599</v>
      </c>
      <c r="Z2">
        <v>630.35739999999998</v>
      </c>
      <c r="AA2">
        <v>413897</v>
      </c>
      <c r="AB2">
        <v>14718</v>
      </c>
      <c r="AC2">
        <v>20484603.517774101</v>
      </c>
      <c r="AF2">
        <v>572.39710000000002</v>
      </c>
      <c r="AG2">
        <v>907015</v>
      </c>
      <c r="AH2">
        <v>12312</v>
      </c>
      <c r="AI2">
        <v>15456627.906989099</v>
      </c>
    </row>
    <row r="3" spans="1:35" x14ac:dyDescent="0.25">
      <c r="B3">
        <v>726.86419999999998</v>
      </c>
      <c r="C3">
        <v>1294076</v>
      </c>
      <c r="D3">
        <v>17206</v>
      </c>
      <c r="E3">
        <v>26343217.150034901</v>
      </c>
      <c r="H3">
        <v>686.94169999999997</v>
      </c>
      <c r="I3">
        <v>1153390</v>
      </c>
      <c r="J3">
        <v>21219</v>
      </c>
      <c r="K3">
        <v>24206848.1199039</v>
      </c>
      <c r="N3">
        <v>684.31590000000006</v>
      </c>
      <c r="O3">
        <v>1040202</v>
      </c>
      <c r="P3">
        <v>10306</v>
      </c>
      <c r="Q3">
        <v>21623625.0357625</v>
      </c>
      <c r="T3">
        <v>613.26430000000005</v>
      </c>
      <c r="U3">
        <v>632643</v>
      </c>
      <c r="V3">
        <v>15017</v>
      </c>
      <c r="W3">
        <v>17799287.934811901</v>
      </c>
      <c r="Z3">
        <v>602.37090000000001</v>
      </c>
      <c r="AA3">
        <v>724170</v>
      </c>
      <c r="AB3">
        <v>14219</v>
      </c>
      <c r="AC3">
        <v>18206914.771844398</v>
      </c>
      <c r="AF3">
        <v>590.29700000000003</v>
      </c>
      <c r="AG3">
        <v>479440</v>
      </c>
      <c r="AH3">
        <v>9422</v>
      </c>
      <c r="AI3">
        <v>16764916.4394609</v>
      </c>
    </row>
    <row r="4" spans="1:35" x14ac:dyDescent="0.25">
      <c r="B4">
        <v>696.08090000000004</v>
      </c>
      <c r="C4">
        <v>1310952</v>
      </c>
      <c r="D4">
        <v>14886</v>
      </c>
      <c r="E4">
        <v>25574387.007098</v>
      </c>
      <c r="H4">
        <v>663.38570000000004</v>
      </c>
      <c r="I4">
        <v>1220716</v>
      </c>
      <c r="J4">
        <v>17593</v>
      </c>
      <c r="K4">
        <v>23392796.354809601</v>
      </c>
      <c r="N4">
        <v>681.95060000000001</v>
      </c>
      <c r="O4">
        <v>1407400</v>
      </c>
      <c r="P4">
        <v>15037</v>
      </c>
      <c r="Q4">
        <v>25385360.051647499</v>
      </c>
      <c r="T4">
        <v>586.29200000000003</v>
      </c>
      <c r="U4">
        <v>491520</v>
      </c>
      <c r="V4">
        <v>13325</v>
      </c>
      <c r="W4">
        <v>16794781.3455511</v>
      </c>
      <c r="Z4">
        <v>584.25879999999995</v>
      </c>
      <c r="AA4">
        <v>716732</v>
      </c>
      <c r="AB4">
        <v>12177</v>
      </c>
      <c r="AC4">
        <v>16532514.1087904</v>
      </c>
      <c r="AF4">
        <v>566.60760000000005</v>
      </c>
      <c r="AG4">
        <v>482544</v>
      </c>
      <c r="AH4">
        <v>11549</v>
      </c>
      <c r="AI4">
        <v>15496264.436722901</v>
      </c>
    </row>
    <row r="5" spans="1:35" x14ac:dyDescent="0.25">
      <c r="B5">
        <v>688.33699999999999</v>
      </c>
      <c r="C5">
        <v>960946</v>
      </c>
      <c r="D5">
        <v>14573</v>
      </c>
      <c r="E5">
        <v>25934497.231996201</v>
      </c>
      <c r="H5">
        <v>700.87070000000006</v>
      </c>
      <c r="I5">
        <v>1509072</v>
      </c>
      <c r="J5">
        <v>17162</v>
      </c>
      <c r="K5">
        <v>24856060.5656607</v>
      </c>
      <c r="N5">
        <v>681.48500000000001</v>
      </c>
      <c r="O5">
        <v>1079396</v>
      </c>
      <c r="P5">
        <v>16647</v>
      </c>
      <c r="Q5">
        <v>25099673.413426001</v>
      </c>
      <c r="T5">
        <v>587.98749999999995</v>
      </c>
      <c r="U5">
        <v>376832</v>
      </c>
      <c r="V5">
        <v>12753</v>
      </c>
      <c r="W5">
        <v>17545086.139161099</v>
      </c>
      <c r="Z5">
        <v>605.40309999999999</v>
      </c>
      <c r="AA5">
        <v>974250</v>
      </c>
      <c r="AB5">
        <v>13228</v>
      </c>
      <c r="AC5">
        <v>17261321.838833801</v>
      </c>
      <c r="AF5">
        <v>594.73360000000002</v>
      </c>
      <c r="AG5">
        <v>472905</v>
      </c>
      <c r="AH5">
        <v>13036</v>
      </c>
      <c r="AI5">
        <v>17577848.671383601</v>
      </c>
    </row>
    <row r="6" spans="1:35" x14ac:dyDescent="0.25">
      <c r="B6">
        <v>675.33609999999999</v>
      </c>
      <c r="C6">
        <v>1106977</v>
      </c>
      <c r="D6">
        <v>20858</v>
      </c>
      <c r="E6">
        <v>21165970.355290599</v>
      </c>
      <c r="H6">
        <v>670.71209999999996</v>
      </c>
      <c r="I6">
        <v>922428</v>
      </c>
      <c r="J6">
        <v>15270</v>
      </c>
      <c r="K6">
        <v>22632326.537094701</v>
      </c>
      <c r="N6">
        <v>652.36929999999995</v>
      </c>
      <c r="O6">
        <v>829820</v>
      </c>
      <c r="P6">
        <v>12900</v>
      </c>
      <c r="Q6">
        <v>21868543.877190001</v>
      </c>
      <c r="T6">
        <v>638.93269999999995</v>
      </c>
      <c r="U6">
        <v>373571</v>
      </c>
      <c r="V6">
        <v>11227</v>
      </c>
      <c r="W6">
        <v>22110564.459685002</v>
      </c>
      <c r="Z6">
        <v>595.07449999999994</v>
      </c>
      <c r="AA6">
        <v>556408</v>
      </c>
      <c r="AB6">
        <v>12167</v>
      </c>
      <c r="AC6">
        <v>16830977.886762898</v>
      </c>
      <c r="AF6">
        <v>571.74509999999998</v>
      </c>
      <c r="AG6">
        <v>454848</v>
      </c>
      <c r="AH6">
        <v>17210</v>
      </c>
      <c r="AI6">
        <v>16599031.8037993</v>
      </c>
    </row>
    <row r="7" spans="1:35" x14ac:dyDescent="0.25">
      <c r="B7">
        <v>657.27440000000001</v>
      </c>
      <c r="C7">
        <v>1186703</v>
      </c>
      <c r="D7">
        <v>15081</v>
      </c>
      <c r="E7">
        <v>23145527.477092501</v>
      </c>
      <c r="H7">
        <v>658.1069</v>
      </c>
      <c r="I7">
        <v>824285</v>
      </c>
      <c r="J7">
        <v>17438</v>
      </c>
      <c r="K7">
        <v>23054192.345098201</v>
      </c>
      <c r="N7">
        <v>716.505</v>
      </c>
      <c r="O7">
        <v>1310536</v>
      </c>
      <c r="P7">
        <v>17089</v>
      </c>
      <c r="Q7">
        <v>22956083.441904798</v>
      </c>
      <c r="T7">
        <v>607.78049999999996</v>
      </c>
      <c r="U7">
        <v>326994</v>
      </c>
      <c r="V7">
        <v>17242</v>
      </c>
      <c r="W7">
        <v>21262831.072507501</v>
      </c>
      <c r="Z7">
        <v>584.09720000000004</v>
      </c>
      <c r="AA7">
        <v>698778</v>
      </c>
      <c r="AB7">
        <v>12048</v>
      </c>
      <c r="AC7">
        <v>16563928.4242904</v>
      </c>
      <c r="AF7">
        <v>601.84379999999999</v>
      </c>
      <c r="AG7">
        <v>943149</v>
      </c>
      <c r="AH7">
        <v>12652</v>
      </c>
      <c r="AI7">
        <v>20222349.3597988</v>
      </c>
    </row>
    <row r="8" spans="1:35" x14ac:dyDescent="0.25">
      <c r="B8">
        <v>705.80160000000001</v>
      </c>
      <c r="C8">
        <v>883130</v>
      </c>
      <c r="D8">
        <v>14150</v>
      </c>
      <c r="E8">
        <v>23979186.8529207</v>
      </c>
      <c r="H8">
        <v>668.13300000000004</v>
      </c>
      <c r="I8">
        <v>1285791</v>
      </c>
      <c r="J8">
        <v>17263</v>
      </c>
      <c r="K8">
        <v>21716726.8685886</v>
      </c>
      <c r="N8">
        <v>708.43269999999995</v>
      </c>
      <c r="O8">
        <v>1368130</v>
      </c>
      <c r="P8">
        <v>13807</v>
      </c>
      <c r="Q8">
        <v>26765112.2775601</v>
      </c>
      <c r="T8">
        <v>602.09029999999996</v>
      </c>
      <c r="U8">
        <v>457192</v>
      </c>
      <c r="V8">
        <v>9868</v>
      </c>
      <c r="W8">
        <v>18454525.4935041</v>
      </c>
      <c r="Z8">
        <v>593.87660000000005</v>
      </c>
      <c r="AA8">
        <v>563479</v>
      </c>
      <c r="AB8">
        <v>12285</v>
      </c>
      <c r="AC8">
        <v>15905576.9403584</v>
      </c>
      <c r="AF8">
        <v>583.1499</v>
      </c>
      <c r="AG8">
        <v>351742</v>
      </c>
      <c r="AH8">
        <v>8985</v>
      </c>
      <c r="AI8">
        <v>15924345.713183399</v>
      </c>
    </row>
    <row r="9" spans="1:35" x14ac:dyDescent="0.25">
      <c r="B9">
        <v>705.7577</v>
      </c>
      <c r="C9">
        <v>1076011</v>
      </c>
      <c r="D9">
        <v>9275</v>
      </c>
      <c r="E9">
        <v>28257317.456153002</v>
      </c>
      <c r="H9">
        <v>676.75130000000001</v>
      </c>
      <c r="I9">
        <v>1278653</v>
      </c>
      <c r="J9">
        <v>12586</v>
      </c>
      <c r="K9">
        <v>23205567.2877855</v>
      </c>
      <c r="N9">
        <v>674.12909999999999</v>
      </c>
      <c r="O9">
        <v>935997</v>
      </c>
      <c r="P9">
        <v>12089</v>
      </c>
      <c r="Q9">
        <v>22907494.6366781</v>
      </c>
      <c r="T9">
        <v>627.56640000000004</v>
      </c>
      <c r="U9">
        <v>628624</v>
      </c>
      <c r="V9">
        <v>13430</v>
      </c>
      <c r="W9">
        <v>20281512.6198356</v>
      </c>
      <c r="Z9">
        <v>616.16449999999998</v>
      </c>
      <c r="AA9">
        <v>541947</v>
      </c>
      <c r="AB9">
        <v>13909</v>
      </c>
      <c r="AC9">
        <v>17900362.912636898</v>
      </c>
      <c r="AF9">
        <v>605.91359999999997</v>
      </c>
      <c r="AG9">
        <v>450774</v>
      </c>
      <c r="AH9">
        <v>15003</v>
      </c>
      <c r="AI9">
        <v>17990380.5814845</v>
      </c>
    </row>
    <row r="10" spans="1:35" x14ac:dyDescent="0.25">
      <c r="B10">
        <v>647.25189999999998</v>
      </c>
      <c r="C10">
        <v>817773</v>
      </c>
      <c r="D10">
        <v>14182</v>
      </c>
      <c r="E10">
        <v>22923690.792288199</v>
      </c>
      <c r="H10">
        <v>693.68430000000001</v>
      </c>
      <c r="I10">
        <v>1569196</v>
      </c>
      <c r="J10">
        <v>16630</v>
      </c>
      <c r="K10">
        <v>26416481.4801233</v>
      </c>
      <c r="N10">
        <v>702.68629999999996</v>
      </c>
      <c r="O10">
        <v>1220487</v>
      </c>
      <c r="P10">
        <v>13707</v>
      </c>
      <c r="Q10">
        <v>28294813.166400298</v>
      </c>
      <c r="T10">
        <v>612.79629999999997</v>
      </c>
      <c r="U10">
        <v>552310</v>
      </c>
      <c r="V10">
        <v>10876</v>
      </c>
      <c r="W10">
        <v>19606152.4319757</v>
      </c>
      <c r="AF10">
        <v>589.22760000000005</v>
      </c>
      <c r="AG10">
        <v>585803</v>
      </c>
      <c r="AH10">
        <v>7348</v>
      </c>
      <c r="AI10">
        <v>16738676.0875367</v>
      </c>
    </row>
    <row r="11" spans="1:35" x14ac:dyDescent="0.25">
      <c r="H11">
        <v>684.87630000000001</v>
      </c>
      <c r="I11">
        <v>1473646</v>
      </c>
      <c r="J11">
        <v>13926</v>
      </c>
      <c r="K11">
        <v>23711301.050677501</v>
      </c>
      <c r="N11">
        <v>689.72439999999995</v>
      </c>
      <c r="O11">
        <v>873644</v>
      </c>
      <c r="P11">
        <v>11214</v>
      </c>
      <c r="Q11">
        <v>23798412.075625099</v>
      </c>
      <c r="T11">
        <v>619.34969999999998</v>
      </c>
      <c r="U11">
        <v>991077</v>
      </c>
      <c r="V11">
        <v>15968</v>
      </c>
      <c r="W11">
        <v>16841503.3829429</v>
      </c>
      <c r="Z11">
        <f>AVERAGE(Z2:Z9)</f>
        <v>601.45037500000001</v>
      </c>
      <c r="AA11">
        <f t="shared" ref="AA11:AC11" si="0">AVERAGE(AA2:AA9)</f>
        <v>648707.625</v>
      </c>
      <c r="AB11">
        <f t="shared" si="0"/>
        <v>13093.875</v>
      </c>
      <c r="AC11">
        <f t="shared" si="0"/>
        <v>17460775.050161414</v>
      </c>
      <c r="AF11">
        <v>593.58479999999997</v>
      </c>
      <c r="AG11">
        <v>711176</v>
      </c>
      <c r="AH11">
        <v>10707</v>
      </c>
      <c r="AI11">
        <v>17167371.2585411</v>
      </c>
    </row>
    <row r="12" spans="1:35" x14ac:dyDescent="0.25">
      <c r="B12">
        <f>AVERAGE(B2:B10)</f>
        <v>689.49012222222223</v>
      </c>
      <c r="C12">
        <f t="shared" ref="C12:E12" si="1">AVERAGE(C2:C10)</f>
        <v>1064569.5555555555</v>
      </c>
      <c r="D12">
        <f t="shared" si="1"/>
        <v>15195.888888888889</v>
      </c>
      <c r="E12">
        <f t="shared" si="1"/>
        <v>24580676.144539602</v>
      </c>
      <c r="H12">
        <v>687.66880000000003</v>
      </c>
      <c r="I12">
        <v>1188906</v>
      </c>
      <c r="J12">
        <v>11020</v>
      </c>
      <c r="K12">
        <v>24189264.010923699</v>
      </c>
      <c r="T12">
        <v>636.24379999999996</v>
      </c>
      <c r="U12">
        <v>544796</v>
      </c>
      <c r="V12">
        <v>11202</v>
      </c>
      <c r="W12">
        <v>19033944.418313898</v>
      </c>
      <c r="Z12">
        <f>STDEV(Z2:Z9)</f>
        <v>15.871311735306742</v>
      </c>
      <c r="AA12">
        <f t="shared" ref="AA12:AC12" si="2">STDEV(AA2:AA9)</f>
        <v>169505.06354251949</v>
      </c>
      <c r="AB12">
        <f t="shared" si="2"/>
        <v>1071.3140712628181</v>
      </c>
      <c r="AC12">
        <f t="shared" si="2"/>
        <v>1434999.7526895569</v>
      </c>
      <c r="AF12">
        <v>615.27850000000001</v>
      </c>
      <c r="AG12">
        <v>1025168</v>
      </c>
      <c r="AH12">
        <v>12348</v>
      </c>
      <c r="AI12">
        <v>19131231.2143973</v>
      </c>
    </row>
    <row r="13" spans="1:35" x14ac:dyDescent="0.25">
      <c r="B13">
        <f>STDEV(B2:B10)</f>
        <v>25.41957521929595</v>
      </c>
      <c r="C13">
        <f t="shared" ref="C13:E13" si="3">STDEV(C2:C10)</f>
        <v>176491.09754681066</v>
      </c>
      <c r="D13">
        <f t="shared" si="3"/>
        <v>3074.3919498188752</v>
      </c>
      <c r="E13">
        <f t="shared" si="3"/>
        <v>2142778.5271126986</v>
      </c>
      <c r="H13">
        <v>730.02059999999994</v>
      </c>
      <c r="I13">
        <v>1226054</v>
      </c>
      <c r="J13">
        <v>15920</v>
      </c>
      <c r="K13">
        <v>25667283.797603499</v>
      </c>
      <c r="N13">
        <f>AVERAGE(N2:N11)</f>
        <v>689.96010000000001</v>
      </c>
      <c r="O13">
        <f t="shared" ref="O13:Q13" si="4">AVERAGE(O2:O11)</f>
        <v>1150030.6000000001</v>
      </c>
      <c r="P13">
        <f t="shared" si="4"/>
        <v>13644.3</v>
      </c>
      <c r="Q13">
        <f t="shared" si="4"/>
        <v>24546469.632659242</v>
      </c>
      <c r="T13">
        <v>598.77279999999996</v>
      </c>
      <c r="U13">
        <v>581621</v>
      </c>
      <c r="V13">
        <v>13365</v>
      </c>
      <c r="W13">
        <v>18568807.562125701</v>
      </c>
      <c r="AF13">
        <v>597.45730000000003</v>
      </c>
      <c r="AG13">
        <v>518165</v>
      </c>
      <c r="AH13">
        <v>11636</v>
      </c>
      <c r="AI13">
        <v>18497329.409168001</v>
      </c>
    </row>
    <row r="14" spans="1:35" x14ac:dyDescent="0.25">
      <c r="N14">
        <f>STDEV(N2:N11)</f>
        <v>19.336037201729486</v>
      </c>
      <c r="O14">
        <f t="shared" ref="O14:Q14" si="5">STDEV(O2:O11)</f>
        <v>227877.1663278268</v>
      </c>
      <c r="P14">
        <f t="shared" si="5"/>
        <v>2182.6521609169758</v>
      </c>
      <c r="Q14">
        <f t="shared" si="5"/>
        <v>2270490.2496358664</v>
      </c>
      <c r="T14">
        <v>612.24329999999998</v>
      </c>
      <c r="U14">
        <v>538017</v>
      </c>
      <c r="V14">
        <v>10275</v>
      </c>
      <c r="W14">
        <v>19099074.4893572</v>
      </c>
      <c r="AF14">
        <v>560.64769999999999</v>
      </c>
      <c r="AG14">
        <v>701925</v>
      </c>
      <c r="AH14">
        <v>11637</v>
      </c>
      <c r="AI14">
        <v>18122539.521444902</v>
      </c>
    </row>
    <row r="15" spans="1:35" x14ac:dyDescent="0.25">
      <c r="H15">
        <f>AVERAGE(H2:H13)</f>
        <v>684.75413333333336</v>
      </c>
      <c r="I15">
        <f t="shared" ref="I15:K15" si="6">AVERAGE(I2:I13)</f>
        <v>1217947.5833333333</v>
      </c>
      <c r="J15">
        <f t="shared" si="6"/>
        <v>16254.5</v>
      </c>
      <c r="K15">
        <f t="shared" si="6"/>
        <v>23846185.712469805</v>
      </c>
      <c r="AF15">
        <v>585.0607</v>
      </c>
      <c r="AG15">
        <v>461738</v>
      </c>
      <c r="AH15">
        <v>14350</v>
      </c>
      <c r="AI15">
        <v>17272277.685642</v>
      </c>
    </row>
    <row r="16" spans="1:35" x14ac:dyDescent="0.25">
      <c r="H16">
        <f>STDEV(H2:H13)</f>
        <v>19.61029780680331</v>
      </c>
      <c r="I16">
        <f t="shared" ref="I16:K16" si="7">STDEV(I2:I13)</f>
        <v>232391.5132445319</v>
      </c>
      <c r="J16">
        <f t="shared" si="7"/>
        <v>2777.6351124980074</v>
      </c>
      <c r="K16">
        <f t="shared" si="7"/>
        <v>1314557.9656315034</v>
      </c>
      <c r="T16">
        <f>AVERAGE(T2:T14)</f>
        <v>610.04067692307683</v>
      </c>
      <c r="U16">
        <f t="shared" ref="U16:W16" si="8">AVERAGE(U2:U14)</f>
        <v>532246.30769230775</v>
      </c>
      <c r="V16">
        <f t="shared" si="8"/>
        <v>13184.615384615385</v>
      </c>
      <c r="W16">
        <f t="shared" si="8"/>
        <v>18846460.699844714</v>
      </c>
      <c r="AF16">
        <v>605.18179999999995</v>
      </c>
      <c r="AG16">
        <v>626929</v>
      </c>
      <c r="AH16">
        <v>12956</v>
      </c>
      <c r="AI16">
        <v>18818394.6937568</v>
      </c>
    </row>
    <row r="17" spans="20:35" x14ac:dyDescent="0.25">
      <c r="T17">
        <f>STDEV(T2:T14)</f>
        <v>17.571043506678528</v>
      </c>
      <c r="U17">
        <f t="shared" ref="U17:W17" si="9">STDEV(U2:U14)</f>
        <v>169162.86514105499</v>
      </c>
      <c r="V17">
        <f t="shared" si="9"/>
        <v>2481.1660745995168</v>
      </c>
      <c r="W17">
        <f t="shared" si="9"/>
        <v>1633445.4483628145</v>
      </c>
    </row>
    <row r="18" spans="20:35" x14ac:dyDescent="0.25">
      <c r="AF18">
        <f>AVERAGE(AF2:AF16)</f>
        <v>588.87507333333338</v>
      </c>
      <c r="AG18">
        <f t="shared" ref="AG18:AI18" si="10">AVERAGE(AG2:AG16)</f>
        <v>611554.73333333328</v>
      </c>
      <c r="AH18">
        <f t="shared" si="10"/>
        <v>12076.733333333334</v>
      </c>
      <c r="AI18">
        <f t="shared" si="10"/>
        <v>17451972.318887286</v>
      </c>
    </row>
    <row r="19" spans="20:35" x14ac:dyDescent="0.25">
      <c r="AF19">
        <f>STDEV(AF2:AF16)</f>
        <v>15.717973744432404</v>
      </c>
      <c r="AG19">
        <f t="shared" ref="AG19:AI19" si="11">STDEV(AG2:AG16)</f>
        <v>205237.97691233142</v>
      </c>
      <c r="AH19">
        <f t="shared" si="11"/>
        <v>2445.7543524199145</v>
      </c>
      <c r="AI19">
        <f t="shared" si="11"/>
        <v>1367261.0278861173</v>
      </c>
    </row>
    <row r="50" spans="4:24" x14ac:dyDescent="0.25">
      <c r="D50" t="s">
        <v>47</v>
      </c>
      <c r="H50" t="s">
        <v>48</v>
      </c>
      <c r="T50" t="s">
        <v>47</v>
      </c>
      <c r="X50" t="s">
        <v>48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7"/>
  <sheetViews>
    <sheetView topLeftCell="A10" zoomScale="85" zoomScaleNormal="85" workbookViewId="0">
      <selection activeCell="B46" sqref="B46"/>
    </sheetView>
  </sheetViews>
  <sheetFormatPr defaultRowHeight="15" x14ac:dyDescent="0.25"/>
  <cols>
    <col min="1" max="1" width="32.28515625" style="19" bestFit="1" customWidth="1"/>
    <col min="2" max="2" width="14.42578125" style="19" bestFit="1" customWidth="1"/>
    <col min="3" max="3" width="13.140625" style="19" bestFit="1" customWidth="1"/>
    <col min="4" max="4" width="33.140625" style="19" bestFit="1" customWidth="1"/>
    <col min="5" max="5" width="14.42578125" style="19" bestFit="1" customWidth="1"/>
    <col min="6" max="6" width="13.140625" style="19" bestFit="1" customWidth="1"/>
    <col min="7" max="7" width="29.42578125" style="19" bestFit="1" customWidth="1"/>
    <col min="8" max="8" width="14.42578125" style="19" bestFit="1" customWidth="1"/>
    <col min="9" max="9" width="13.140625" style="19" bestFit="1" customWidth="1"/>
    <col min="10" max="10" width="32.28515625" style="19" bestFit="1" customWidth="1"/>
    <col min="11" max="11" width="14.42578125" style="19" bestFit="1" customWidth="1"/>
    <col min="12" max="14" width="13.140625" style="19" bestFit="1" customWidth="1"/>
    <col min="15" max="15" width="13.42578125" style="19" bestFit="1" customWidth="1"/>
    <col min="16" max="16" width="7.42578125" style="19" customWidth="1"/>
    <col min="17" max="16384" width="9.140625" style="19"/>
  </cols>
  <sheetData>
    <row r="1" spans="1:6" ht="15.75" thickBot="1" x14ac:dyDescent="0.3">
      <c r="A1" s="19" t="s">
        <v>45</v>
      </c>
      <c r="B1" s="19" t="s">
        <v>10</v>
      </c>
      <c r="C1" s="19" t="s">
        <v>46</v>
      </c>
      <c r="D1" s="32" t="s">
        <v>44</v>
      </c>
      <c r="E1" s="19" t="s">
        <v>10</v>
      </c>
      <c r="F1" s="19" t="s">
        <v>46</v>
      </c>
    </row>
    <row r="2" spans="1:6" x14ac:dyDescent="0.25">
      <c r="A2" s="29" t="s">
        <v>27</v>
      </c>
      <c r="B2" s="36">
        <v>3.1260000000000003E-8</v>
      </c>
      <c r="C2" s="19">
        <v>0.13020000000000001</v>
      </c>
      <c r="D2" s="29" t="s">
        <v>27</v>
      </c>
      <c r="E2" s="36">
        <v>6.5484999999999996E-7</v>
      </c>
      <c r="F2" s="19">
        <v>0.30430000000000001</v>
      </c>
    </row>
    <row r="3" spans="1:6" x14ac:dyDescent="0.25">
      <c r="A3" s="30" t="s">
        <v>28</v>
      </c>
      <c r="B3" s="36">
        <v>4.5064000000000002E-7</v>
      </c>
      <c r="C3" s="19">
        <v>0.1464</v>
      </c>
      <c r="D3" s="30" t="s">
        <v>28</v>
      </c>
      <c r="E3" s="36">
        <v>9.5180000000000004E-7</v>
      </c>
      <c r="F3" s="19">
        <v>0.4078</v>
      </c>
    </row>
    <row r="4" spans="1:6" x14ac:dyDescent="0.25">
      <c r="A4" s="30" t="s">
        <v>29</v>
      </c>
      <c r="B4" s="36">
        <v>3.6713999999999997E-11</v>
      </c>
      <c r="C4" s="19">
        <v>0.1709</v>
      </c>
      <c r="D4" s="30" t="s">
        <v>29</v>
      </c>
      <c r="E4" s="36">
        <v>1.2098999999999999E-9</v>
      </c>
      <c r="F4" s="19">
        <v>0.40849999999999997</v>
      </c>
    </row>
    <row r="5" spans="1:6" x14ac:dyDescent="0.25">
      <c r="A5" s="30" t="s">
        <v>30</v>
      </c>
      <c r="B5" s="36">
        <v>6.9839E-10</v>
      </c>
      <c r="C5" s="19">
        <v>0.1225</v>
      </c>
      <c r="D5" s="30" t="s">
        <v>30</v>
      </c>
      <c r="E5" s="36">
        <v>1.8968999999999999E-8</v>
      </c>
      <c r="F5" s="19">
        <v>0.26529999999999998</v>
      </c>
    </row>
    <row r="6" spans="1:6" x14ac:dyDescent="0.25">
      <c r="A6" s="30" t="s">
        <v>31</v>
      </c>
      <c r="B6" s="36">
        <v>8.9052000000000002E-9</v>
      </c>
      <c r="C6" s="19">
        <v>0.13850000000000001</v>
      </c>
      <c r="D6" s="30" t="s">
        <v>31</v>
      </c>
      <c r="E6" s="36">
        <v>5.9494000000000002E-9</v>
      </c>
      <c r="F6" s="19">
        <v>0.36570000000000003</v>
      </c>
    </row>
    <row r="7" spans="1:6" x14ac:dyDescent="0.25">
      <c r="A7" s="30" t="s">
        <v>32</v>
      </c>
      <c r="B7" s="36">
        <v>2.0514E-13</v>
      </c>
      <c r="C7" s="19">
        <v>0.1628</v>
      </c>
      <c r="D7" s="30" t="s">
        <v>32</v>
      </c>
      <c r="E7" s="36">
        <v>4.3655999999999999E-12</v>
      </c>
      <c r="F7" s="19">
        <v>0.3664</v>
      </c>
    </row>
    <row r="8" spans="1:6" x14ac:dyDescent="0.25">
      <c r="A8" s="30" t="s">
        <v>33</v>
      </c>
      <c r="B8" s="36">
        <v>1.0474999999999999E-9</v>
      </c>
      <c r="C8" s="19">
        <v>0.13100000000000001</v>
      </c>
      <c r="D8" s="30" t="s">
        <v>33</v>
      </c>
      <c r="E8" s="36">
        <v>6.3555999999999996E-7</v>
      </c>
      <c r="F8" s="19">
        <v>0.3024</v>
      </c>
    </row>
    <row r="9" spans="1:6" x14ac:dyDescent="0.25">
      <c r="A9" s="30" t="s">
        <v>34</v>
      </c>
      <c r="B9" s="36">
        <v>1.5396000000000001E-8</v>
      </c>
      <c r="C9" s="19">
        <v>0.1472</v>
      </c>
      <c r="D9" s="30" t="s">
        <v>34</v>
      </c>
      <c r="E9" s="36">
        <v>9.6589000000000008E-7</v>
      </c>
      <c r="F9" s="19">
        <v>0.40579999999999999</v>
      </c>
    </row>
    <row r="10" spans="1:6" ht="15.75" thickBot="1" x14ac:dyDescent="0.3">
      <c r="A10" s="31" t="s">
        <v>35</v>
      </c>
      <c r="B10" s="36">
        <v>5.5589999999999998E-13</v>
      </c>
      <c r="C10" s="19">
        <v>0.17169999999999999</v>
      </c>
      <c r="D10" s="31" t="s">
        <v>35</v>
      </c>
      <c r="E10" s="36">
        <v>1.1537000000000001E-9</v>
      </c>
      <c r="F10" s="19">
        <v>0.40649999999999997</v>
      </c>
    </row>
    <row r="11" spans="1:6" ht="15.75" thickBot="1" x14ac:dyDescent="0.3"/>
    <row r="12" spans="1:6" x14ac:dyDescent="0.25">
      <c r="A12" s="33" t="s">
        <v>23</v>
      </c>
      <c r="B12" s="19" t="s">
        <v>10</v>
      </c>
      <c r="C12" s="19" t="s">
        <v>21</v>
      </c>
      <c r="D12" s="33" t="s">
        <v>24</v>
      </c>
      <c r="E12" s="19" t="s">
        <v>10</v>
      </c>
      <c r="F12" s="19" t="s">
        <v>21</v>
      </c>
    </row>
    <row r="13" spans="1:6" x14ac:dyDescent="0.25">
      <c r="A13" s="34" t="s">
        <v>12</v>
      </c>
      <c r="B13" s="19">
        <v>1.5105999999999999E-13</v>
      </c>
      <c r="C13" s="19">
        <v>0.33700000000000002</v>
      </c>
      <c r="D13" s="34" t="s">
        <v>12</v>
      </c>
      <c r="E13" s="19">
        <v>1.2518E-13</v>
      </c>
      <c r="F13" s="19">
        <v>1.105</v>
      </c>
    </row>
    <row r="14" spans="1:6" ht="15.75" thickBot="1" x14ac:dyDescent="0.3">
      <c r="A14" s="35" t="s">
        <v>19</v>
      </c>
      <c r="B14" s="19">
        <v>3.7096000000000001E-9</v>
      </c>
      <c r="C14" s="19">
        <v>0.21299999999999999</v>
      </c>
      <c r="D14" s="35" t="s">
        <v>19</v>
      </c>
      <c r="E14" s="19">
        <v>2.0891000000000001E-10</v>
      </c>
      <c r="F14" s="19">
        <v>0.96699999999999997</v>
      </c>
    </row>
    <row r="16" spans="1:6" ht="15.75" thickBot="1" x14ac:dyDescent="0.3">
      <c r="A16" s="32" t="s">
        <v>2</v>
      </c>
      <c r="B16" s="19" t="s">
        <v>10</v>
      </c>
      <c r="C16" s="19" t="s">
        <v>46</v>
      </c>
      <c r="D16" s="32" t="s">
        <v>37</v>
      </c>
      <c r="E16" s="19" t="s">
        <v>10</v>
      </c>
      <c r="F16" s="19" t="s">
        <v>46</v>
      </c>
    </row>
    <row r="17" spans="1:6" x14ac:dyDescent="0.25">
      <c r="A17" s="29" t="s">
        <v>27</v>
      </c>
      <c r="B17" s="36">
        <v>6.5570000000000003E-7</v>
      </c>
      <c r="C17" s="19">
        <v>1.0001</v>
      </c>
      <c r="D17" s="29" t="s">
        <v>27</v>
      </c>
      <c r="E17" s="19">
        <v>0.1053</v>
      </c>
      <c r="F17" s="19">
        <v>0.1525</v>
      </c>
    </row>
    <row r="18" spans="1:6" x14ac:dyDescent="0.25">
      <c r="A18" s="30" t="s">
        <v>28</v>
      </c>
      <c r="B18" s="36">
        <v>1.7813E-4</v>
      </c>
      <c r="C18" s="19">
        <v>0.6411</v>
      </c>
      <c r="D18" s="30" t="s">
        <v>28</v>
      </c>
      <c r="E18" s="19">
        <v>8.6900000000000005E-2</v>
      </c>
      <c r="F18" s="19">
        <v>0.1605</v>
      </c>
    </row>
    <row r="19" spans="1:6" x14ac:dyDescent="0.25">
      <c r="A19" s="30" t="s">
        <v>29</v>
      </c>
      <c r="B19" s="36">
        <v>1.5764E-5</v>
      </c>
      <c r="C19" s="19">
        <v>0.74080000000000001</v>
      </c>
      <c r="D19" s="30" t="s">
        <v>29</v>
      </c>
      <c r="E19" s="19">
        <v>1.17E-2</v>
      </c>
      <c r="F19" s="19">
        <v>0.25829999999999997</v>
      </c>
    </row>
    <row r="20" spans="1:6" x14ac:dyDescent="0.25">
      <c r="A20" s="30" t="s">
        <v>30</v>
      </c>
      <c r="B20" s="36">
        <v>1.5421E-8</v>
      </c>
      <c r="C20" s="19">
        <v>1.2883</v>
      </c>
      <c r="D20" s="30" t="s">
        <v>30</v>
      </c>
      <c r="E20" s="19">
        <v>7.7000000000000002E-3</v>
      </c>
      <c r="F20" s="19">
        <v>0.23280000000000001</v>
      </c>
    </row>
    <row r="21" spans="1:6" x14ac:dyDescent="0.25">
      <c r="A21" s="30" t="s">
        <v>31</v>
      </c>
      <c r="B21" s="36">
        <v>1.2916E-5</v>
      </c>
      <c r="C21" s="19">
        <v>0.87749999999999995</v>
      </c>
      <c r="D21" s="30" t="s">
        <v>31</v>
      </c>
      <c r="E21" s="19">
        <v>6.8999999999999999E-3</v>
      </c>
      <c r="F21" s="19">
        <v>0.2414</v>
      </c>
    </row>
    <row r="22" spans="1:6" x14ac:dyDescent="0.25">
      <c r="A22" s="30" t="s">
        <v>32</v>
      </c>
      <c r="B22" s="36">
        <v>1.5346E-7</v>
      </c>
      <c r="C22" s="19">
        <v>0.99160000000000004</v>
      </c>
      <c r="D22" s="30" t="s">
        <v>32</v>
      </c>
      <c r="E22" s="36">
        <v>3.3365000000000001E-4</v>
      </c>
      <c r="F22" s="19">
        <v>0.34589999999999999</v>
      </c>
    </row>
    <row r="23" spans="1:6" x14ac:dyDescent="0.25">
      <c r="A23" s="30" t="s">
        <v>33</v>
      </c>
      <c r="B23" s="36">
        <v>2.4022000000000002E-7</v>
      </c>
      <c r="C23" s="19">
        <v>1.1607000000000001</v>
      </c>
      <c r="D23" s="30" t="s">
        <v>33</v>
      </c>
      <c r="E23" s="19">
        <v>0.64780000000000004</v>
      </c>
      <c r="F23" s="19">
        <v>3.49E-2</v>
      </c>
    </row>
    <row r="24" spans="1:6" x14ac:dyDescent="0.25">
      <c r="A24" s="30" t="s">
        <v>34</v>
      </c>
      <c r="B24" s="36">
        <v>9.2918999999999996E-5</v>
      </c>
      <c r="C24" s="19">
        <v>0.77280000000000004</v>
      </c>
      <c r="D24" s="30" t="s">
        <v>34</v>
      </c>
      <c r="E24" s="19">
        <v>0.52459999999999996</v>
      </c>
      <c r="F24" s="19">
        <v>4.2000000000000003E-2</v>
      </c>
    </row>
    <row r="25" spans="1:6" ht="15.75" thickBot="1" x14ac:dyDescent="0.3">
      <c r="A25" s="31" t="s">
        <v>35</v>
      </c>
      <c r="B25" s="36">
        <v>2.8183000000000002E-6</v>
      </c>
      <c r="C25" s="19">
        <v>0.88049999999999995</v>
      </c>
      <c r="D25" s="31" t="s">
        <v>35</v>
      </c>
      <c r="E25" s="19">
        <v>0.1153</v>
      </c>
      <c r="F25" s="19">
        <v>0.1298</v>
      </c>
    </row>
    <row r="26" spans="1:6" ht="15.75" thickBot="1" x14ac:dyDescent="0.3"/>
    <row r="27" spans="1:6" x14ac:dyDescent="0.25">
      <c r="A27" s="33" t="s">
        <v>22</v>
      </c>
      <c r="B27" s="19" t="s">
        <v>10</v>
      </c>
      <c r="C27" s="19" t="s">
        <v>21</v>
      </c>
      <c r="D27" s="33" t="s">
        <v>20</v>
      </c>
      <c r="E27" s="19" t="s">
        <v>10</v>
      </c>
      <c r="F27" s="19" t="s">
        <v>21</v>
      </c>
    </row>
    <row r="28" spans="1:6" x14ac:dyDescent="0.25">
      <c r="A28" s="34" t="s">
        <v>12</v>
      </c>
      <c r="B28" s="19">
        <v>1.1594E-10</v>
      </c>
      <c r="C28" s="19">
        <v>0.96399999999999997</v>
      </c>
      <c r="D28" s="34" t="s">
        <v>12</v>
      </c>
      <c r="E28" s="19">
        <v>3.8784000000000001E-7</v>
      </c>
      <c r="F28" s="19">
        <v>2.0539999999999998</v>
      </c>
    </row>
    <row r="29" spans="1:6" ht="15.75" thickBot="1" x14ac:dyDescent="0.3">
      <c r="A29" s="35" t="s">
        <v>19</v>
      </c>
      <c r="B29" s="19">
        <v>4.9291E-6</v>
      </c>
      <c r="C29" s="19">
        <v>0.73</v>
      </c>
      <c r="D29" s="35" t="s">
        <v>19</v>
      </c>
      <c r="E29" s="19">
        <v>0.41339999999999999</v>
      </c>
      <c r="F29" s="19">
        <v>0.112</v>
      </c>
    </row>
    <row r="33" spans="1:6" x14ac:dyDescent="0.25">
      <c r="A33" s="19" t="s">
        <v>45</v>
      </c>
      <c r="B33" s="19" t="s">
        <v>10</v>
      </c>
      <c r="C33" s="19" t="s">
        <v>21</v>
      </c>
      <c r="D33" s="19" t="s">
        <v>44</v>
      </c>
      <c r="E33" s="19" t="s">
        <v>10</v>
      </c>
      <c r="F33" s="19" t="s">
        <v>21</v>
      </c>
    </row>
    <row r="34" spans="1:6" x14ac:dyDescent="0.25">
      <c r="A34" s="19" t="s">
        <v>49</v>
      </c>
      <c r="B34" s="19">
        <v>0.63470000000000004</v>
      </c>
      <c r="D34" s="19" t="s">
        <v>49</v>
      </c>
      <c r="E34" s="19">
        <v>0.34300000000000003</v>
      </c>
    </row>
    <row r="35" spans="1:6" x14ac:dyDescent="0.25">
      <c r="A35" s="19" t="s">
        <v>50</v>
      </c>
      <c r="B35" s="19">
        <v>0.96409999999999996</v>
      </c>
      <c r="D35" s="19" t="s">
        <v>50</v>
      </c>
      <c r="E35" s="19">
        <v>0.97350000000000003</v>
      </c>
    </row>
    <row r="36" spans="1:6" x14ac:dyDescent="0.25">
      <c r="A36" s="19" t="s">
        <v>51</v>
      </c>
      <c r="B36" s="19">
        <v>0.53969999999999996</v>
      </c>
      <c r="D36" s="19" t="s">
        <v>51</v>
      </c>
      <c r="E36" s="19">
        <v>0.3765</v>
      </c>
    </row>
    <row r="37" spans="1:6" x14ac:dyDescent="0.25">
      <c r="A37" s="19" t="s">
        <v>52</v>
      </c>
      <c r="B37" s="19">
        <v>0.27379999999999999</v>
      </c>
      <c r="D37" s="19" t="s">
        <v>52</v>
      </c>
      <c r="E37" s="19">
        <v>6.3299999999999995E-2</v>
      </c>
    </row>
    <row r="38" spans="1:6" x14ac:dyDescent="0.25">
      <c r="A38" s="19" t="s">
        <v>53</v>
      </c>
      <c r="B38" s="19">
        <v>2.3999999999999998E-3</v>
      </c>
      <c r="D38" s="19" t="s">
        <v>53</v>
      </c>
      <c r="E38" s="19">
        <v>2.0899999999999998E-2</v>
      </c>
    </row>
    <row r="39" spans="1:6" x14ac:dyDescent="0.25">
      <c r="A39" s="19" t="s">
        <v>54</v>
      </c>
      <c r="B39" s="19">
        <v>8.2799999999999999E-2</v>
      </c>
      <c r="D39" s="19" t="s">
        <v>54</v>
      </c>
      <c r="E39" s="19">
        <v>0.98860000000000003</v>
      </c>
    </row>
    <row r="41" spans="1:6" x14ac:dyDescent="0.25">
      <c r="A41" s="19" t="s">
        <v>2</v>
      </c>
      <c r="B41" s="19" t="s">
        <v>10</v>
      </c>
      <c r="C41" s="19" t="s">
        <v>21</v>
      </c>
      <c r="D41" s="19" t="s">
        <v>37</v>
      </c>
      <c r="E41" s="19" t="s">
        <v>10</v>
      </c>
      <c r="F41" s="19" t="s">
        <v>21</v>
      </c>
    </row>
    <row r="42" spans="1:6" x14ac:dyDescent="0.25">
      <c r="A42" s="19" t="s">
        <v>49</v>
      </c>
      <c r="B42" s="19">
        <v>0.1152</v>
      </c>
      <c r="D42" s="19" t="s">
        <v>49</v>
      </c>
    </row>
    <row r="43" spans="1:6" x14ac:dyDescent="0.25">
      <c r="A43" s="19" t="s">
        <v>50</v>
      </c>
      <c r="B43" s="19">
        <v>0.37759999999999999</v>
      </c>
      <c r="D43" s="19" t="s">
        <v>50</v>
      </c>
    </row>
    <row r="44" spans="1:6" x14ac:dyDescent="0.25">
      <c r="A44" s="19" t="s">
        <v>51</v>
      </c>
      <c r="B44" s="19">
        <v>0.499</v>
      </c>
      <c r="D44" s="19" t="s">
        <v>51</v>
      </c>
    </row>
    <row r="45" spans="1:6" x14ac:dyDescent="0.25">
      <c r="A45" s="19" t="s">
        <v>52</v>
      </c>
      <c r="B45" s="19">
        <v>0.14230000000000001</v>
      </c>
      <c r="D45" s="19" t="s">
        <v>52</v>
      </c>
    </row>
    <row r="46" spans="1:6" x14ac:dyDescent="0.25">
      <c r="A46" s="19" t="s">
        <v>53</v>
      </c>
      <c r="D46" s="19" t="s">
        <v>53</v>
      </c>
    </row>
    <row r="47" spans="1:6" x14ac:dyDescent="0.25">
      <c r="A47" s="19" t="s">
        <v>54</v>
      </c>
      <c r="D47" s="19" t="s">
        <v>54</v>
      </c>
    </row>
  </sheetData>
  <pageMargins left="0.7" right="0.7" top="0.75" bottom="0.75" header="0.3" footer="0.3"/>
  <pageSetup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6"/>
  <sheetViews>
    <sheetView topLeftCell="A16" workbookViewId="0">
      <selection activeCell="C22" sqref="C22:C30"/>
    </sheetView>
  </sheetViews>
  <sheetFormatPr defaultRowHeight="15" x14ac:dyDescent="0.25"/>
  <cols>
    <col min="9" max="9" width="28.7109375" bestFit="1" customWidth="1"/>
  </cols>
  <sheetData>
    <row r="3" spans="2:10" x14ac:dyDescent="0.25">
      <c r="B3" t="s">
        <v>9</v>
      </c>
      <c r="C3">
        <v>2493</v>
      </c>
      <c r="D3">
        <v>9312</v>
      </c>
      <c r="E3">
        <v>2464</v>
      </c>
      <c r="F3">
        <v>9171</v>
      </c>
    </row>
    <row r="4" spans="2:10" x14ac:dyDescent="0.25">
      <c r="B4" t="s">
        <v>8</v>
      </c>
      <c r="D4" s="1">
        <v>3.8784000000000001E-7</v>
      </c>
      <c r="E4" s="1">
        <v>9.7134000000000001E-4</v>
      </c>
      <c r="F4" s="1">
        <v>3.3721000000000001E-4</v>
      </c>
    </row>
    <row r="5" spans="2:10" ht="15.75" thickBot="1" x14ac:dyDescent="0.3"/>
    <row r="6" spans="2:10" x14ac:dyDescent="0.25">
      <c r="I6" s="2" t="s">
        <v>25</v>
      </c>
      <c r="J6" s="3" t="s">
        <v>10</v>
      </c>
    </row>
    <row r="7" spans="2:10" x14ac:dyDescent="0.25">
      <c r="I7" s="4" t="s">
        <v>12</v>
      </c>
      <c r="J7" s="5">
        <v>3.8784000000000001E-7</v>
      </c>
    </row>
    <row r="8" spans="2:10" x14ac:dyDescent="0.25">
      <c r="I8" s="4" t="s">
        <v>13</v>
      </c>
      <c r="J8" s="5">
        <v>9.7134000000000001E-4</v>
      </c>
    </row>
    <row r="9" spans="2:10" ht="15.75" thickBot="1" x14ac:dyDescent="0.3">
      <c r="I9" s="6" t="s">
        <v>14</v>
      </c>
      <c r="J9" s="7">
        <v>3.3721000000000001E-4</v>
      </c>
    </row>
    <row r="10" spans="2:10" x14ac:dyDescent="0.25">
      <c r="I10" s="8" t="s">
        <v>18</v>
      </c>
      <c r="J10" s="1">
        <v>9.4611000000000001E-4</v>
      </c>
    </row>
    <row r="11" spans="2:10" x14ac:dyDescent="0.25">
      <c r="I11" s="8" t="s">
        <v>19</v>
      </c>
      <c r="J11">
        <v>0.41339999999999999</v>
      </c>
    </row>
    <row r="20" spans="2:11" ht="15.75" thickBot="1" x14ac:dyDescent="0.3"/>
    <row r="21" spans="2:11" ht="15.75" thickBot="1" x14ac:dyDescent="0.3">
      <c r="B21" s="20"/>
      <c r="C21" s="21" t="s">
        <v>10</v>
      </c>
      <c r="I21" s="12" t="s">
        <v>20</v>
      </c>
      <c r="J21" s="17" t="s">
        <v>10</v>
      </c>
      <c r="K21" t="s">
        <v>21</v>
      </c>
    </row>
    <row r="22" spans="2:11" ht="30" x14ac:dyDescent="0.25">
      <c r="B22" s="22" t="s">
        <v>27</v>
      </c>
      <c r="C22" s="23">
        <v>0.1053</v>
      </c>
      <c r="I22" s="14" t="s">
        <v>12</v>
      </c>
      <c r="J22" s="16">
        <v>3.8784000000000001E-7</v>
      </c>
      <c r="K22" s="18">
        <v>2.0539999999999998</v>
      </c>
    </row>
    <row r="23" spans="2:11" ht="30.75" thickBot="1" x14ac:dyDescent="0.3">
      <c r="B23" s="24" t="s">
        <v>28</v>
      </c>
      <c r="C23" s="25">
        <v>8.6900000000000005E-2</v>
      </c>
      <c r="I23" s="15" t="s">
        <v>19</v>
      </c>
      <c r="J23" s="13">
        <v>0.41339999999999999</v>
      </c>
      <c r="K23" s="18">
        <v>0.112</v>
      </c>
    </row>
    <row r="24" spans="2:11" ht="30" x14ac:dyDescent="0.25">
      <c r="B24" s="24" t="s">
        <v>29</v>
      </c>
      <c r="C24" s="25">
        <v>1.17E-2</v>
      </c>
      <c r="I24" s="9"/>
      <c r="J24" s="10"/>
      <c r="K24" s="11"/>
    </row>
    <row r="25" spans="2:11" ht="30" x14ac:dyDescent="0.25">
      <c r="B25" s="24" t="s">
        <v>30</v>
      </c>
      <c r="C25" s="25">
        <v>7.7000000000000002E-3</v>
      </c>
      <c r="I25" t="s">
        <v>22</v>
      </c>
      <c r="J25" s="1"/>
    </row>
    <row r="26" spans="2:11" ht="30" x14ac:dyDescent="0.25">
      <c r="B26" s="24" t="s">
        <v>31</v>
      </c>
      <c r="C26" s="25">
        <v>6.8999999999999999E-3</v>
      </c>
      <c r="I26" s="14" t="s">
        <v>12</v>
      </c>
      <c r="J26" s="1">
        <v>1.1594E-10</v>
      </c>
      <c r="K26" s="18">
        <v>0.96399999999999997</v>
      </c>
    </row>
    <row r="27" spans="2:11" ht="30.75" thickBot="1" x14ac:dyDescent="0.3">
      <c r="B27" s="24" t="s">
        <v>32</v>
      </c>
      <c r="C27" s="26">
        <v>3.3399999999999999E-4</v>
      </c>
      <c r="I27" s="15" t="s">
        <v>19</v>
      </c>
      <c r="J27" s="1">
        <v>4.9291E-6</v>
      </c>
      <c r="K27" s="18">
        <v>0.73</v>
      </c>
    </row>
    <row r="28" spans="2:11" ht="30" x14ac:dyDescent="0.25">
      <c r="B28" s="24" t="s">
        <v>33</v>
      </c>
      <c r="C28" s="25">
        <v>0.64780000000000004</v>
      </c>
    </row>
    <row r="29" spans="2:11" ht="30" x14ac:dyDescent="0.25">
      <c r="B29" s="24" t="s">
        <v>34</v>
      </c>
      <c r="C29" s="25">
        <v>0.52459999999999996</v>
      </c>
      <c r="I29" t="s">
        <v>26</v>
      </c>
    </row>
    <row r="30" spans="2:11" ht="30.75" thickBot="1" x14ac:dyDescent="0.3">
      <c r="B30" s="27" t="s">
        <v>35</v>
      </c>
      <c r="C30" s="28">
        <v>0.1153</v>
      </c>
      <c r="I30" s="14" t="s">
        <v>12</v>
      </c>
      <c r="J30" s="1">
        <v>1.5105999999999999E-13</v>
      </c>
      <c r="K30" s="18">
        <v>0.33800000000000002</v>
      </c>
    </row>
    <row r="31" spans="2:11" ht="15.75" thickBot="1" x14ac:dyDescent="0.3">
      <c r="I31" s="15" t="s">
        <v>19</v>
      </c>
      <c r="J31" s="1">
        <v>3.7096000000000001E-9</v>
      </c>
      <c r="K31" s="18">
        <v>0.21299999999999999</v>
      </c>
    </row>
    <row r="34" spans="9:11" x14ac:dyDescent="0.25">
      <c r="I34" t="s">
        <v>24</v>
      </c>
    </row>
    <row r="35" spans="9:11" x14ac:dyDescent="0.25">
      <c r="I35" s="14" t="s">
        <v>12</v>
      </c>
      <c r="J35" s="1">
        <v>1.2518E-13</v>
      </c>
      <c r="K35" s="18">
        <v>1.105</v>
      </c>
    </row>
    <row r="36" spans="9:11" ht="15.75" thickBot="1" x14ac:dyDescent="0.3">
      <c r="I36" s="15" t="s">
        <v>19</v>
      </c>
      <c r="J36" s="1">
        <v>2.0891000000000001E-10</v>
      </c>
      <c r="K36" s="18">
        <v>0.96699999999999997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7"/>
  <sheetViews>
    <sheetView workbookViewId="0">
      <selection activeCell="C3" sqref="C3:E17"/>
    </sheetView>
  </sheetViews>
  <sheetFormatPr defaultRowHeight="15" x14ac:dyDescent="0.25"/>
  <cols>
    <col min="1" max="2" width="9.140625" style="19"/>
    <col min="3" max="3" width="29.28515625" style="19" bestFit="1" customWidth="1"/>
    <col min="4" max="4" width="11" style="19" bestFit="1" customWidth="1"/>
    <col min="5" max="5" width="6.28515625" style="19" bestFit="1" customWidth="1"/>
    <col min="6" max="16384" width="9.140625" style="19"/>
  </cols>
  <sheetData>
    <row r="3" spans="3:5" x14ac:dyDescent="0.25">
      <c r="C3" s="19" t="s">
        <v>23</v>
      </c>
      <c r="D3" s="19" t="s">
        <v>10</v>
      </c>
      <c r="E3" s="19" t="s">
        <v>21</v>
      </c>
    </row>
    <row r="4" spans="3:5" x14ac:dyDescent="0.25">
      <c r="C4" s="19" t="s">
        <v>12</v>
      </c>
      <c r="D4" s="19">
        <v>1.5105999999999999E-13</v>
      </c>
      <c r="E4" s="19">
        <v>0.33700000000000002</v>
      </c>
    </row>
    <row r="5" spans="3:5" x14ac:dyDescent="0.25">
      <c r="C5" s="19" t="s">
        <v>19</v>
      </c>
      <c r="D5" s="19">
        <v>3.7096000000000001E-9</v>
      </c>
      <c r="E5" s="19">
        <v>0.21299999999999999</v>
      </c>
    </row>
    <row r="7" spans="3:5" x14ac:dyDescent="0.25">
      <c r="C7" s="19" t="s">
        <v>24</v>
      </c>
      <c r="D7" s="19" t="s">
        <v>10</v>
      </c>
      <c r="E7" s="19" t="s">
        <v>21</v>
      </c>
    </row>
    <row r="8" spans="3:5" x14ac:dyDescent="0.25">
      <c r="C8" s="19" t="s">
        <v>12</v>
      </c>
      <c r="D8" s="19">
        <v>1.2518E-13</v>
      </c>
      <c r="E8" s="19">
        <v>1.105</v>
      </c>
    </row>
    <row r="9" spans="3:5" x14ac:dyDescent="0.25">
      <c r="C9" s="19" t="s">
        <v>19</v>
      </c>
      <c r="D9" s="19">
        <v>2.0891000000000001E-10</v>
      </c>
      <c r="E9" s="19">
        <v>0.96699999999999997</v>
      </c>
    </row>
    <row r="11" spans="3:5" x14ac:dyDescent="0.25">
      <c r="C11" s="19" t="s">
        <v>22</v>
      </c>
      <c r="D11" s="19" t="s">
        <v>10</v>
      </c>
      <c r="E11" s="19" t="s">
        <v>21</v>
      </c>
    </row>
    <row r="12" spans="3:5" x14ac:dyDescent="0.25">
      <c r="C12" s="19" t="s">
        <v>12</v>
      </c>
      <c r="D12" s="19">
        <v>1.1594E-10</v>
      </c>
      <c r="E12" s="19">
        <v>0.96399999999999997</v>
      </c>
    </row>
    <row r="13" spans="3:5" x14ac:dyDescent="0.25">
      <c r="C13" s="19" t="s">
        <v>19</v>
      </c>
      <c r="D13" s="19">
        <v>4.9291E-6</v>
      </c>
      <c r="E13" s="19">
        <v>0.73</v>
      </c>
    </row>
    <row r="15" spans="3:5" x14ac:dyDescent="0.25">
      <c r="C15" s="19" t="s">
        <v>20</v>
      </c>
      <c r="D15" s="19" t="s">
        <v>10</v>
      </c>
      <c r="E15" s="19" t="s">
        <v>21</v>
      </c>
    </row>
    <row r="16" spans="3:5" x14ac:dyDescent="0.25">
      <c r="C16" s="19" t="s">
        <v>12</v>
      </c>
      <c r="D16" s="19">
        <v>3.8784000000000001E-7</v>
      </c>
      <c r="E16" s="19">
        <v>2.0539999999999998</v>
      </c>
    </row>
    <row r="17" spans="3:5" x14ac:dyDescent="0.25">
      <c r="C17" s="19" t="s">
        <v>19</v>
      </c>
      <c r="D17" s="19">
        <v>0.41339999999999999</v>
      </c>
      <c r="E17" s="19">
        <v>0.112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Cage pop</vt:lpstr>
      <vt:lpstr>Cage pval%diff</vt:lpstr>
      <vt:lpstr>Sheet3</vt:lpstr>
      <vt:lpstr>Sheet4</vt:lpstr>
    </vt:vector>
  </TitlesOfParts>
  <Company>CCHMC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CCHMC</dc:creator>
  <cp:lastModifiedBy>CCHMC</cp:lastModifiedBy>
  <cp:lastPrinted>2013-04-15T20:47:44Z</cp:lastPrinted>
  <dcterms:created xsi:type="dcterms:W3CDTF">2013-03-08T19:29:19Z</dcterms:created>
  <dcterms:modified xsi:type="dcterms:W3CDTF">2013-04-15T23:16:39Z</dcterms:modified>
</cp:coreProperties>
</file>