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資源產能試算" sheetId="1" state="visible" r:id="rId1"/>
    <sheet name="ResourceProductionData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0" customWidth="1" min="5" max="5"/>
    <col width="15" customWidth="1" min="6" max="6"/>
    <col width="20" customWidth="1" min="7" max="7"/>
    <col width="25" customWidth="1" min="8" max="8"/>
  </cols>
  <sheetData>
    <row r="1">
      <c r="A1" s="1" t="inlineStr">
        <is>
          <t>編號</t>
        </is>
      </c>
      <c r="B1" s="1" t="inlineStr">
        <is>
          <t>資源類型</t>
        </is>
      </c>
      <c r="C1" s="1" t="inlineStr">
        <is>
          <t>當前等級</t>
        </is>
      </c>
      <c r="D1" s="1" t="inlineStr">
        <is>
          <t>基礎產能</t>
        </is>
      </c>
      <c r="E1" s="1" t="inlineStr">
        <is>
          <t>加乘後產能</t>
        </is>
      </c>
      <c r="F1" s="1" t="inlineStr">
        <is>
          <t>該級成本</t>
        </is>
      </c>
      <c r="G1" s="1" t="inlineStr">
        <is>
          <t>前一級產能</t>
        </is>
      </c>
      <c r="H1" s="1" t="inlineStr">
        <is>
          <t>回本時間(小時)</t>
        </is>
      </c>
    </row>
    <row r="2">
      <c r="A2" t="n">
        <v>1</v>
      </c>
      <c r="B2" t="inlineStr">
        <is>
          <t>米</t>
        </is>
      </c>
      <c r="C2" t="n">
        <v>10</v>
      </c>
      <c r="D2">
        <f>INDEX(ResourceProductionData!B:B, C2+2)</f>
        <v/>
      </c>
    </row>
    <row r="3">
      <c r="A3" t="n">
        <v>2</v>
      </c>
      <c r="B3" t="inlineStr">
        <is>
          <t>米</t>
        </is>
      </c>
      <c r="C3" t="n">
        <v>10</v>
      </c>
      <c r="D3">
        <f>INDEX(ResourceProductionData!B:B, C3+2)</f>
        <v/>
      </c>
    </row>
    <row r="4">
      <c r="A4" t="n">
        <v>3</v>
      </c>
      <c r="B4" t="inlineStr">
        <is>
          <t>米</t>
        </is>
      </c>
      <c r="C4" t="n">
        <v>10</v>
      </c>
      <c r="D4">
        <f>INDEX(ResourceProductionData!B:B, C4+2)</f>
        <v/>
      </c>
    </row>
    <row r="5">
      <c r="A5" t="n">
        <v>4</v>
      </c>
      <c r="B5" t="inlineStr">
        <is>
          <t>米</t>
        </is>
      </c>
      <c r="C5" t="n">
        <v>10</v>
      </c>
      <c r="D5">
        <f>INDEX(ResourceProductionData!B:B, C5+2)</f>
        <v/>
      </c>
    </row>
    <row r="6">
      <c r="A6" t="n">
        <v>5</v>
      </c>
      <c r="B6" t="inlineStr">
        <is>
          <t>米</t>
        </is>
      </c>
      <c r="C6" t="n">
        <v>10</v>
      </c>
      <c r="D6">
        <f>INDEX(ResourceProductionData!B:B, C6+2)</f>
        <v/>
      </c>
    </row>
    <row r="7">
      <c r="A7" t="n">
        <v>6</v>
      </c>
      <c r="B7" t="inlineStr">
        <is>
          <t>米</t>
        </is>
      </c>
      <c r="C7" t="n">
        <v>10</v>
      </c>
      <c r="D7">
        <f>INDEX(ResourceProductionData!B:B, C7+2)</f>
        <v/>
      </c>
    </row>
    <row r="8">
      <c r="A8" t="n">
        <v>7</v>
      </c>
      <c r="B8" t="inlineStr">
        <is>
          <t>米</t>
        </is>
      </c>
      <c r="C8" t="n">
        <v>10</v>
      </c>
      <c r="D8">
        <f>INDEX(ResourceProductionData!B:B, C8+2)</f>
        <v/>
      </c>
    </row>
    <row r="9">
      <c r="A9" t="n">
        <v>8</v>
      </c>
      <c r="B9" t="inlineStr">
        <is>
          <t>米</t>
        </is>
      </c>
      <c r="C9" t="n">
        <v>10</v>
      </c>
      <c r="D9">
        <f>INDEX(ResourceProductionData!B:B, C9+2)</f>
        <v/>
      </c>
    </row>
    <row r="10">
      <c r="A10" t="n">
        <v>9</v>
      </c>
      <c r="B10" t="inlineStr">
        <is>
          <t>米</t>
        </is>
      </c>
      <c r="C10" t="n">
        <v>10</v>
      </c>
      <c r="D10">
        <f>INDEX(ResourceProductionData!B:B, C10+2)</f>
        <v/>
      </c>
    </row>
    <row r="11">
      <c r="A11" t="n">
        <v>10</v>
      </c>
      <c r="B11" t="inlineStr">
        <is>
          <t>米</t>
        </is>
      </c>
      <c r="C11" t="n">
        <v>10</v>
      </c>
      <c r="D11">
        <f>INDEX(ResourceProductionData!B:B, C11+2)</f>
        <v/>
      </c>
    </row>
    <row r="12">
      <c r="A12" t="n">
        <v>11</v>
      </c>
      <c r="B12" t="inlineStr">
        <is>
          <t>米</t>
        </is>
      </c>
      <c r="C12" t="n">
        <v>10</v>
      </c>
      <c r="D12">
        <f>INDEX(ResourceProductionData!B:B, C12+2)</f>
        <v/>
      </c>
    </row>
    <row r="13">
      <c r="A13" t="n">
        <v>12</v>
      </c>
      <c r="B13" t="inlineStr">
        <is>
          <t>米</t>
        </is>
      </c>
      <c r="C13" t="n">
        <v>10</v>
      </c>
      <c r="D13">
        <f>INDEX(ResourceProductionData!B:B, C13+2)</f>
        <v/>
      </c>
    </row>
    <row r="14">
      <c r="A14" t="n">
        <v>13</v>
      </c>
      <c r="B14" t="inlineStr">
        <is>
          <t>米</t>
        </is>
      </c>
      <c r="C14" t="n">
        <v>10</v>
      </c>
      <c r="D14">
        <f>INDEX(ResourceProductionData!B:B, C14+2)</f>
        <v/>
      </c>
    </row>
    <row r="15">
      <c r="A15" t="n">
        <v>14</v>
      </c>
      <c r="B15" t="inlineStr">
        <is>
          <t>米</t>
        </is>
      </c>
      <c r="C15" t="n">
        <v>10</v>
      </c>
      <c r="D15">
        <f>INDEX(ResourceProductionData!B:B, C15+2)</f>
        <v/>
      </c>
    </row>
    <row r="16">
      <c r="A16" t="n">
        <v>15</v>
      </c>
      <c r="B16" t="inlineStr">
        <is>
          <t>米</t>
        </is>
      </c>
      <c r="C16" t="n">
        <v>10</v>
      </c>
      <c r="D16">
        <f>INDEX(ResourceProductionData!B:B, C16+2)</f>
        <v/>
      </c>
    </row>
    <row r="17">
      <c r="A17" t="n">
        <v>16</v>
      </c>
      <c r="B17" t="inlineStr">
        <is>
          <t>米</t>
        </is>
      </c>
      <c r="C17" t="n">
        <v>10</v>
      </c>
      <c r="D17">
        <f>INDEX(ResourceProductionData!B:B, C17+2)</f>
        <v/>
      </c>
    </row>
    <row r="18">
      <c r="A18" t="n">
        <v>17</v>
      </c>
      <c r="B18" t="inlineStr">
        <is>
          <t>米</t>
        </is>
      </c>
      <c r="C18" t="n">
        <v>10</v>
      </c>
      <c r="D18">
        <f>INDEX(ResourceProductionData!B:B, C18+2)</f>
        <v/>
      </c>
    </row>
    <row r="19">
      <c r="A19" t="n">
        <v>18</v>
      </c>
      <c r="B19" t="inlineStr">
        <is>
          <t>米</t>
        </is>
      </c>
      <c r="C19" t="n">
        <v>10</v>
      </c>
      <c r="D19">
        <f>INDEX(ResourceProductionData!B:B, C19+2)</f>
        <v/>
      </c>
    </row>
    <row r="36">
      <c r="A36" t="inlineStr">
        <is>
          <t>倍數選擇</t>
        </is>
      </c>
      <c r="B36" s="2" t="inlineStr">
        <is>
          <t>1x</t>
        </is>
      </c>
    </row>
  </sheetData>
  <dataValidations count="1">
    <dataValidation sqref="B36" showDropDown="1" showInputMessage="0" showErrorMessage="0" allowBlank="0" type="list">
      <formula1>"1x,2x,3x"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等級</t>
        </is>
      </c>
      <c r="B1" t="inlineStr">
        <is>
          <t>木</t>
        </is>
      </c>
      <c r="C1" t="inlineStr">
        <is>
          <t>磚</t>
        </is>
      </c>
      <c r="D1" t="inlineStr">
        <is>
          <t>鐵</t>
        </is>
      </c>
      <c r="E1" t="inlineStr">
        <is>
          <t>米</t>
        </is>
      </c>
    </row>
    <row r="2">
      <c r="A2" t="n">
        <v>0</v>
      </c>
      <c r="B2">
        <f>1*IF($B$36="1x",1,IF($B$36="2x",2,IF($B$36="3x",3,1)))</f>
        <v/>
      </c>
      <c r="C2">
        <f>1*IF($B$36="1x",1,IF($B$36="2x",2,IF($B$36="3x",3,1)))</f>
        <v/>
      </c>
      <c r="D2">
        <f>1*IF($B$36="1x",1,IF($B$36="2x",2,IF($B$36="3x",3,1)))</f>
        <v/>
      </c>
      <c r="E2">
        <f>1*IF($B$36="1x",1,IF($B$36="2x",2,IF($B$36="3x",3,1)))</f>
        <v/>
      </c>
    </row>
    <row r="3">
      <c r="A3" t="n">
        <v>1</v>
      </c>
      <c r="B3">
        <f>7*IF($B$36="1x",1,IF($B$36="2x",2,IF($B$36="3x",3,1)))</f>
        <v/>
      </c>
      <c r="C3">
        <f>7*IF($B$36="1x",1,IF($B$36="2x",2,IF($B$36="3x",3,1)))</f>
        <v/>
      </c>
      <c r="D3">
        <f>7*IF($B$36="1x",1,IF($B$36="2x",2,IF($B$36="3x",3,1)))</f>
        <v/>
      </c>
      <c r="E3">
        <f>7*IF($B$36="1x",1,IF($B$36="2x",2,IF($B$36="3x",3,1)))</f>
        <v/>
      </c>
    </row>
    <row r="4">
      <c r="A4" t="n">
        <v>2</v>
      </c>
      <c r="B4">
        <f>13*IF($B$36="1x",1,IF($B$36="2x",2,IF($B$36="3x",3,1)))</f>
        <v/>
      </c>
      <c r="C4">
        <f>13*IF($B$36="1x",1,IF($B$36="2x",2,IF($B$36="3x",3,1)))</f>
        <v/>
      </c>
      <c r="D4">
        <f>13*IF($B$36="1x",1,IF($B$36="2x",2,IF($B$36="3x",3,1)))</f>
        <v/>
      </c>
      <c r="E4">
        <f>13*IF($B$36="1x",1,IF($B$36="2x",2,IF($B$36="3x",3,1)))</f>
        <v/>
      </c>
    </row>
    <row r="5">
      <c r="A5" t="n">
        <v>3</v>
      </c>
      <c r="B5">
        <f>21*IF($B$36="1x",1,IF($B$36="2x",2,IF($B$36="3x",3,1)))</f>
        <v/>
      </c>
      <c r="C5">
        <f>21*IF($B$36="1x",1,IF($B$36="2x",2,IF($B$36="3x",3,1)))</f>
        <v/>
      </c>
      <c r="D5">
        <f>21*IF($B$36="1x",1,IF($B$36="2x",2,IF($B$36="3x",3,1)))</f>
        <v/>
      </c>
      <c r="E5">
        <f>21*IF($B$36="1x",1,IF($B$36="2x",2,IF($B$36="3x",3,1)))</f>
        <v/>
      </c>
    </row>
    <row r="6">
      <c r="A6" t="n">
        <v>4</v>
      </c>
      <c r="B6">
        <f>31*IF($B$36="1x",1,IF($B$36="2x",2,IF($B$36="3x",3,1)))</f>
        <v/>
      </c>
      <c r="C6">
        <f>31*IF($B$36="1x",1,IF($B$36="2x",2,IF($B$36="3x",3,1)))</f>
        <v/>
      </c>
      <c r="D6">
        <f>31*IF($B$36="1x",1,IF($B$36="2x",2,IF($B$36="3x",3,1)))</f>
        <v/>
      </c>
      <c r="E6">
        <f>31*IF($B$36="1x",1,IF($B$36="2x",2,IF($B$36="3x",3,1)))</f>
        <v/>
      </c>
    </row>
    <row r="7">
      <c r="A7" t="n">
        <v>5</v>
      </c>
      <c r="B7">
        <f>46*IF($B$36="1x",1,IF($B$36="2x",2,IF($B$36="3x",3,1)))</f>
        <v/>
      </c>
      <c r="C7">
        <f>46*IF($B$36="1x",1,IF($B$36="2x",2,IF($B$36="3x",3,1)))</f>
        <v/>
      </c>
      <c r="D7">
        <f>46*IF($B$36="1x",1,IF($B$36="2x",2,IF($B$36="3x",3,1)))</f>
        <v/>
      </c>
      <c r="E7">
        <f>46*IF($B$36="1x",1,IF($B$36="2x",2,IF($B$36="3x",3,1)))</f>
        <v/>
      </c>
    </row>
    <row r="8">
      <c r="A8" t="n">
        <v>6</v>
      </c>
      <c r="B8">
        <f>70*IF($B$36="1x",1,IF($B$36="2x",2,IF($B$36="3x",3,1)))</f>
        <v/>
      </c>
      <c r="C8">
        <f>70*IF($B$36="1x",1,IF($B$36="2x",2,IF($B$36="3x",3,1)))</f>
        <v/>
      </c>
      <c r="D8">
        <f>70*IF($B$36="1x",1,IF($B$36="2x",2,IF($B$36="3x",3,1)))</f>
        <v/>
      </c>
      <c r="E8">
        <f>70*IF($B$36="1x",1,IF($B$36="2x",2,IF($B$36="3x",3,1)))</f>
        <v/>
      </c>
    </row>
    <row r="9">
      <c r="A9" t="n">
        <v>7</v>
      </c>
      <c r="B9">
        <f>98*IF($B$36="1x",1,IF($B$36="2x",2,IF($B$36="3x",3,1)))</f>
        <v/>
      </c>
      <c r="C9">
        <f>98*IF($B$36="1x",1,IF($B$36="2x",2,IF($B$36="3x",3,1)))</f>
        <v/>
      </c>
      <c r="D9">
        <f>98*IF($B$36="1x",1,IF($B$36="2x",2,IF($B$36="3x",3,1)))</f>
        <v/>
      </c>
      <c r="E9">
        <f>98*IF($B$36="1x",1,IF($B$36="2x",2,IF($B$36="3x",3,1)))</f>
        <v/>
      </c>
    </row>
    <row r="10">
      <c r="A10" t="n">
        <v>8</v>
      </c>
      <c r="B10">
        <f>140*IF($B$36="1x",1,IF($B$36="2x",2,IF($B$36="3x",3,1)))</f>
        <v/>
      </c>
      <c r="C10">
        <f>140*IF($B$36="1x",1,IF($B$36="2x",2,IF($B$36="3x",3,1)))</f>
        <v/>
      </c>
      <c r="D10">
        <f>140*IF($B$36="1x",1,IF($B$36="2x",2,IF($B$36="3x",3,1)))</f>
        <v/>
      </c>
      <c r="E10">
        <f>140*IF($B$36="1x",1,IF($B$36="2x",2,IF($B$36="3x",3,1)))</f>
        <v/>
      </c>
    </row>
    <row r="11">
      <c r="A11" t="n">
        <v>9</v>
      </c>
      <c r="B11">
        <f>203*IF($B$36="1x",1,IF($B$36="2x",2,IF($B$36="3x",3,1)))</f>
        <v/>
      </c>
      <c r="C11">
        <f>203*IF($B$36="1x",1,IF($B$36="2x",2,IF($B$36="3x",3,1)))</f>
        <v/>
      </c>
      <c r="D11">
        <f>203*IF($B$36="1x",1,IF($B$36="2x",2,IF($B$36="3x",3,1)))</f>
        <v/>
      </c>
      <c r="E11">
        <f>203*IF($B$36="1x",1,IF($B$36="2x",2,IF($B$36="3x",3,1)))</f>
        <v/>
      </c>
    </row>
    <row r="12">
      <c r="A12" t="n">
        <v>10</v>
      </c>
      <c r="B12">
        <f>280*IF($B$36="1x",1,IF($B$36="2x",2,IF($B$36="3x",3,1)))</f>
        <v/>
      </c>
      <c r="C12">
        <f>280*IF($B$36="1x",1,IF($B$36="2x",2,IF($B$36="3x",3,1)))</f>
        <v/>
      </c>
      <c r="D12">
        <f>280*IF($B$36="1x",1,IF($B$36="2x",2,IF($B$36="3x",3,1)))</f>
        <v/>
      </c>
      <c r="E12">
        <f>280*IF($B$36="1x",1,IF($B$36="2x",2,IF($B$36="3x",3,1)))</f>
        <v/>
      </c>
    </row>
    <row r="13">
      <c r="A13" t="n">
        <v>11</v>
      </c>
      <c r="B13">
        <f>392*IF($B$36="1x",1,IF($B$36="2x",2,IF($B$36="3x",3,1)))</f>
        <v/>
      </c>
      <c r="C13">
        <f>392*IF($B$36="1x",1,IF($B$36="2x",2,IF($B$36="3x",3,1)))</f>
        <v/>
      </c>
      <c r="D13">
        <f>392*IF($B$36="1x",1,IF($B$36="2x",2,IF($B$36="3x",3,1)))</f>
        <v/>
      </c>
      <c r="E13">
        <f>392*IF($B$36="1x",1,IF($B$36="2x",2,IF($B$36="3x",3,1)))</f>
        <v/>
      </c>
    </row>
    <row r="14">
      <c r="A14" t="n">
        <v>12</v>
      </c>
      <c r="B14">
        <f>525*IF($B$36="1x",1,IF($B$36="2x",2,IF($B$36="3x",3,1)))</f>
        <v/>
      </c>
      <c r="C14">
        <f>525*IF($B$36="1x",1,IF($B$36="2x",2,IF($B$36="3x",3,1)))</f>
        <v/>
      </c>
      <c r="D14">
        <f>525*IF($B$36="1x",1,IF($B$36="2x",2,IF($B$36="3x",3,1)))</f>
        <v/>
      </c>
      <c r="E14">
        <f>525*IF($B$36="1x",1,IF($B$36="2x",2,IF($B$36="3x",3,1)))</f>
        <v/>
      </c>
    </row>
    <row r="15">
      <c r="A15" t="n">
        <v>13</v>
      </c>
      <c r="B15">
        <f>693*IF($B$36="1x",1,IF($B$36="2x",2,IF($B$36="3x",3,1)))</f>
        <v/>
      </c>
      <c r="C15">
        <f>693*IF($B$36="1x",1,IF($B$36="2x",2,IF($B$36="3x",3,1)))</f>
        <v/>
      </c>
      <c r="D15">
        <f>693*IF($B$36="1x",1,IF($B$36="2x",2,IF($B$36="3x",3,1)))</f>
        <v/>
      </c>
      <c r="E15">
        <f>693*IF($B$36="1x",1,IF($B$36="2x",2,IF($B$36="3x",3,1)))</f>
        <v/>
      </c>
    </row>
    <row r="16">
      <c r="A16" t="n">
        <v>14</v>
      </c>
      <c r="B16">
        <f>889*IF($B$36="1x",1,IF($B$36="2x",2,IF($B$36="3x",3,1)))</f>
        <v/>
      </c>
      <c r="C16">
        <f>889*IF($B$36="1x",1,IF($B$36="2x",2,IF($B$36="3x",3,1)))</f>
        <v/>
      </c>
      <c r="D16">
        <f>889*IF($B$36="1x",1,IF($B$36="2x",2,IF($B$36="3x",3,1)))</f>
        <v/>
      </c>
      <c r="E16">
        <f>889*IF($B$36="1x",1,IF($B$36="2x",2,IF($B$36="3x",3,1)))</f>
        <v/>
      </c>
    </row>
    <row r="17">
      <c r="A17" t="n">
        <v>15</v>
      </c>
      <c r="B17">
        <f>1120*IF($B$36="1x",1,IF($B$36="2x",2,IF($B$36="3x",3,1)))</f>
        <v/>
      </c>
      <c r="C17">
        <f>1120*IF($B$36="1x",1,IF($B$36="2x",2,IF($B$36="3x",3,1)))</f>
        <v/>
      </c>
      <c r="D17">
        <f>1120*IF($B$36="1x",1,IF($B$36="2x",2,IF($B$36="3x",3,1)))</f>
        <v/>
      </c>
      <c r="E17">
        <f>1120*IF($B$36="1x",1,IF($B$36="2x",2,IF($B$36="3x",3,1)))</f>
        <v/>
      </c>
    </row>
    <row r="18">
      <c r="A18" t="n">
        <v>16</v>
      </c>
      <c r="B18">
        <f>1400*IF($B$36="1x",1,IF($B$36="2x",2,IF($B$36="3x",3,1)))</f>
        <v/>
      </c>
      <c r="C18">
        <f>1400*IF($B$36="1x",1,IF($B$36="2x",2,IF($B$36="3x",3,1)))</f>
        <v/>
      </c>
      <c r="D18">
        <f>1400*IF($B$36="1x",1,IF($B$36="2x",2,IF($B$36="3x",3,1)))</f>
        <v/>
      </c>
      <c r="E18">
        <f>1400*IF($B$36="1x",1,IF($B$36="2x",2,IF($B$36="3x",3,1)))</f>
        <v/>
      </c>
    </row>
    <row r="19">
      <c r="A19" t="n">
        <v>17</v>
      </c>
      <c r="B19">
        <f>1820*IF($B$36="1x",1,IF($B$36="2x",2,IF($B$36="3x",3,1)))</f>
        <v/>
      </c>
      <c r="C19">
        <f>1820*IF($B$36="1x",1,IF($B$36="2x",2,IF($B$36="3x",3,1)))</f>
        <v/>
      </c>
      <c r="D19">
        <f>1820*IF($B$36="1x",1,IF($B$36="2x",2,IF($B$36="3x",3,1)))</f>
        <v/>
      </c>
      <c r="E19">
        <f>1820*IF($B$36="1x",1,IF($B$36="2x",2,IF($B$36="3x",3,1)))</f>
        <v/>
      </c>
    </row>
    <row r="20">
      <c r="A20" t="n">
        <v>18</v>
      </c>
      <c r="B20">
        <f>2240*IF($B$36="1x",1,IF($B$36="2x",2,IF($B$36="3x",3,1)))</f>
        <v/>
      </c>
      <c r="C20">
        <f>2240*IF($B$36="1x",1,IF($B$36="2x",2,IF($B$36="3x",3,1)))</f>
        <v/>
      </c>
      <c r="D20">
        <f>2240*IF($B$36="1x",1,IF($B$36="2x",2,IF($B$36="3x",3,1)))</f>
        <v/>
      </c>
      <c r="E20">
        <f>2240*IF($B$36="1x",1,IF($B$36="2x",2,IF($B$36="3x",3,1)))</f>
        <v/>
      </c>
    </row>
    <row r="21">
      <c r="A21" t="n">
        <v>19</v>
      </c>
      <c r="B21">
        <f>2800*IF($B$36="1x",1,IF($B$36="2x",2,IF($B$36="3x",3,1)))</f>
        <v/>
      </c>
      <c r="C21">
        <f>2800*IF($B$36="1x",1,IF($B$36="2x",2,IF($B$36="3x",3,1)))</f>
        <v/>
      </c>
      <c r="D21">
        <f>2800*IF($B$36="1x",1,IF($B$36="2x",2,IF($B$36="3x",3,1)))</f>
        <v/>
      </c>
      <c r="E21">
        <f>2800*IF($B$36="1x",1,IF($B$36="2x",2,IF($B$36="3x",3,1)))</f>
        <v/>
      </c>
    </row>
    <row r="22">
      <c r="A22" t="n">
        <v>20</v>
      </c>
      <c r="B22">
        <f>3430*IF($B$36="1x",1,IF($B$36="2x",2,IF($B$36="3x",3,1)))</f>
        <v/>
      </c>
      <c r="C22">
        <f>3430*IF($B$36="1x",1,IF($B$36="2x",2,IF($B$36="3x",3,1)))</f>
        <v/>
      </c>
      <c r="D22">
        <f>3430*IF($B$36="1x",1,IF($B$36="2x",2,IF($B$36="3x",3,1)))</f>
        <v/>
      </c>
      <c r="E22">
        <f>3430*IF($B$36="1x",1,IF($B$36="2x",2,IF($B$36="3x",3,1)))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2025-01-08T09:56:00Z</dcterms:created>
  <dcterms:modified xsi:type="dcterms:W3CDTF">2025-01-08T09:56:00Z</dcterms:modified>
</cp:coreProperties>
</file>